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600" windowWidth="15480" windowHeight="7410" activeTab="12"/>
  </bookViews>
  <sheets>
    <sheet name="TKQG, NSNN va BH" sheetId="1" r:id="rId1"/>
    <sheet name="37" sheetId="18" r:id="rId2"/>
    <sheet name="38" sheetId="19" r:id="rId3"/>
    <sheet name="39" sheetId="20" r:id="rId4"/>
    <sheet name="40" sheetId="21" r:id="rId5"/>
    <sheet name="41" sheetId="22" r:id="rId6"/>
    <sheet name="42" sheetId="23" r:id="rId7"/>
    <sheet name="43" sheetId="24" r:id="rId8"/>
    <sheet name="44" sheetId="12" r:id="rId9"/>
    <sheet name="45" sheetId="17" r:id="rId10"/>
    <sheet name="46" sheetId="14" r:id="rId11"/>
    <sheet name="47" sheetId="15" r:id="rId12"/>
    <sheet name="48" sheetId="16" r:id="rId13"/>
  </sheets>
  <definedNames>
    <definedName name="__________________________h1" hidden="1">{"'TDTGT (theo Dphuong)'!$A$4:$F$75"}</definedName>
    <definedName name="________________________h1" hidden="1">{"'TDTGT (theo Dphuong)'!$A$4:$F$75"}</definedName>
    <definedName name="__________________h1" hidden="1">{"'TDTGT (theo Dphuong)'!$A$4:$F$75"}</definedName>
    <definedName name="_________________B5" hidden="1">{#N/A,#N/A,FALSE,"Chung"}</definedName>
    <definedName name="_________________h1" hidden="1">{"'TDTGT (theo Dphuong)'!$A$4:$F$75"}</definedName>
    <definedName name="_________________h2" hidden="1">{"'TDTGT (theo Dphuong)'!$A$4:$F$75"}</definedName>
    <definedName name="_______________B5" hidden="1">{#N/A,#N/A,FALSE,"Chung"}</definedName>
    <definedName name="_______________h1" hidden="1">{"'TDTGT (theo Dphuong)'!$A$4:$F$75"}</definedName>
    <definedName name="_______________h2" hidden="1">{"'TDTGT (theo Dphuong)'!$A$4:$F$75"}</definedName>
    <definedName name="______________h1" hidden="1">{"'TDTGT (theo Dphuong)'!$A$4:$F$75"}</definedName>
    <definedName name="_____________h1" hidden="1">{"'TDTGT (theo Dphuong)'!$A$4:$F$75"}</definedName>
    <definedName name="____________B5" hidden="1">{#N/A,#N/A,FALSE,"Chung"}</definedName>
    <definedName name="____________h1" hidden="1">{"'TDTGT (theo Dphuong)'!$A$4:$F$75"}</definedName>
    <definedName name="____________h2" hidden="1">{"'TDTGT (theo Dphuong)'!$A$4:$F$75"}</definedName>
    <definedName name="___________B5" hidden="1">{#N/A,#N/A,FALSE,"Chung"}</definedName>
    <definedName name="___________h1" hidden="1">{"'TDTGT (theo Dphuong)'!$A$4:$F$75"}</definedName>
    <definedName name="___________h2" hidden="1">{"'TDTGT (theo Dphuong)'!$A$4:$F$75"}</definedName>
    <definedName name="__________h1" hidden="1">{"'TDTGT (theo Dphuong)'!$A$4:$F$75"}</definedName>
    <definedName name="_________B5" hidden="1">{#N/A,#N/A,FALSE,"Chung"}</definedName>
    <definedName name="_________h1" hidden="1">{"'TDTGT (theo Dphuong)'!$A$4:$F$75"}</definedName>
    <definedName name="_________h2" hidden="1">{"'TDTGT (theo Dphuong)'!$A$4:$F$75"}</definedName>
    <definedName name="________B5" hidden="1">{#N/A,#N/A,FALSE,"Chung"}</definedName>
    <definedName name="________h1" hidden="1">{"'TDTGT (theo Dphuong)'!$A$4:$F$75"}</definedName>
    <definedName name="________h2" hidden="1">{"'TDTGT (theo Dphuong)'!$A$4:$F$75"}</definedName>
    <definedName name="_______B5" hidden="1">{#N/A,#N/A,FALSE,"Chung"}</definedName>
    <definedName name="_______h1" hidden="1">{"'TDTGT (theo Dphuong)'!$A$4:$F$75"}</definedName>
    <definedName name="_______h2" hidden="1">{"'TDTGT (theo Dphuong)'!$A$4:$F$75"}</definedName>
    <definedName name="______B5" hidden="1">{#N/A,#N/A,FALSE,"Chung"}</definedName>
    <definedName name="______h1" hidden="1">{"'TDTGT (theo Dphuong)'!$A$4:$F$75"}</definedName>
    <definedName name="______h2" hidden="1">{"'TDTGT (theo Dphuong)'!$A$4:$F$75"}</definedName>
    <definedName name="_____B5" hidden="1">{#N/A,#N/A,FALSE,"Chung"}</definedName>
    <definedName name="_____h1" hidden="1">{"'TDTGT (theo Dphuong)'!$A$4:$F$75"}</definedName>
    <definedName name="_____h2" hidden="1">{"'TDTGT (theo Dphuong)'!$A$4:$F$75"}</definedName>
    <definedName name="____B5" hidden="1">{#N/A,#N/A,FALSE,"Chung"}</definedName>
    <definedName name="____h1" localSheetId="10" hidden="1">{"'TDTGT (theo Dphuong)'!$A$4:$F$75"}</definedName>
    <definedName name="____h1" hidden="1">{"'TDTGT (theo Dphuong)'!$A$4:$F$75"}</definedName>
    <definedName name="____h2" hidden="1">{"'TDTGT (theo Dphuong)'!$A$4:$F$75"}</definedName>
    <definedName name="___B5" hidden="1">{#N/A,#N/A,FALSE,"Chung"}</definedName>
    <definedName name="___h1" hidden="1">{"'TDTGT (theo Dphuong)'!$A$4:$F$75"}</definedName>
    <definedName name="___h2" hidden="1">{"'TDTGT (theo Dphuong)'!$A$4:$F$75"}</definedName>
    <definedName name="__B5" hidden="1">{#N/A,#N/A,FALSE,"Chung"}</definedName>
    <definedName name="__h1" localSheetId="0" hidden="1">{"'TDTGT (theo Dphuong)'!$A$4:$F$75"}</definedName>
    <definedName name="__h1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hidden="1">{#N/A,#N/A,FALSE,"Chung"}</definedName>
    <definedName name="_Fill" localSheetId="7" hidden="1">#REF!</definedName>
    <definedName name="_Fill" localSheetId="9" hidden="1">#REF!</definedName>
    <definedName name="_Fill" hidden="1">#REF!</definedName>
    <definedName name="_h1" localSheetId="7" hidden="1">{"'TDTGT (theo Dphuong)'!$A$4:$F$75"}</definedName>
    <definedName name="_h1" localSheetId="0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hidden="1">{"'TDTGT (theo Dphuong)'!$A$4:$F$75"}</definedName>
    <definedName name="abc" hidden="1">{"'TDTGT (theo Dphuong)'!$A$4:$F$75"}</definedName>
    <definedName name="adsf" localSheetId="9">#REF!</definedName>
    <definedName name="adsf">#REF!</definedName>
    <definedName name="anpha" localSheetId="7">#REF!</definedName>
    <definedName name="anpha" localSheetId="9">#REF!</definedName>
    <definedName name="anpha">#REF!</definedName>
    <definedName name="b" localSheetId="7">#REF!</definedName>
    <definedName name="b" localSheetId="9">#REF!</definedName>
    <definedName name="b">#REF!</definedName>
    <definedName name="B5new" localSheetId="0" hidden="1">{"'TDTGT (theo Dphuong)'!$A$4:$F$75"}</definedName>
    <definedName name="B5new" hidden="1">{"'TDTGT (theo Dphuong)'!$A$4:$F$75"}</definedName>
    <definedName name="beta" localSheetId="7">#REF!</definedName>
    <definedName name="beta" localSheetId="9">#REF!</definedName>
    <definedName name="beta">#REF!</definedName>
    <definedName name="BT" localSheetId="7">#REF!</definedName>
    <definedName name="BT" localSheetId="9">#REF!</definedName>
    <definedName name="BT">#REF!</definedName>
    <definedName name="CS_10" localSheetId="7">#REF!</definedName>
    <definedName name="CS_10" localSheetId="9">#REF!</definedName>
    <definedName name="CS_10">#REF!</definedName>
    <definedName name="CS_100" localSheetId="7">#REF!</definedName>
    <definedName name="CS_100" localSheetId="9">#REF!</definedName>
    <definedName name="CS_100">#REF!</definedName>
    <definedName name="CS_10S" localSheetId="7">#REF!</definedName>
    <definedName name="CS_10S" localSheetId="9">#REF!</definedName>
    <definedName name="CS_10S">#REF!</definedName>
    <definedName name="CS_120" localSheetId="7">#REF!</definedName>
    <definedName name="CS_120" localSheetId="9">#REF!</definedName>
    <definedName name="CS_120">#REF!</definedName>
    <definedName name="CS_140" localSheetId="7">#REF!</definedName>
    <definedName name="CS_140" localSheetId="9">#REF!</definedName>
    <definedName name="CS_140">#REF!</definedName>
    <definedName name="CS_160" localSheetId="7">#REF!</definedName>
    <definedName name="CS_160" localSheetId="9">#REF!</definedName>
    <definedName name="CS_160">#REF!</definedName>
    <definedName name="CS_20" localSheetId="7">#REF!</definedName>
    <definedName name="CS_20" localSheetId="9">#REF!</definedName>
    <definedName name="CS_20">#REF!</definedName>
    <definedName name="CS_30" localSheetId="7">#REF!</definedName>
    <definedName name="CS_30" localSheetId="9">#REF!</definedName>
    <definedName name="CS_30">#REF!</definedName>
    <definedName name="CS_40" localSheetId="7">#REF!</definedName>
    <definedName name="CS_40" localSheetId="9">#REF!</definedName>
    <definedName name="CS_40">#REF!</definedName>
    <definedName name="CS_40S" localSheetId="7">#REF!</definedName>
    <definedName name="CS_40S" localSheetId="9">#REF!</definedName>
    <definedName name="CS_40S">#REF!</definedName>
    <definedName name="CS_5S" localSheetId="7">#REF!</definedName>
    <definedName name="CS_5S" localSheetId="9">#REF!</definedName>
    <definedName name="CS_5S">#REF!</definedName>
    <definedName name="CS_60" localSheetId="7">#REF!</definedName>
    <definedName name="CS_60" localSheetId="9">#REF!</definedName>
    <definedName name="CS_60">#REF!</definedName>
    <definedName name="CS_80" localSheetId="7">#REF!</definedName>
    <definedName name="CS_80" localSheetId="9">#REF!</definedName>
    <definedName name="CS_80">#REF!</definedName>
    <definedName name="CS_80S" localSheetId="7">#REF!</definedName>
    <definedName name="CS_80S" localSheetId="9">#REF!</definedName>
    <definedName name="CS_80S">#REF!</definedName>
    <definedName name="CS_STD" localSheetId="7">#REF!</definedName>
    <definedName name="CS_STD" localSheetId="9">#REF!</definedName>
    <definedName name="CS_STD">#REF!</definedName>
    <definedName name="CS_XS" localSheetId="7">#REF!</definedName>
    <definedName name="CS_XS" localSheetId="9">#REF!</definedName>
    <definedName name="CS_XS">#REF!</definedName>
    <definedName name="CS_XXS" localSheetId="7">#REF!</definedName>
    <definedName name="CS_XXS" localSheetId="9">#REF!</definedName>
    <definedName name="CS_XXS">#REF!</definedName>
    <definedName name="cv" localSheetId="7" hidden="1">{"'TDTGT (theo Dphuong)'!$A$4:$F$75"}</definedName>
    <definedName name="cv" localSheetId="0" hidden="1">{"'TDTGT (theo Dphuong)'!$A$4:$F$75"}</definedName>
    <definedName name="cv" hidden="1">{"'TDTGT (theo Dphuong)'!$A$4:$F$75"}</definedName>
    <definedName name="cx" localSheetId="7">#REF!</definedName>
    <definedName name="cx" localSheetId="9">#REF!</definedName>
    <definedName name="cx">#REF!</definedName>
    <definedName name="dd" localSheetId="9">#REF!</definedName>
    <definedName name="dd">#REF!</definedName>
    <definedName name="dddggg" localSheetId="9">#REF!</definedName>
    <definedName name="dddggg">#REF!</definedName>
    <definedName name="dg" localSheetId="7">#REF!</definedName>
    <definedName name="dg" localSheetId="9">#REF!</definedName>
    <definedName name="dg">#REF!</definedName>
    <definedName name="dien" localSheetId="7">#REF!</definedName>
    <definedName name="dien" localSheetId="9">#REF!</definedName>
    <definedName name="dien">#REF!</definedName>
    <definedName name="dn" hidden="1">{"'TDTGT (theo Dphuong)'!$A$4:$F$75"}</definedName>
    <definedName name="f" hidden="1">{"'TDTGT (theo Dphuong)'!$A$4:$F$75"}</definedName>
    <definedName name="FDFDSFDSFDF" localSheetId="9">#REF!</definedName>
    <definedName name="FDFDSFDSFDF">#REF!</definedName>
    <definedName name="ffddg" localSheetId="9">#REF!</definedName>
    <definedName name="ffddg">#REF!</definedName>
    <definedName name="gd" hidden="1">{"'TDTGT (theo Dphuong)'!$A$4:$F$75"}</definedName>
    <definedName name="ggg" localSheetId="9">#REF!</definedName>
    <definedName name="ggg">#REF!</definedName>
    <definedName name="h" localSheetId="7" hidden="1">{"'TDTGT (theo Dphuong)'!$A$4:$F$75"}</definedName>
    <definedName name="h" localSheetId="10" hidden="1">{"'TDTGT (theo Dphuong)'!$A$4:$F$75"}</definedName>
    <definedName name="h" localSheetId="0" hidden="1">{"'TDTGT (theo Dphuong)'!$A$4:$F$75"}</definedName>
    <definedName name="h" hidden="1">{"'TDTGT (theo Dphuong)'!$A$4:$F$75"}</definedName>
    <definedName name="hab" localSheetId="7">#REF!</definedName>
    <definedName name="hab" localSheetId="9">#REF!</definedName>
    <definedName name="hab">#REF!</definedName>
    <definedName name="habac" localSheetId="7">#REF!</definedName>
    <definedName name="habac" localSheetId="9">#REF!</definedName>
    <definedName name="habac">#REF!</definedName>
    <definedName name="HTML_CodePage" hidden="1">1252</definedName>
    <definedName name="HTML_Control" localSheetId="7" hidden="1">{"'TDTGT (theo Dphuong)'!$A$4:$F$75"}</definedName>
    <definedName name="HTML_Control" localSheetId="10" hidden="1">{"'TDTGT (theo Dphuong)'!$A$4:$F$75"}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7" hidden="1">{#N/A,#N/A,FALSE,"Chung"}</definedName>
    <definedName name="i" localSheetId="0" hidden="1">{#N/A,#N/A,FALSE,"Chung"}</definedName>
    <definedName name="i" hidden="1">{#N/A,#N/A,FALSE,"Chung"}</definedName>
    <definedName name="kjh" localSheetId="0" hidden="1">{#N/A,#N/A,FALSE,"Chung"}</definedName>
    <definedName name="kjh" hidden="1">{#N/A,#N/A,FALSE,"Chung"}</definedName>
    <definedName name="m" localSheetId="0" hidden="1">{"'TDTGT (theo Dphuong)'!$A$4:$F$75"}</definedName>
    <definedName name="m" hidden="1">{"'TDTGT (theo Dphuong)'!$A$4:$F$75"}</definedName>
    <definedName name="mc" localSheetId="7">#REF!</definedName>
    <definedName name="mc" localSheetId="9">#REF!</definedName>
    <definedName name="mc">#REF!</definedName>
    <definedName name="nuoc" localSheetId="7">#REF!</definedName>
    <definedName name="nuoc" localSheetId="9">#REF!</definedName>
    <definedName name="nuoc">#REF!</definedName>
    <definedName name="nhan" localSheetId="7">#REF!</definedName>
    <definedName name="nhan" localSheetId="9">#REF!</definedName>
    <definedName name="nhan">#REF!</definedName>
    <definedName name="Nhan_xet_cua_dai">"Picture 1"</definedName>
    <definedName name="_xlnm.Print_Area" localSheetId="2">'38'!$A$1:$G$39</definedName>
    <definedName name="_xlnm.Print_Area" localSheetId="3">'39'!$A$1:$G$32</definedName>
    <definedName name="_xlnm.Print_Area" localSheetId="4">'40'!$A$1:$G$32</definedName>
    <definedName name="_xlnm.Print_Area" localSheetId="5">'41'!$A$33:$G$66</definedName>
    <definedName name="_xlnm.Print_Area" localSheetId="7">'43'!$A$1:$C$41</definedName>
    <definedName name="_xlnm.Print_Area" localSheetId="8">'44'!$A$42:$F$86</definedName>
    <definedName name="_xlnm.Print_Area" localSheetId="10">'46'!$A$1:$F$46</definedName>
    <definedName name="_xlnm.Print_Area" localSheetId="11">'47'!$A$1:$F$44</definedName>
    <definedName name="pt" localSheetId="7">#REF!</definedName>
    <definedName name="pt" localSheetId="9">#REF!</definedName>
    <definedName name="pt">#REF!</definedName>
    <definedName name="ptr" localSheetId="7">#REF!</definedName>
    <definedName name="ptr" localSheetId="9">#REF!</definedName>
    <definedName name="ptr">#REF!</definedName>
    <definedName name="qưeqwrqw" localSheetId="0" hidden="1">{#N/A,#N/A,FALSE,"Chung"}</definedName>
    <definedName name="qưeqwrqw" hidden="1">{#N/A,#N/A,FALSE,"Chung"}</definedName>
    <definedName name="SORT" localSheetId="7">#REF!</definedName>
    <definedName name="SORT" localSheetId="9">#REF!</definedName>
    <definedName name="SORT">#REF!</definedName>
    <definedName name="TBA" localSheetId="7">#REF!</definedName>
    <definedName name="TBA" localSheetId="9">#REF!</definedName>
    <definedName name="TBA">#REF!</definedName>
    <definedName name="td" localSheetId="7">#REF!</definedName>
    <definedName name="td" localSheetId="9">#REF!</definedName>
    <definedName name="td">#REF!</definedName>
    <definedName name="Tnghiep" localSheetId="0" hidden="1">{"'TDTGT (theo Dphuong)'!$A$4:$F$75"}</definedName>
    <definedName name="Tnghiep" hidden="1">{"'TDTGT (theo Dphuong)'!$A$4:$F$75"}</definedName>
    <definedName name="ttt" localSheetId="7">#REF!</definedName>
    <definedName name="ttt" localSheetId="9">#REF!</definedName>
    <definedName name="ttt">#REF!</definedName>
    <definedName name="th_bl" localSheetId="7">#REF!</definedName>
    <definedName name="th_bl" localSheetId="9">#REF!</definedName>
    <definedName name="th_bl">#REF!</definedName>
    <definedName name="thanh" localSheetId="0" hidden="1">{"'TDTGT (theo Dphuong)'!$A$4:$F$75"}</definedName>
    <definedName name="thanh" hidden="1">{"'TDTGT (theo Dphuong)'!$A$4:$F$75"}</definedName>
    <definedName name="vv" localSheetId="0" hidden="1">{"'TDTGT (theo Dphuong)'!$A$4:$F$75"}</definedName>
    <definedName name="vv" hidden="1">{"'TDTGT (theo Dphuong)'!$A$4:$F$75"}</definedName>
    <definedName name="wrn.thu." localSheetId="7" hidden="1">{#N/A,#N/A,FALSE,"Chung"}</definedName>
    <definedName name="wrn.thu." localSheetId="10" hidden="1">{#N/A,#N/A,FALSE,"Chung"}</definedName>
    <definedName name="wrn.thu." localSheetId="0" hidden="1">{#N/A,#N/A,FALSE,"Chung"}</definedName>
    <definedName name="wrn.thu." hidden="1">{#N/A,#N/A,FALSE,"Chung"}</definedName>
    <definedName name="ZYX" localSheetId="7">#REF!</definedName>
    <definedName name="ZYX" localSheetId="9">#REF!</definedName>
    <definedName name="ZYX">#REF!</definedName>
    <definedName name="ZZZ" localSheetId="7">#REF!</definedName>
    <definedName name="ZZZ" localSheetId="9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G31" i="16" l="1"/>
  <c r="G27" i="16"/>
  <c r="G30" i="16" l="1"/>
  <c r="G26" i="16"/>
  <c r="G6" i="16"/>
  <c r="F6" i="15"/>
  <c r="F7" i="15"/>
  <c r="F9" i="15"/>
  <c r="F11" i="15"/>
  <c r="F16" i="15"/>
  <c r="F18" i="15"/>
  <c r="F20" i="15"/>
  <c r="F31" i="15"/>
  <c r="F33" i="15"/>
  <c r="F34" i="15"/>
  <c r="F40" i="15"/>
  <c r="F42" i="15"/>
  <c r="F25" i="14"/>
  <c r="F23" i="15" s="1"/>
  <c r="F16" i="14"/>
  <c r="F7" i="14"/>
  <c r="F13" i="15" s="1"/>
  <c r="F21" i="12"/>
  <c r="F8" i="12"/>
  <c r="F20" i="12"/>
  <c r="F19" i="12"/>
  <c r="F11" i="12"/>
  <c r="E11" i="12"/>
  <c r="G34" i="16" l="1"/>
  <c r="F29" i="15"/>
  <c r="F14" i="15"/>
  <c r="F37" i="15"/>
  <c r="F28" i="15"/>
  <c r="F36" i="15"/>
  <c r="F26" i="15"/>
  <c r="F7" i="12"/>
  <c r="F60" i="17" l="1"/>
  <c r="F16" i="17"/>
  <c r="F26" i="17"/>
  <c r="F35" i="17"/>
  <c r="F29" i="17"/>
  <c r="F54" i="17"/>
  <c r="F19" i="17"/>
  <c r="F30" i="17"/>
  <c r="F56" i="17"/>
  <c r="F20" i="17"/>
  <c r="F58" i="17"/>
  <c r="F15" i="17"/>
  <c r="F33" i="17"/>
  <c r="F48" i="17"/>
  <c r="F10" i="17"/>
  <c r="F17" i="17"/>
  <c r="F28" i="17"/>
  <c r="F37" i="17"/>
  <c r="F52" i="17"/>
  <c r="F18" i="17"/>
  <c r="F39" i="17"/>
  <c r="F13" i="17"/>
  <c r="F14" i="17"/>
  <c r="F32" i="17"/>
  <c r="F21" i="17"/>
  <c r="F11" i="17"/>
  <c r="F8" i="17"/>
  <c r="G41" i="23"/>
  <c r="G42" i="23"/>
  <c r="G43" i="23"/>
  <c r="G44" i="23"/>
  <c r="G45" i="23"/>
  <c r="G46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3" i="19"/>
  <c r="F23" i="19"/>
  <c r="E23" i="19"/>
  <c r="D23" i="19"/>
  <c r="C23" i="19"/>
  <c r="G10" i="22"/>
  <c r="G9" i="22" s="1"/>
  <c r="G23" i="18"/>
  <c r="F23" i="18"/>
  <c r="E23" i="18"/>
  <c r="D23" i="18"/>
  <c r="C23" i="18"/>
  <c r="F10" i="20"/>
  <c r="G10" i="20"/>
  <c r="G9" i="20" s="1"/>
  <c r="G42" i="21" s="1"/>
  <c r="C21" i="18"/>
  <c r="D21" i="18"/>
  <c r="E21" i="18" s="1"/>
  <c r="G23" i="21" l="1"/>
  <c r="G15" i="21"/>
  <c r="G25" i="21"/>
  <c r="G13" i="21"/>
  <c r="G45" i="21"/>
  <c r="G41" i="21"/>
  <c r="G21" i="21"/>
  <c r="G17" i="21"/>
  <c r="G24" i="21"/>
  <c r="G20" i="21"/>
  <c r="G16" i="21"/>
  <c r="G12" i="21"/>
  <c r="G44" i="21"/>
  <c r="G19" i="21"/>
  <c r="G10" i="21"/>
  <c r="G46" i="21" s="1"/>
  <c r="G43" i="21"/>
  <c r="G26" i="21"/>
  <c r="G22" i="21"/>
  <c r="G18" i="21"/>
  <c r="G14" i="21"/>
  <c r="B23" i="19"/>
  <c r="B23" i="18"/>
  <c r="D36" i="18" l="1"/>
  <c r="G36" i="18"/>
  <c r="C36" i="18"/>
  <c r="F36" i="18"/>
  <c r="E36" i="18"/>
  <c r="B30" i="24"/>
  <c r="C30" i="24"/>
  <c r="B31" i="24"/>
  <c r="C31" i="24"/>
  <c r="B32" i="24"/>
  <c r="C32" i="24"/>
  <c r="B33" i="24"/>
  <c r="C33" i="24"/>
  <c r="E25" i="14" l="1"/>
  <c r="D25" i="14"/>
  <c r="D16" i="14"/>
  <c r="E7" i="14"/>
  <c r="C48" i="17" l="1"/>
  <c r="D48" i="17"/>
  <c r="C52" i="17"/>
  <c r="D52" i="17"/>
  <c r="C54" i="17"/>
  <c r="D54" i="17"/>
  <c r="C56" i="17"/>
  <c r="D56" i="17"/>
  <c r="C58" i="17"/>
  <c r="D58" i="17"/>
  <c r="C60" i="17"/>
  <c r="D60" i="17"/>
  <c r="C8" i="17"/>
  <c r="D8" i="17"/>
  <c r="C10" i="17"/>
  <c r="D10" i="17"/>
  <c r="C11" i="17"/>
  <c r="C13" i="17"/>
  <c r="D13" i="17"/>
  <c r="C14" i="17"/>
  <c r="D14" i="17"/>
  <c r="C15" i="17"/>
  <c r="D15" i="17"/>
  <c r="C16" i="17"/>
  <c r="D16" i="17"/>
  <c r="C17" i="17"/>
  <c r="D17" i="17"/>
  <c r="C18" i="17"/>
  <c r="D18" i="17"/>
  <c r="C19" i="17"/>
  <c r="D19" i="17"/>
  <c r="C20" i="17"/>
  <c r="D20" i="17"/>
  <c r="C21" i="17"/>
  <c r="D21" i="17"/>
  <c r="C26" i="17"/>
  <c r="D26" i="17"/>
  <c r="C28" i="17"/>
  <c r="D28" i="17"/>
  <c r="C29" i="17"/>
  <c r="D29" i="17"/>
  <c r="C30" i="17"/>
  <c r="D30" i="17"/>
  <c r="C32" i="17"/>
  <c r="D32" i="17"/>
  <c r="C33" i="17"/>
  <c r="D33" i="17"/>
  <c r="C35" i="17"/>
  <c r="D35" i="17"/>
  <c r="C37" i="17"/>
  <c r="D37" i="17"/>
  <c r="C39" i="17"/>
  <c r="D39" i="17"/>
  <c r="B60" i="17" l="1"/>
  <c r="B58" i="17"/>
  <c r="B56" i="17"/>
  <c r="B54" i="17"/>
  <c r="B52" i="17"/>
  <c r="B48" i="17"/>
  <c r="B39" i="17"/>
  <c r="B37" i="17"/>
  <c r="B35" i="17"/>
  <c r="B33" i="17"/>
  <c r="B32" i="17"/>
  <c r="B30" i="17"/>
  <c r="B29" i="17"/>
  <c r="B28" i="17"/>
  <c r="B26" i="17"/>
  <c r="B21" i="17"/>
  <c r="B20" i="17"/>
  <c r="B19" i="17"/>
  <c r="B18" i="17"/>
  <c r="B17" i="17"/>
  <c r="B16" i="17"/>
  <c r="B15" i="17"/>
  <c r="B14" i="17"/>
  <c r="B13" i="17"/>
  <c r="B11" i="17"/>
  <c r="B10" i="17"/>
  <c r="B8" i="17"/>
  <c r="E29" i="12"/>
  <c r="E21" i="12"/>
  <c r="E20" i="12"/>
  <c r="D11" i="12"/>
  <c r="D11" i="17" s="1"/>
  <c r="E8" i="12"/>
  <c r="E7" i="12" s="1"/>
  <c r="E48" i="17" l="1"/>
  <c r="E52" i="17"/>
  <c r="E54" i="17"/>
  <c r="E56" i="17"/>
  <c r="E58" i="17"/>
  <c r="E60" i="17"/>
  <c r="E10" i="17"/>
  <c r="E13" i="17"/>
  <c r="E14" i="17"/>
  <c r="E15" i="17"/>
  <c r="E16" i="17"/>
  <c r="E17" i="17"/>
  <c r="E18" i="17"/>
  <c r="E19" i="17"/>
  <c r="E26" i="17"/>
  <c r="E28" i="17"/>
  <c r="E30" i="17"/>
  <c r="E32" i="17"/>
  <c r="E33" i="17"/>
  <c r="E35" i="17"/>
  <c r="E37" i="17"/>
  <c r="E39" i="17"/>
  <c r="E29" i="17"/>
  <c r="E11" i="17"/>
  <c r="E20" i="17"/>
  <c r="E8" i="17"/>
  <c r="E21" i="17"/>
  <c r="E10" i="22"/>
  <c r="E46" i="23"/>
  <c r="F46" i="23"/>
  <c r="F22" i="18"/>
  <c r="F21" i="18"/>
  <c r="G22" i="19" l="1"/>
  <c r="G35" i="19" s="1"/>
  <c r="G21" i="19"/>
  <c r="F22" i="19"/>
  <c r="F35" i="19" s="1"/>
  <c r="F21" i="19"/>
  <c r="D22" i="19"/>
  <c r="D21" i="19"/>
  <c r="E21" i="19" s="1"/>
  <c r="C22" i="19"/>
  <c r="C35" i="19" s="1"/>
  <c r="C21" i="19"/>
  <c r="E22" i="19" l="1"/>
  <c r="E35" i="19" s="1"/>
  <c r="D35" i="19"/>
  <c r="G34" i="19"/>
  <c r="F34" i="19"/>
  <c r="C34" i="19"/>
  <c r="D34" i="19"/>
  <c r="G22" i="18"/>
  <c r="G21" i="18"/>
  <c r="D22" i="18"/>
  <c r="C22" i="18"/>
  <c r="B14" i="19"/>
  <c r="B15" i="19"/>
  <c r="B16" i="19"/>
  <c r="B17" i="19"/>
  <c r="B18" i="19"/>
  <c r="B19" i="19"/>
  <c r="B20" i="19"/>
  <c r="B21" i="19"/>
  <c r="B22" i="19"/>
  <c r="B35" i="19" s="1"/>
  <c r="B13" i="19"/>
  <c r="B13" i="18"/>
  <c r="E34" i="19" l="1"/>
  <c r="B34" i="19"/>
  <c r="E22" i="18"/>
  <c r="B21" i="18"/>
  <c r="B18" i="18"/>
  <c r="B22" i="18"/>
  <c r="B19" i="18"/>
  <c r="B20" i="18"/>
  <c r="B16" i="18"/>
  <c r="B14" i="18"/>
  <c r="B17" i="18"/>
  <c r="B15" i="18"/>
  <c r="D10" i="22"/>
  <c r="D9" i="22" s="1"/>
  <c r="E9" i="22"/>
  <c r="F10" i="22"/>
  <c r="C10" i="22"/>
  <c r="C9" i="22" s="1"/>
  <c r="D10" i="20"/>
  <c r="D9" i="20" s="1"/>
  <c r="E10" i="20"/>
  <c r="E9" i="20" s="1"/>
  <c r="F9" i="20"/>
  <c r="C10" i="20"/>
  <c r="C9" i="20" s="1"/>
  <c r="F9" i="22" l="1"/>
  <c r="G9" i="23" s="1"/>
  <c r="G10" i="23"/>
  <c r="C35" i="18"/>
  <c r="C43" i="21"/>
  <c r="C42" i="21"/>
  <c r="C44" i="21"/>
  <c r="C41" i="21"/>
  <c r="C45" i="21"/>
  <c r="D41" i="21"/>
  <c r="D45" i="21"/>
  <c r="D44" i="21"/>
  <c r="D42" i="21"/>
  <c r="D43" i="21"/>
  <c r="G35" i="18"/>
  <c r="E35" i="18"/>
  <c r="D35" i="18"/>
  <c r="F35" i="18"/>
  <c r="E26" i="23"/>
  <c r="E25" i="23"/>
  <c r="E24" i="23"/>
  <c r="E23" i="23"/>
  <c r="E22" i="23"/>
  <c r="E21" i="23"/>
  <c r="F26" i="23"/>
  <c r="F25" i="23"/>
  <c r="F24" i="23"/>
  <c r="F23" i="23"/>
  <c r="B35" i="24" l="1"/>
  <c r="B34" i="24"/>
  <c r="E41" i="21"/>
  <c r="C35" i="24" l="1"/>
  <c r="C34" i="24"/>
  <c r="F41" i="21"/>
  <c r="F30" i="16" l="1"/>
  <c r="F26" i="16"/>
  <c r="F6" i="16"/>
  <c r="F34" i="18" l="1"/>
  <c r="F14" i="21"/>
  <c r="F18" i="21"/>
  <c r="F26" i="21"/>
  <c r="D34" i="18"/>
  <c r="F10" i="21"/>
  <c r="F46" i="21" s="1"/>
  <c r="F15" i="21"/>
  <c r="F19" i="21"/>
  <c r="F23" i="21"/>
  <c r="F45" i="21"/>
  <c r="E34" i="18"/>
  <c r="F22" i="21"/>
  <c r="F44" i="21"/>
  <c r="F12" i="21"/>
  <c r="F16" i="21"/>
  <c r="F20" i="21"/>
  <c r="F24" i="21"/>
  <c r="F42" i="21"/>
  <c r="C34" i="18"/>
  <c r="F13" i="21"/>
  <c r="F17" i="21"/>
  <c r="F21" i="21"/>
  <c r="F25" i="21"/>
  <c r="F43" i="21"/>
  <c r="G34" i="18"/>
  <c r="F34" i="16"/>
  <c r="G28" i="18"/>
  <c r="F14" i="23"/>
  <c r="F31" i="19"/>
  <c r="E31" i="19"/>
  <c r="D31" i="19"/>
  <c r="C31" i="19"/>
  <c r="G30" i="19"/>
  <c r="F30" i="19"/>
  <c r="E30" i="19"/>
  <c r="D30" i="19"/>
  <c r="C30" i="19"/>
  <c r="B30" i="19"/>
  <c r="G29" i="19"/>
  <c r="F29" i="19"/>
  <c r="E29" i="19"/>
  <c r="D29" i="19"/>
  <c r="C29" i="19"/>
  <c r="B29" i="19"/>
  <c r="G28" i="19"/>
  <c r="F28" i="19"/>
  <c r="E28" i="19"/>
  <c r="D28" i="19"/>
  <c r="C28" i="19"/>
  <c r="B28" i="19"/>
  <c r="G27" i="19"/>
  <c r="F27" i="19"/>
  <c r="E27" i="19"/>
  <c r="D27" i="19"/>
  <c r="C27" i="19"/>
  <c r="B27" i="19"/>
  <c r="G26" i="19"/>
  <c r="F26" i="19"/>
  <c r="E26" i="19"/>
  <c r="D26" i="19"/>
  <c r="C26" i="19"/>
  <c r="B26" i="19"/>
  <c r="E32" i="18"/>
  <c r="D32" i="18"/>
  <c r="C32" i="18"/>
  <c r="G31" i="18"/>
  <c r="E31" i="18"/>
  <c r="D31" i="18"/>
  <c r="C31" i="18"/>
  <c r="G30" i="18"/>
  <c r="F30" i="18"/>
  <c r="E30" i="18"/>
  <c r="D30" i="18"/>
  <c r="C30" i="18"/>
  <c r="G29" i="18"/>
  <c r="E29" i="18"/>
  <c r="D29" i="18"/>
  <c r="C29" i="18"/>
  <c r="F28" i="18"/>
  <c r="E28" i="18"/>
  <c r="D28" i="18"/>
  <c r="C28" i="18"/>
  <c r="G27" i="18"/>
  <c r="E27" i="18"/>
  <c r="D27" i="18"/>
  <c r="C27" i="18"/>
  <c r="G26" i="18"/>
  <c r="F26" i="18"/>
  <c r="E26" i="18"/>
  <c r="D26" i="18"/>
  <c r="C26" i="18"/>
  <c r="F31" i="18"/>
  <c r="F29" i="18"/>
  <c r="F27" i="18"/>
  <c r="E16" i="23" l="1"/>
  <c r="F16" i="23"/>
  <c r="C32" i="19"/>
  <c r="E13" i="23"/>
  <c r="F13" i="23"/>
  <c r="E17" i="23"/>
  <c r="F17" i="23"/>
  <c r="E43" i="23"/>
  <c r="F43" i="23"/>
  <c r="E20" i="23"/>
  <c r="E42" i="23"/>
  <c r="E18" i="23"/>
  <c r="F18" i="23"/>
  <c r="E44" i="23"/>
  <c r="F44" i="23"/>
  <c r="E15" i="23"/>
  <c r="F15" i="23"/>
  <c r="E19" i="23"/>
  <c r="E41" i="23"/>
  <c r="F41" i="23"/>
  <c r="E45" i="23"/>
  <c r="F45" i="23"/>
  <c r="E10" i="23"/>
  <c r="F32" i="18"/>
  <c r="E12" i="23"/>
  <c r="G32" i="18"/>
  <c r="E14" i="23"/>
  <c r="F10" i="23" l="1"/>
  <c r="F19" i="23"/>
  <c r="F21" i="23"/>
  <c r="F20" i="23"/>
  <c r="F22" i="23"/>
  <c r="G33" i="19"/>
  <c r="C33" i="19"/>
  <c r="F12" i="23"/>
  <c r="F42" i="23"/>
  <c r="F32" i="19"/>
  <c r="D32" i="19"/>
  <c r="F33" i="19"/>
  <c r="D33" i="19"/>
  <c r="E32" i="19"/>
  <c r="C26" i="21"/>
  <c r="C22" i="21"/>
  <c r="C18" i="21"/>
  <c r="C14" i="21"/>
  <c r="C23" i="21"/>
  <c r="C19" i="21"/>
  <c r="C15" i="21"/>
  <c r="C10" i="21"/>
  <c r="C46" i="21" s="1"/>
  <c r="C24" i="21"/>
  <c r="C20" i="21"/>
  <c r="C16" i="21"/>
  <c r="C12" i="21"/>
  <c r="C25" i="21"/>
  <c r="C21" i="21"/>
  <c r="C17" i="21"/>
  <c r="C13" i="21"/>
  <c r="E44" i="21"/>
  <c r="E26" i="21"/>
  <c r="E22" i="21"/>
  <c r="E18" i="21"/>
  <c r="E14" i="21"/>
  <c r="E45" i="21"/>
  <c r="E23" i="21"/>
  <c r="E19" i="21"/>
  <c r="E15" i="21"/>
  <c r="E10" i="21"/>
  <c r="E46" i="21" s="1"/>
  <c r="E42" i="21"/>
  <c r="E24" i="21"/>
  <c r="E20" i="21"/>
  <c r="E16" i="21"/>
  <c r="E12" i="21"/>
  <c r="E43" i="21"/>
  <c r="E25" i="21"/>
  <c r="E21" i="21"/>
  <c r="E17" i="21"/>
  <c r="E13" i="21"/>
  <c r="E9" i="23" l="1"/>
  <c r="F9" i="23"/>
  <c r="E33" i="19"/>
  <c r="B33" i="19"/>
  <c r="B32" i="19"/>
  <c r="F33" i="18"/>
  <c r="D33" i="18"/>
  <c r="G33" i="18"/>
  <c r="E33" i="18"/>
  <c r="C33" i="18"/>
  <c r="B31" i="19"/>
  <c r="D23" i="21"/>
  <c r="D19" i="21"/>
  <c r="D15" i="21"/>
  <c r="D10" i="21"/>
  <c r="D46" i="21" s="1"/>
  <c r="D24" i="21"/>
  <c r="D20" i="21"/>
  <c r="D16" i="21"/>
  <c r="D12" i="21"/>
  <c r="D25" i="21"/>
  <c r="D21" i="21"/>
  <c r="D17" i="21"/>
  <c r="D13" i="21"/>
  <c r="D26" i="21"/>
  <c r="D22" i="21"/>
  <c r="D18" i="21"/>
  <c r="D14" i="21"/>
  <c r="C42" i="15"/>
  <c r="B42" i="15"/>
  <c r="C40" i="15"/>
  <c r="B40" i="15"/>
  <c r="C37" i="15"/>
  <c r="B37" i="15"/>
  <c r="C36" i="15"/>
  <c r="B36" i="15"/>
  <c r="C34" i="15"/>
  <c r="B34" i="15"/>
  <c r="B33" i="15"/>
  <c r="C31" i="15"/>
  <c r="B31" i="15"/>
  <c r="C29" i="15"/>
  <c r="B29" i="15"/>
  <c r="C28" i="15"/>
  <c r="B28" i="15"/>
  <c r="C26" i="15"/>
  <c r="B26" i="15"/>
  <c r="C20" i="15"/>
  <c r="B20" i="15"/>
  <c r="C18" i="15"/>
  <c r="B18" i="15"/>
  <c r="C16" i="15"/>
  <c r="B16" i="15"/>
  <c r="C13" i="15"/>
  <c r="B13" i="15"/>
  <c r="C11" i="15"/>
  <c r="B11" i="15"/>
  <c r="C9" i="15"/>
  <c r="B9" i="15"/>
  <c r="C7" i="15"/>
  <c r="B7" i="15"/>
  <c r="C6" i="15"/>
  <c r="B6" i="15"/>
  <c r="D37" i="15"/>
  <c r="D33" i="15"/>
  <c r="D23" i="15"/>
  <c r="E36" i="15"/>
  <c r="D42" i="15"/>
  <c r="C33" i="15"/>
  <c r="C23" i="15"/>
  <c r="C14" i="15"/>
  <c r="B23" i="15"/>
  <c r="B14" i="15"/>
  <c r="E7" i="15" l="1"/>
  <c r="E14" i="15"/>
  <c r="E37" i="15"/>
  <c r="E31" i="15"/>
  <c r="E23" i="15"/>
  <c r="D6" i="15"/>
  <c r="D13" i="15"/>
  <c r="D20" i="15"/>
  <c r="D29" i="15"/>
  <c r="D36" i="15"/>
  <c r="D7" i="15"/>
  <c r="E9" i="15"/>
  <c r="D14" i="15"/>
  <c r="E16" i="15"/>
  <c r="E26" i="15"/>
  <c r="D31" i="15"/>
  <c r="E33" i="15"/>
  <c r="E40" i="15"/>
  <c r="D9" i="15"/>
  <c r="E11" i="15"/>
  <c r="D16" i="15"/>
  <c r="E18" i="15"/>
  <c r="D26" i="15"/>
  <c r="E28" i="15"/>
  <c r="E34" i="15"/>
  <c r="D40" i="15"/>
  <c r="E42" i="15"/>
  <c r="E6" i="15"/>
  <c r="D11" i="15"/>
  <c r="E13" i="15"/>
  <c r="D18" i="15"/>
  <c r="E20" i="15"/>
  <c r="D28" i="15"/>
  <c r="E29" i="15"/>
  <c r="D34" i="15"/>
  <c r="G31" i="19"/>
  <c r="G32" i="19"/>
</calcChain>
</file>

<file path=xl/comments1.xml><?xml version="1.0" encoding="utf-8"?>
<comments xmlns="http://schemas.openxmlformats.org/spreadsheetml/2006/main">
  <authors>
    <author>ASUS</author>
  </authors>
  <commentList>
    <comment ref="F7" authorId="0">
      <text>
        <r>
          <rPr>
            <b/>
            <sz val="9"/>
            <color indexed="81"/>
            <rFont val="Tahoma"/>
            <family val="2"/>
            <charset val="163"/>
          </rPr>
          <t>ASUS: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<sst xmlns="http://schemas.openxmlformats.org/spreadsheetml/2006/main" count="508" uniqueCount="264">
  <si>
    <t>Social insurance, health insurance and unemployment insurance</t>
  </si>
  <si>
    <t>Bảo hiểm xã hội, bảo hiểm y tế và bảo hiểm thất nghiệp</t>
  </si>
  <si>
    <t>Structure of local budget expenditure in local area</t>
  </si>
  <si>
    <t>Cơ cấu chi ngân sách Nhà nước trên địa bàn</t>
  </si>
  <si>
    <t>State budget expenditure in local area</t>
  </si>
  <si>
    <t>Chi ngân sách Nhà nước trên địa bàn</t>
  </si>
  <si>
    <t>Structure of state budget revenue in local area</t>
  </si>
  <si>
    <t>Cơ cấu thu ngân sách Nhà nước trên địa bàn</t>
  </si>
  <si>
    <t>State budget revenue in local area</t>
  </si>
  <si>
    <t>Thu ngân sách Nhà nước trên địa bàn</t>
  </si>
  <si>
    <t>Gross domestic product per capita</t>
  </si>
  <si>
    <t>Tổng sản phẩm trên địa bàn bình quân đầu người</t>
  </si>
  <si>
    <t xml:space="preserve">and by kind of economic activity (Previous year = 100) </t>
  </si>
  <si>
    <t>Index of gross domestic product at constant 2010 prices by types of ownership</t>
  </si>
  <si>
    <t>phân theo thành phần kinh tế và theo ngành kinh tế (Năm trước = 100)</t>
  </si>
  <si>
    <t>Chỉ số phát triển tổng sản phẩm trên địa bàn theo giá so sánh 2010</t>
  </si>
  <si>
    <t xml:space="preserve">and by kind of economic activity </t>
  </si>
  <si>
    <t>Gross domestic product at constant 2010 prices by types of ownership</t>
  </si>
  <si>
    <t>và theo ngành kinh tế</t>
  </si>
  <si>
    <t xml:space="preserve">Tổng sản phẩm trên địa bàn theo giá so sánh 2010 phân theo thành phần kinh tế </t>
  </si>
  <si>
    <t>Structure of gross domestic product at current prices by types of ownership</t>
  </si>
  <si>
    <t xml:space="preserve"> và theo ngành kinh tế</t>
  </si>
  <si>
    <t>Cơ cấu tổng sản phẩm trên địa bàn theo giá hiện hành phân theo thành phần kinh tế</t>
  </si>
  <si>
    <t xml:space="preserve">Gross domestic product at current prices by types of ownership and by kind of economic activity </t>
  </si>
  <si>
    <t>Tổng sản phẩm trên địa bàn theo giá hiện hành phân theo thành phần kinh tế</t>
  </si>
  <si>
    <t>Gross domestic product at constant 2010 prices by economic sector</t>
  </si>
  <si>
    <t>Tổng sản phẩm trên địa bàn theo giá so sánh 2010 phân theo khu vực kinh tế</t>
  </si>
  <si>
    <t>Gross domestic product at current prices by economic sector</t>
  </si>
  <si>
    <t>Tổng sản phẩm trên địa bàn theo giá hiện hành phân theo khu vực kinh tế</t>
  </si>
  <si>
    <t>NATIONAL ACCOUNTS, STATE BUDGET AND INSURANCE</t>
  </si>
  <si>
    <t>TÀI KHOẢN QUỐC GIA, NGÂN SÁCH NHÀ NƯỚC VÀ BẢO HIỂM</t>
  </si>
  <si>
    <r>
      <t xml:space="preserve">Cơ cấu - </t>
    </r>
    <r>
      <rPr>
        <b/>
        <i/>
        <sz val="10"/>
        <rFont val="Arial"/>
        <family val="2"/>
      </rPr>
      <t xml:space="preserve">Structure </t>
    </r>
    <r>
      <rPr>
        <b/>
        <sz val="10"/>
        <rFont val="Arial"/>
        <family val="2"/>
      </rPr>
      <t>(%)</t>
    </r>
  </si>
  <si>
    <r>
      <t>Tỷ đồng -</t>
    </r>
    <r>
      <rPr>
        <b/>
        <i/>
        <sz val="10"/>
        <rFont val="Arial"/>
        <family val="2"/>
      </rPr>
      <t xml:space="preserve"> Bill. dongs</t>
    </r>
  </si>
  <si>
    <t>on production</t>
  </si>
  <si>
    <t>Of which: Industry</t>
  </si>
  <si>
    <t>Total</t>
  </si>
  <si>
    <t xml:space="preserve"> and fishing</t>
  </si>
  <si>
    <t xml:space="preserve"> less subsidies </t>
  </si>
  <si>
    <t>Công nghiệp</t>
  </si>
  <si>
    <t>số</t>
  </si>
  <si>
    <t>forestry</t>
  </si>
  <si>
    <t>Product taxes</t>
  </si>
  <si>
    <t>Service</t>
  </si>
  <si>
    <t>Trong đó:</t>
  </si>
  <si>
    <t>Tổng</t>
  </si>
  <si>
    <t xml:space="preserve">Agriculture,  </t>
  </si>
  <si>
    <t>trợ cấp sản phẩm</t>
  </si>
  <si>
    <t>vụ</t>
  </si>
  <si>
    <t>Industry and construction</t>
  </si>
  <si>
    <t>và thuỷ sản</t>
  </si>
  <si>
    <t>Thuế sản phẩm trừ</t>
  </si>
  <si>
    <t>Dịch</t>
  </si>
  <si>
    <t>Công nghiệp và xây dựng</t>
  </si>
  <si>
    <t>Nông, lâm nghiệp</t>
  </si>
  <si>
    <r>
      <t xml:space="preserve">Chia ra - </t>
    </r>
    <r>
      <rPr>
        <i/>
        <sz val="9"/>
        <rFont val="Arial"/>
        <family val="2"/>
      </rPr>
      <t>Of which</t>
    </r>
  </si>
  <si>
    <t>Index (Previous year=100) - %</t>
  </si>
  <si>
    <t>Chỉ số phát triển (Năm trước = 100) -%</t>
  </si>
  <si>
    <t>By kind of economic activity</t>
  </si>
  <si>
    <t>Phân theo ngành kinh tế</t>
  </si>
  <si>
    <r>
      <t xml:space="preserve">TỔNG SỐ - </t>
    </r>
    <r>
      <rPr>
        <b/>
        <i/>
        <sz val="10"/>
        <rFont val="Arial"/>
        <family val="2"/>
      </rPr>
      <t>TOTAL</t>
    </r>
  </si>
  <si>
    <r>
      <t>ĐVT: Tỷ đồng</t>
    </r>
    <r>
      <rPr>
        <i/>
        <sz val="10"/>
        <rFont val="Arial"/>
        <family val="2"/>
      </rPr>
      <t xml:space="preserve"> - Unit: Bill. dongs</t>
    </r>
  </si>
  <si>
    <r>
      <t xml:space="preserve">    </t>
    </r>
    <r>
      <rPr>
        <i/>
        <sz val="12"/>
        <rFont val="Arial"/>
        <family val="2"/>
      </rPr>
      <t xml:space="preserve">and by kind of economic activity </t>
    </r>
  </si>
  <si>
    <r>
      <t xml:space="preserve">    </t>
    </r>
    <r>
      <rPr>
        <i/>
        <sz val="12"/>
        <rFont val="Arial"/>
        <family val="2"/>
      </rPr>
      <t>Gross domestic product at current prices by types of ownership</t>
    </r>
  </si>
  <si>
    <t xml:space="preserve">     phân theo thành phần kinh tế và theo ngành kinh tế</t>
  </si>
  <si>
    <r>
      <t>Đơn vị tính</t>
    </r>
    <r>
      <rPr>
        <i/>
        <sz val="10"/>
        <rFont val="Arial"/>
        <family val="2"/>
      </rPr>
      <t xml:space="preserve"> - Unit: %</t>
    </r>
  </si>
  <si>
    <r>
      <t xml:space="preserve">     </t>
    </r>
    <r>
      <rPr>
        <i/>
        <sz val="12"/>
        <rFont val="Arial"/>
        <family val="2"/>
      </rPr>
      <t xml:space="preserve">by types of ownership and by kind of economic activity </t>
    </r>
  </si>
  <si>
    <r>
      <t xml:space="preserve">    </t>
    </r>
    <r>
      <rPr>
        <i/>
        <sz val="12"/>
        <rFont val="Arial"/>
        <family val="2"/>
      </rPr>
      <t>Structure of gross domestic product at current prices</t>
    </r>
  </si>
  <si>
    <r>
      <t xml:space="preserve"> </t>
    </r>
    <r>
      <rPr>
        <i/>
        <sz val="12"/>
        <rFont val="Arial"/>
        <family val="2"/>
      </rPr>
      <t xml:space="preserve">   and by kind of economic activity </t>
    </r>
  </si>
  <si>
    <r>
      <t xml:space="preserve">    </t>
    </r>
    <r>
      <rPr>
        <i/>
        <sz val="12"/>
        <rFont val="Arial"/>
        <family val="2"/>
      </rPr>
      <t>Gross domestic product at constant 2010 prices by types of ownership</t>
    </r>
  </si>
  <si>
    <t xml:space="preserve">     and by kind of economic activity (Previous year = 100) </t>
  </si>
  <si>
    <t xml:space="preserve">     Index of gross domestic product at constant 2010 prices by types of ownership</t>
  </si>
  <si>
    <t xml:space="preserve">     phân theo thành phần kinh tế và theo ngành kinh tế (Năm trước = 100)</t>
  </si>
  <si>
    <t>Index (Previous year = 100) - %</t>
  </si>
  <si>
    <t xml:space="preserve">Chỉ số phát triển (Năm trước = 100) - % </t>
  </si>
  <si>
    <r>
      <t xml:space="preserve">Đô la Mỹ </t>
    </r>
    <r>
      <rPr>
        <b/>
        <i/>
        <sz val="9.5"/>
        <rFont val="Arial"/>
        <family val="2"/>
      </rPr>
      <t>- USD</t>
    </r>
  </si>
  <si>
    <r>
      <t xml:space="preserve">Nghìn đồng - </t>
    </r>
    <r>
      <rPr>
        <b/>
        <i/>
        <sz val="9.5"/>
        <rFont val="Arial"/>
        <family val="2"/>
      </rPr>
      <t>Thous. dongs</t>
    </r>
  </si>
  <si>
    <t>at average exchange rate</t>
  </si>
  <si>
    <t>at current prices</t>
  </si>
  <si>
    <t xml:space="preserve">Foreign currency, </t>
  </si>
  <si>
    <t xml:space="preserve">Vietnam currency, </t>
  </si>
  <si>
    <t xml:space="preserve"> hối đoái bình quân</t>
  </si>
  <si>
    <t>theo giá hiện hành</t>
  </si>
  <si>
    <t>Ngoại tệ, theo tỷ giá</t>
  </si>
  <si>
    <t xml:space="preserve">Tiền VN, </t>
  </si>
  <si>
    <t>Excise tax on lottery activities</t>
  </si>
  <si>
    <t>Thuế tiêu thụ đặc biệt từ hoạt động xổ số kiến thiết</t>
  </si>
  <si>
    <t>Business income tax on lottery activities</t>
  </si>
  <si>
    <t>Thuế thu nhập doanh nghiệp từ hoạt động xổ số kiến thiết</t>
  </si>
  <si>
    <t>VAT on lottery activities</t>
  </si>
  <si>
    <t>Thuế giá trị gia tăng từ hoạt động xổ số kiến thiết</t>
  </si>
  <si>
    <r>
      <t>Trong đó -</t>
    </r>
    <r>
      <rPr>
        <i/>
        <sz val="10"/>
        <rFont val="Arial"/>
        <family val="2"/>
      </rPr>
      <t xml:space="preserve"> Of which:</t>
    </r>
  </si>
  <si>
    <t>through the state budget</t>
  </si>
  <si>
    <t xml:space="preserve">Revenue managed by disburesement units </t>
  </si>
  <si>
    <t>Các khoản thu để lại đơn vị chi quản lý qua NSNN</t>
  </si>
  <si>
    <r>
      <t xml:space="preserve">Thu chuyển nguồn - </t>
    </r>
    <r>
      <rPr>
        <i/>
        <sz val="10"/>
        <rFont val="Arial"/>
        <family val="2"/>
      </rPr>
      <t>Income from resource transference</t>
    </r>
  </si>
  <si>
    <t>Revenue from budget balance of previous year</t>
  </si>
  <si>
    <t>Thu kết dư ngân sách năm trước</t>
  </si>
  <si>
    <t>Income from financial reserves</t>
  </si>
  <si>
    <t>Thu từ quỹ dự trữ tài chính</t>
  </si>
  <si>
    <t>Aid revenue (Excluding aids for lending)</t>
  </si>
  <si>
    <t xml:space="preserve">Thu viện trợ (Không kể viện trợ về cho vay lại) </t>
  </si>
  <si>
    <r>
      <t xml:space="preserve">Thuế giá trị gia tăng hàng nhập khẩu - </t>
    </r>
    <r>
      <rPr>
        <i/>
        <sz val="10"/>
        <rFont val="Arial"/>
        <family val="2"/>
      </rPr>
      <t>VAT on imports</t>
    </r>
  </si>
  <si>
    <t>Excise tax on imports</t>
  </si>
  <si>
    <t>Thuế tiêu thụ đặc biệt hàng nhập khẩu</t>
  </si>
  <si>
    <r>
      <t xml:space="preserve">Thuế nhập khẩu - </t>
    </r>
    <r>
      <rPr>
        <i/>
        <sz val="10"/>
        <rFont val="Arial"/>
        <family val="2"/>
      </rPr>
      <t>Import tax</t>
    </r>
  </si>
  <si>
    <r>
      <t xml:space="preserve">Thuế xuất khẩu - </t>
    </r>
    <r>
      <rPr>
        <i/>
        <sz val="10"/>
        <rFont val="Arial"/>
        <family val="2"/>
      </rPr>
      <t>Export tax</t>
    </r>
  </si>
  <si>
    <r>
      <t xml:space="preserve">Thu hải quan - </t>
    </r>
    <r>
      <rPr>
        <i/>
        <sz val="10"/>
        <rFont val="Arial"/>
        <family val="2"/>
      </rPr>
      <t>Customs revenue</t>
    </r>
  </si>
  <si>
    <r>
      <t xml:space="preserve">Thuế thu nhập doanh nghiệp - </t>
    </r>
    <r>
      <rPr>
        <i/>
        <sz val="10"/>
        <rFont val="Arial"/>
        <family val="2"/>
      </rPr>
      <t>Business income tax</t>
    </r>
  </si>
  <si>
    <r>
      <t xml:space="preserve">Thuế tài nguyên - </t>
    </r>
    <r>
      <rPr>
        <i/>
        <sz val="10"/>
        <rFont val="Arial"/>
        <family val="2"/>
      </rPr>
      <t>Natural resource tax</t>
    </r>
  </si>
  <si>
    <r>
      <t xml:space="preserve">Thu về dầu thô - </t>
    </r>
    <r>
      <rPr>
        <i/>
        <sz val="10"/>
        <rFont val="Arial"/>
        <family val="2"/>
      </rPr>
      <t>Revenue from crude oil</t>
    </r>
  </si>
  <si>
    <r>
      <t xml:space="preserve">Thu khác - </t>
    </r>
    <r>
      <rPr>
        <i/>
        <sz val="10"/>
        <rFont val="Arial"/>
        <family val="2"/>
      </rPr>
      <t>Other revenue</t>
    </r>
  </si>
  <si>
    <r>
      <t xml:space="preserve">Các khoản thu về nhà, đất - </t>
    </r>
    <r>
      <rPr>
        <i/>
        <sz val="10"/>
        <rFont val="Arial"/>
        <family val="2"/>
      </rPr>
      <t>Land revenue</t>
    </r>
  </si>
  <si>
    <r>
      <t xml:space="preserve">Thu phí, lệ phí - </t>
    </r>
    <r>
      <rPr>
        <i/>
        <sz val="10"/>
        <rFont val="Arial"/>
        <family val="2"/>
      </rPr>
      <t>Charge, fee</t>
    </r>
  </si>
  <si>
    <r>
      <t xml:space="preserve">Lệ phí trước bạ - </t>
    </r>
    <r>
      <rPr>
        <i/>
        <sz val="10"/>
        <rFont val="Arial"/>
        <family val="2"/>
      </rPr>
      <t>Registration fee</t>
    </r>
  </si>
  <si>
    <r>
      <t xml:space="preserve">Thuế thu nhập cá nhân - </t>
    </r>
    <r>
      <rPr>
        <i/>
        <sz val="10"/>
        <rFont val="Arial"/>
        <family val="2"/>
      </rPr>
      <t>Personal income tax</t>
    </r>
  </si>
  <si>
    <t>Agricultural land use tax</t>
  </si>
  <si>
    <t xml:space="preserve">Thuế sử dụng đất nông nghiệp </t>
  </si>
  <si>
    <t>Revenue from business enterprises and individuals</t>
  </si>
  <si>
    <t>kinh doanh hàng hóa, dịch vụ</t>
  </si>
  <si>
    <t xml:space="preserve">Thu từ doanh nghiệp và cá nhân sản xuất, </t>
  </si>
  <si>
    <r>
      <t xml:space="preserve">Thu nội địa - </t>
    </r>
    <r>
      <rPr>
        <i/>
        <sz val="10"/>
        <rFont val="Arial"/>
        <family val="2"/>
      </rPr>
      <t>Domestic revenue</t>
    </r>
  </si>
  <si>
    <t>Balance of State budget revenue</t>
  </si>
  <si>
    <t xml:space="preserve">Thu cân đối ngân sách Nhà nước </t>
  </si>
  <si>
    <r>
      <t xml:space="preserve">TỔNG THU - </t>
    </r>
    <r>
      <rPr>
        <b/>
        <i/>
        <sz val="10"/>
        <rFont val="Arial"/>
        <family val="2"/>
      </rPr>
      <t>TOTAL REVENUE</t>
    </r>
  </si>
  <si>
    <r>
      <t xml:space="preserve">Đơn vị tính </t>
    </r>
    <r>
      <rPr>
        <i/>
        <sz val="10"/>
        <rFont val="Arial"/>
        <family val="2"/>
      </rPr>
      <t>- Unit: %</t>
    </r>
  </si>
  <si>
    <t xml:space="preserve">      Structure of state budget revenue in local area</t>
  </si>
  <si>
    <t>Expenditure for superior budget remittance</t>
  </si>
  <si>
    <t>Chi nộp ngân sách cấp trên</t>
  </si>
  <si>
    <t>Additional expenditure for subordinate budgets</t>
  </si>
  <si>
    <t>Chi bổ sung cho ngân sách cấp dưới</t>
  </si>
  <si>
    <t xml:space="preserve">Expenditure from revenue managed by disbursement units </t>
  </si>
  <si>
    <t>Chi từ nguồn thu để lại đơn vị chi quản lý qua NSNN</t>
  </si>
  <si>
    <t>Additional expenditure for financial reserves</t>
  </si>
  <si>
    <t xml:space="preserve">Chi bổ sung quỹ dự trữ tài chính </t>
  </si>
  <si>
    <r>
      <t xml:space="preserve">Chi khác ngân sách - </t>
    </r>
    <r>
      <rPr>
        <i/>
        <sz val="10"/>
        <rFont val="Arial"/>
        <family val="2"/>
      </rPr>
      <t>Other expenditure out of budget</t>
    </r>
  </si>
  <si>
    <t>Expenditure on social securities</t>
  </si>
  <si>
    <t>Chi sự nghiệp bảo đảm xã hội</t>
  </si>
  <si>
    <t>Expenditure on administrative management, Party, unions</t>
  </si>
  <si>
    <t>Chi hoạt động của các cơ quan quản lý nhà nước, Đảng, đoàn thể</t>
  </si>
  <si>
    <r>
      <t xml:space="preserve">Chi sự nghiệp kinh tế - </t>
    </r>
    <r>
      <rPr>
        <i/>
        <sz val="10"/>
        <rFont val="Arial"/>
        <family val="2"/>
      </rPr>
      <t>Expenditure on economic services</t>
    </r>
  </si>
  <si>
    <t>Expenditure on environment protection</t>
  </si>
  <si>
    <t>Chi sự nghiệp bảo vệ môi trường</t>
  </si>
  <si>
    <t>broadcasting, television and sports</t>
  </si>
  <si>
    <t xml:space="preserve">Expenditure on culture; information; </t>
  </si>
  <si>
    <t>thông tấn; thể dục thể thao</t>
  </si>
  <si>
    <t>Chi văn hóa thông tin; phát thanh truyền hình,</t>
  </si>
  <si>
    <t>Expenditure on health, population and family planning</t>
  </si>
  <si>
    <t>Chi sự nghiệp y tế, dân số và kế hoạch hóa gia đình</t>
  </si>
  <si>
    <t>Expenditure on science and technology</t>
  </si>
  <si>
    <t>Chi sự nghiệp khoa học, công nghệ</t>
  </si>
  <si>
    <t>Expenditure on education, training and vocational training</t>
  </si>
  <si>
    <t>Chi sự nghiệp giáo dục, đào tạo và dạy nghề</t>
  </si>
  <si>
    <t>Expenditure on securities and national defence</t>
  </si>
  <si>
    <t>Chi an ninh, quốc phòng</t>
  </si>
  <si>
    <r>
      <t xml:space="preserve">Chi thường xuyên - </t>
    </r>
    <r>
      <rPr>
        <b/>
        <i/>
        <sz val="10"/>
        <rFont val="Arial"/>
        <family val="2"/>
      </rPr>
      <t>Frequent expenditure</t>
    </r>
  </si>
  <si>
    <t>Expenditure on interests on loans of local governments</t>
  </si>
  <si>
    <t>Chi trả nợ lãi các khoản do chính quyền địa phương vay</t>
  </si>
  <si>
    <t>Of which: Expenditure on investment plans</t>
  </si>
  <si>
    <t>Trong đó: Chi đầu tư cho các dự án</t>
  </si>
  <si>
    <t>Expenditure on development investment</t>
  </si>
  <si>
    <t>Chi đầu tư phát triển</t>
  </si>
  <si>
    <r>
      <t xml:space="preserve">Chi cân đối ngân sách - </t>
    </r>
    <r>
      <rPr>
        <b/>
        <i/>
        <sz val="10"/>
        <rFont val="Arial"/>
        <family val="2"/>
      </rPr>
      <t>Balance of budget expenditure</t>
    </r>
  </si>
  <si>
    <r>
      <t xml:space="preserve">TỔNG CHI - </t>
    </r>
    <r>
      <rPr>
        <b/>
        <i/>
        <sz val="10"/>
        <rFont val="Arial"/>
        <family val="2"/>
      </rPr>
      <t>TOTAL EXPENDITURE</t>
    </r>
  </si>
  <si>
    <r>
      <t xml:space="preserve">Bảo hiểm thất nghiệp - </t>
    </r>
    <r>
      <rPr>
        <i/>
        <sz val="10"/>
        <rFont val="Arial"/>
        <family val="2"/>
      </rPr>
      <t>Unemployment insurance</t>
    </r>
  </si>
  <si>
    <r>
      <t xml:space="preserve">Bảo hiểm y tế - </t>
    </r>
    <r>
      <rPr>
        <i/>
        <sz val="10"/>
        <rFont val="Arial"/>
        <family val="2"/>
      </rPr>
      <t>Health insurance</t>
    </r>
  </si>
  <si>
    <r>
      <t>Bảo hiểm xã hội -</t>
    </r>
    <r>
      <rPr>
        <i/>
        <sz val="10"/>
        <rFont val="Arial"/>
        <family val="2"/>
      </rPr>
      <t xml:space="preserve"> Social insurance</t>
    </r>
  </si>
  <si>
    <r>
      <t xml:space="preserve">Số dư cuối năm (Tỷ đồng) - </t>
    </r>
    <r>
      <rPr>
        <b/>
        <i/>
        <sz val="10"/>
        <rFont val="Arial"/>
        <family val="2"/>
      </rPr>
      <t>End-year surplus (Bill. dongs)</t>
    </r>
  </si>
  <si>
    <r>
      <t xml:space="preserve">Tổng số chi (Tỷ đồng) - </t>
    </r>
    <r>
      <rPr>
        <b/>
        <i/>
        <sz val="10"/>
        <rFont val="Arial"/>
        <family val="2"/>
      </rPr>
      <t>Total expenditure (Bill. dongs)</t>
    </r>
  </si>
  <si>
    <r>
      <t xml:space="preserve">Tổng số thu (Tỷ đồng) - </t>
    </r>
    <r>
      <rPr>
        <b/>
        <i/>
        <sz val="10"/>
        <rFont val="Arial"/>
        <family val="2"/>
      </rPr>
      <t>Total revenue (Bill. dongs)</t>
    </r>
  </si>
  <si>
    <t>Number of unemployment insurance recipients,
vocational, job seeking (Person)</t>
  </si>
  <si>
    <t>Số lượt người hưởng trợ cấp BHTN 1 lần, học nghề,
tìm việc làm (Lượt người)</t>
  </si>
  <si>
    <t xml:space="preserve">
Number of monthly unemployment insurance beneficiaries (Person)</t>
  </si>
  <si>
    <t>Số người hưởng BHTN hàng tháng (Người)</t>
  </si>
  <si>
    <r>
      <t xml:space="preserve">Bảo hiểm thất nghiệp - </t>
    </r>
    <r>
      <rPr>
        <b/>
        <i/>
        <sz val="10"/>
        <rFont val="Arial"/>
        <family val="2"/>
      </rPr>
      <t>Unemployment insurance</t>
    </r>
  </si>
  <si>
    <r>
      <t xml:space="preserve">Bảo hiểm y tế - </t>
    </r>
    <r>
      <rPr>
        <b/>
        <i/>
        <sz val="10"/>
        <rFont val="Arial"/>
        <family val="2"/>
      </rPr>
      <t xml:space="preserve">Health insurance </t>
    </r>
  </si>
  <si>
    <t xml:space="preserve">
Number of monthly social insurance beneficiaries (Thous.persons)</t>
  </si>
  <si>
    <r>
      <t>Bảo hiểm xã hội -</t>
    </r>
    <r>
      <rPr>
        <b/>
        <i/>
        <sz val="10"/>
        <rFont val="Arial"/>
        <family val="2"/>
      </rPr>
      <t xml:space="preserve"> Social insurance</t>
    </r>
  </si>
  <si>
    <t>Number of beneficiary persons (Person)</t>
  </si>
  <si>
    <t>Số người/lượt người được hưởng 
bảo hiểm (Người/lượt người)</t>
  </si>
  <si>
    <t xml:space="preserve"> </t>
  </si>
  <si>
    <t xml:space="preserve">  Social insurance, health insurance and unemployment insurance</t>
  </si>
  <si>
    <r>
      <t xml:space="preserve">Thu phí xăng dầu - </t>
    </r>
    <r>
      <rPr>
        <i/>
        <sz val="10"/>
        <rFont val="Arial"/>
        <family val="2"/>
      </rPr>
      <t>Fuel charge</t>
    </r>
  </si>
  <si>
    <t>Biểu</t>
  </si>
  <si>
    <t>Trang</t>
  </si>
  <si>
    <t>Table</t>
  </si>
  <si>
    <t>Page</t>
  </si>
  <si>
    <t>Số người tham gia bảo hiểm (Người)</t>
  </si>
  <si>
    <t>Number of insured persons (Person)</t>
  </si>
  <si>
    <t>Số người hưởng BHXH hàng tháng (Người)</t>
  </si>
  <si>
    <t>Số lượt người hưởng BHXH 1 lần (Lượt người)</t>
  </si>
  <si>
    <t>Số lượt người hưởng BHYT (Lượt người)</t>
  </si>
  <si>
    <t>Number of social insurance recipients (Person)</t>
  </si>
  <si>
    <t>Number of health insurance beneficiaries (Person)</t>
  </si>
  <si>
    <t xml:space="preserve">      Gross domestic product at current prices by economic sector</t>
  </si>
  <si>
    <t xml:space="preserve">      Gross domestic product at constant 2010 prices by economic sector</t>
  </si>
  <si>
    <t xml:space="preserve">      Gross domestic product per capita</t>
  </si>
  <si>
    <t xml:space="preserve">       State budget revenue in local area</t>
  </si>
  <si>
    <t xml:space="preserve">      State budget expenditure in local area</t>
  </si>
  <si>
    <t xml:space="preserve">      Structure of local budget expenditure in local area</t>
  </si>
  <si>
    <t>Thu bổ sung từ ngân sách cấp trên</t>
  </si>
  <si>
    <t>Thu từ ngân sách cấp dưới nộp lên cấp trên</t>
  </si>
  <si>
    <t>Additional revenue from higher level budget</t>
  </si>
  <si>
    <t>Revenue from the lower level budget submitted to the higher level budget</t>
  </si>
  <si>
    <r>
      <t xml:space="preserve">Khai khoáng - </t>
    </r>
    <r>
      <rPr>
        <i/>
        <sz val="9"/>
        <color theme="1"/>
        <rFont val="Arial"/>
        <family val="2"/>
      </rPr>
      <t>Mining and quarrying</t>
    </r>
  </si>
  <si>
    <r>
      <t xml:space="preserve">Công nghiệp chế biến, chế tạo - </t>
    </r>
    <r>
      <rPr>
        <i/>
        <sz val="9"/>
        <color theme="1"/>
        <rFont val="Arial"/>
        <family val="2"/>
      </rPr>
      <t>Manufacturing</t>
    </r>
  </si>
  <si>
    <r>
      <t xml:space="preserve">Xây dựng - </t>
    </r>
    <r>
      <rPr>
        <i/>
        <sz val="9"/>
        <color theme="1"/>
        <rFont val="Arial"/>
        <family val="2"/>
      </rPr>
      <t>Construction</t>
    </r>
  </si>
  <si>
    <r>
      <t xml:space="preserve">Vận tải, kho bãi - </t>
    </r>
    <r>
      <rPr>
        <i/>
        <sz val="9"/>
        <color theme="1"/>
        <rFont val="Arial"/>
        <family val="2"/>
      </rPr>
      <t>Transportation and storage</t>
    </r>
  </si>
  <si>
    <r>
      <t xml:space="preserve">Giáo dục và đào tạo - </t>
    </r>
    <r>
      <rPr>
        <i/>
        <sz val="9"/>
        <color theme="1"/>
        <rFont val="Arial"/>
        <family val="2"/>
      </rPr>
      <t>Education and training</t>
    </r>
  </si>
  <si>
    <r>
      <t xml:space="preserve">Hoạt động dịch vụ khác - </t>
    </r>
    <r>
      <rPr>
        <i/>
        <sz val="9"/>
        <color theme="1"/>
        <rFont val="Arial"/>
        <family val="2"/>
      </rPr>
      <t>Other service activities</t>
    </r>
  </si>
  <si>
    <r>
      <t xml:space="preserve">Sản xuất và phân phối điện, khí đốt, nước nóng, hơi nước và điều hòa không khí - </t>
    </r>
    <r>
      <rPr>
        <i/>
        <sz val="9"/>
        <color theme="1"/>
        <rFont val="Arial"/>
        <family val="2"/>
      </rPr>
      <t>Electricity, gas, steam and air conditioning supply</t>
    </r>
  </si>
  <si>
    <r>
      <t>Cung cấp nước; hoạt động quản lý và xử lý rác thải, nước thải</t>
    </r>
    <r>
      <rPr>
        <i/>
        <sz val="9"/>
        <color theme="1"/>
        <rFont val="Arial"/>
        <family val="2"/>
      </rPr>
      <t xml:space="preserve"> - Water supply, sewerage, waste management and remediation activities</t>
    </r>
  </si>
  <si>
    <r>
      <t xml:space="preserve">Bán buôn và bán lẻ; sửa chữa ô tô, mô tô, xe máy và xe có động cơ khác - </t>
    </r>
    <r>
      <rPr>
        <i/>
        <sz val="9"/>
        <color theme="1"/>
        <rFont val="Arial"/>
        <family val="2"/>
      </rPr>
      <t>Wholesale and retail trade; repair of motor vehicles and motorcycles</t>
    </r>
  </si>
  <si>
    <r>
      <t>Dịch vụ lưu trú và ăn uống -</t>
    </r>
    <r>
      <rPr>
        <i/>
        <sz val="9"/>
        <color theme="1"/>
        <rFont val="Arial"/>
        <family val="2"/>
      </rPr>
      <t xml:space="preserve"> Accommodation and food service activities</t>
    </r>
  </si>
  <si>
    <r>
      <t xml:space="preserve">Thông tin và truyền thông - </t>
    </r>
    <r>
      <rPr>
        <i/>
        <sz val="9"/>
        <color theme="1"/>
        <rFont val="Arial"/>
        <family val="2"/>
      </rPr>
      <t>Information and communication</t>
    </r>
  </si>
  <si>
    <r>
      <t xml:space="preserve">Hoạt động tài chính, ngân hàng và bảo hiểm - </t>
    </r>
    <r>
      <rPr>
        <i/>
        <sz val="9"/>
        <color theme="1"/>
        <rFont val="Arial"/>
        <family val="2"/>
      </rPr>
      <t>Financial, banking and insurance activities</t>
    </r>
  </si>
  <si>
    <r>
      <t>Hoạt động kinh doanh bất động sản -</t>
    </r>
    <r>
      <rPr>
        <i/>
        <sz val="9"/>
        <color theme="1"/>
        <rFont val="Arial"/>
        <family val="2"/>
      </rPr>
      <t xml:space="preserve"> Real estate activities</t>
    </r>
  </si>
  <si>
    <r>
      <t xml:space="preserve">Hoạt động chuyên môn, khoa học và công nghệ - </t>
    </r>
    <r>
      <rPr>
        <i/>
        <sz val="9"/>
        <color theme="1"/>
        <rFont val="Arial"/>
        <family val="2"/>
      </rPr>
      <t>Professional, scientific and technical activities</t>
    </r>
  </si>
  <si>
    <r>
      <t xml:space="preserve">Hoạt động hành chính và dịch vụ hỗ trợ - </t>
    </r>
    <r>
      <rPr>
        <i/>
        <sz val="9"/>
        <color theme="1"/>
        <rFont val="Arial"/>
        <family val="2"/>
      </rPr>
      <t>Administrative and support service activities</t>
    </r>
  </si>
  <si>
    <r>
      <t>Hoạt động của Đảng Cộng sản, tổ chức chính trị - xã hội; quản lý Nhà nước, an ninh quốc phòng; đảm bảo xã hội bắt buộc</t>
    </r>
    <r>
      <rPr>
        <i/>
        <sz val="9"/>
        <color theme="1"/>
        <rFont val="Arial"/>
        <family val="2"/>
      </rPr>
      <t xml:space="preserve"> - Activities of Communist Party, socio-political organizations; Public administration and defence; compulsory security</t>
    </r>
  </si>
  <si>
    <r>
      <t xml:space="preserve">Y tế và hoạt động trợ giúp xã hội - </t>
    </r>
    <r>
      <rPr>
        <i/>
        <sz val="9"/>
        <color theme="1"/>
        <rFont val="Arial"/>
        <family val="2"/>
      </rPr>
      <t>Human health and social work activities</t>
    </r>
  </si>
  <si>
    <r>
      <t>Nghệ thuật, vui chơi và giải trí -</t>
    </r>
    <r>
      <rPr>
        <i/>
        <sz val="9"/>
        <color theme="1"/>
        <rFont val="Arial"/>
        <family val="2"/>
      </rPr>
      <t xml:space="preserve"> Arts, entertainment and recreation</t>
    </r>
  </si>
  <si>
    <r>
      <t xml:space="preserve">Hoạt động làm thuê các công việc trong các hộ gia đình, sản xuất sản phẩm vật chất và dịch vụ tự tiêu dùng của hộ gia đình -  </t>
    </r>
    <r>
      <rPr>
        <i/>
        <sz val="9"/>
        <color theme="1"/>
        <rFont val="Arial"/>
        <family val="2"/>
      </rPr>
      <t>Activities of households as employers; undifferentiated goods and services producing activities of households for own use</t>
    </r>
  </si>
  <si>
    <r>
      <t>Thuế sản phẩm trừ trợ cấp sản phẩm -</t>
    </r>
    <r>
      <rPr>
        <i/>
        <sz val="9"/>
        <color theme="1"/>
        <rFont val="Arial"/>
        <family val="2"/>
      </rPr>
      <t xml:space="preserve"> Products taxes less subsidies on production</t>
    </r>
  </si>
  <si>
    <r>
      <t xml:space="preserve">    (Cont) </t>
    </r>
    <r>
      <rPr>
        <i/>
        <sz val="12"/>
        <rFont val="Arial"/>
        <family val="2"/>
      </rPr>
      <t>Gross domestic product at current prices by types of ownership</t>
    </r>
  </si>
  <si>
    <t>Nông nghiệp, lâm nghiệp và thủy sản - Agriculture, forestry and fishing</t>
  </si>
  <si>
    <r>
      <t xml:space="preserve">    (Cont) </t>
    </r>
    <r>
      <rPr>
        <i/>
        <sz val="12"/>
        <rFont val="Arial"/>
        <family val="2"/>
      </rPr>
      <t>Gross domestic product at constant 2010 prices by types of ownership</t>
    </r>
  </si>
  <si>
    <r>
      <t xml:space="preserve">    (Cont) </t>
    </r>
    <r>
      <rPr>
        <i/>
        <sz val="12"/>
        <rFont val="Arial"/>
        <family val="2"/>
      </rPr>
      <t>Structure of gross domestic product at current prices</t>
    </r>
  </si>
  <si>
    <t xml:space="preserve">     phân theo thành phần kinh tế và theo ngành kinh tế (Năm trước = 100) </t>
  </si>
  <si>
    <t xml:space="preserve">     (Cont) Index of gross domestic product at constant 2010 prices by types of ownership</t>
  </si>
  <si>
    <t xml:space="preserve">     and by kind of economic activity (Previous year = 100) ,</t>
  </si>
  <si>
    <t xml:space="preserve">       (Cont) State budget revenue in local area </t>
  </si>
  <si>
    <t xml:space="preserve">      (Cont) Structure of state budget revenue in local area </t>
  </si>
  <si>
    <t xml:space="preserve"> -</t>
  </si>
  <si>
    <t>37. Tổng sản phẩm trên địa bàn theo giá hiện hành phân theo khu vực kinh tế</t>
  </si>
  <si>
    <t>38. Tổng sản phẩm trên địa bàn theo giá so sánh 2010 phân theo khu vực kinh tế</t>
  </si>
  <si>
    <t>39. Tổng sản phẩm trên địa bàn theo giá hiện hành</t>
  </si>
  <si>
    <t xml:space="preserve">40. (Tiếp theo) Cơ cấu tổng sản phẩm trên địa bàn theo giá hiện hành </t>
  </si>
  <si>
    <t>40. Cơ cấu tổng sản phẩm trên địa bàn theo giá hiện hành</t>
  </si>
  <si>
    <t>41. (Tiếp theo) Tổng sản phẩm trên địa bàn theo giá so sánh năm 2010</t>
  </si>
  <si>
    <t>41. Tổng sản phẩm trên địa bàn theo giá so sánh năm 2010</t>
  </si>
  <si>
    <t>42. (Tiếp theo) Chỉ số phát triển tổng sản phẩm trên địa bàn theo giá so sánh 2010</t>
  </si>
  <si>
    <t>42. Chỉ số phát triển tổng sản phẩm trên địa bàn theo giá so sánh 2010</t>
  </si>
  <si>
    <t>43. Tổng sản phẩm trên địa bàn bình quân đầu người</t>
  </si>
  <si>
    <t>44. Thu ngân sách Nhà nước trên địa bàn</t>
  </si>
  <si>
    <t>45. Cơ cấu thu ngân sách Nhà nước trên địa bàn</t>
  </si>
  <si>
    <t xml:space="preserve">45. (Tiếp theo) Cơ cấu thu ngân sách Nhà nước trên địa bàn </t>
  </si>
  <si>
    <t>46. Chi ngân sách Nhà nước trên địa bàn</t>
  </si>
  <si>
    <t>47. Cơ cấu chi ngân sách Nhà nước trên địa bàn</t>
  </si>
  <si>
    <t>48. Bảo hiểm xã hội, bảo hiểm y tế và bảo hiểm thất nghiệp</t>
  </si>
  <si>
    <t>39.  (Tiếp theo) Tổng sản phẩm trên địa bàn theo giá hiện hành</t>
  </si>
  <si>
    <t xml:space="preserve">44. (Tiếp theo) Thu ngân sách Nhà nước trên địa bàn </t>
  </si>
  <si>
    <r>
      <t xml:space="preserve">TỔNG CHI - </t>
    </r>
    <r>
      <rPr>
        <b/>
        <i/>
        <sz val="9"/>
        <rFont val="Arial"/>
        <family val="2"/>
      </rPr>
      <t>TOTAL EXPENDITURE</t>
    </r>
  </si>
  <si>
    <r>
      <t xml:space="preserve">Chi cân đối ngân sách - </t>
    </r>
    <r>
      <rPr>
        <b/>
        <i/>
        <sz val="9"/>
        <rFont val="Arial"/>
        <family val="2"/>
      </rPr>
      <t>Balance of budget expenditure</t>
    </r>
  </si>
  <si>
    <r>
      <t xml:space="preserve">Chi thường xuyên - </t>
    </r>
    <r>
      <rPr>
        <b/>
        <i/>
        <sz val="9"/>
        <rFont val="Arial"/>
        <family val="2"/>
      </rPr>
      <t>Frequent expenditure</t>
    </r>
  </si>
  <si>
    <r>
      <t xml:space="preserve">Chi sự nghiệp kinh tế - </t>
    </r>
    <r>
      <rPr>
        <i/>
        <sz val="9"/>
        <rFont val="Arial"/>
        <family val="2"/>
      </rPr>
      <t>Expenditure on economic services</t>
    </r>
  </si>
  <si>
    <r>
      <t xml:space="preserve">Chi khác ngân sách - </t>
    </r>
    <r>
      <rPr>
        <i/>
        <sz val="9"/>
        <rFont val="Arial"/>
        <family val="2"/>
      </rPr>
      <t>Other expenditure out of budget</t>
    </r>
  </si>
  <si>
    <r>
      <t xml:space="preserve">Chi chuyển nguồn - </t>
    </r>
    <r>
      <rPr>
        <b/>
        <i/>
        <sz val="9"/>
        <rFont val="Arial"/>
        <family val="2"/>
      </rPr>
      <t>Expenditure for resource transference</t>
    </r>
  </si>
  <si>
    <t>Sơ bộ 
Prel 2019</t>
  </si>
  <si>
    <r>
      <t>Sơ bộ -</t>
    </r>
    <r>
      <rPr>
        <i/>
        <sz val="10"/>
        <rFont val="Arial"/>
        <family val="2"/>
      </rPr>
      <t xml:space="preserve"> Prel 2020</t>
    </r>
    <r>
      <rPr>
        <sz val="11"/>
        <color theme="1"/>
        <rFont val="Calibri"/>
        <family val="2"/>
        <scheme val="minor"/>
      </rPr>
      <t/>
    </r>
  </si>
  <si>
    <r>
      <t xml:space="preserve">Sơ bộ 
</t>
    </r>
    <r>
      <rPr>
        <i/>
        <sz val="10"/>
        <rFont val="Arial"/>
        <family val="2"/>
      </rPr>
      <t>Prel 2020</t>
    </r>
    <r>
      <rPr>
        <sz val="11"/>
        <color theme="1"/>
        <rFont val="Calibri"/>
        <family val="2"/>
        <charset val="163"/>
        <scheme val="minor"/>
      </rPr>
      <t/>
    </r>
  </si>
  <si>
    <t>Sơ bộ 
Prel 2020</t>
  </si>
  <si>
    <t>ĐVT: Tỷ đồng - Unit: Bill. dongs</t>
  </si>
  <si>
    <r>
      <t xml:space="preserve">Sơ bộ 
</t>
    </r>
    <r>
      <rPr>
        <i/>
        <sz val="10"/>
        <rFont val="Arial"/>
        <family val="2"/>
      </rPr>
      <t>Prel 2020</t>
    </r>
  </si>
  <si>
    <r>
      <t xml:space="preserve">Chi chuyển nguồn - </t>
    </r>
    <r>
      <rPr>
        <i/>
        <sz val="10"/>
        <rFont val="Arial"/>
        <family val="2"/>
      </rPr>
      <t>Expenditure for resource transference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</si>
</sst>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43" formatCode="_-* #,##0.00\ _₫_-;\-* #,##0.00\ _₫_-;_-* &quot;-&quot;??\ _₫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&quot;$&quot;* #,##0_-;\-&quot;$&quot;* #,##0_-;_-&quot;$&quot;* &quot;-&quot;_-;_-@_-"/>
    <numFmt numFmtId="168" formatCode="0&quot;.&quot;000%"/>
    <numFmt numFmtId="169" formatCode="###,0&quot;.&quot;00\ &quot;F&quot;;[Red]\-###,0&quot;.&quot;00\ &quot;F&quot;"/>
    <numFmt numFmtId="170" formatCode="_-* #,##0_-;\-* #,##0_-;_-* &quot;-&quot;_-;_-@_-"/>
    <numFmt numFmtId="171" formatCode="_-* #,##0.00_-;\-* #,##0.00_-;_-* &quot;-&quot;??_-;_-@_-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_-* #,##0.00\ &quot;F&quot;_-;\-* #,##0.00\ &quot;F&quot;_-;_-* &quot;-&quot;??\ &quot;F&quot;_-;_-@_-"/>
    <numFmt numFmtId="179" formatCode="_-* #,##0\ _P_t_s_-;\-* #,##0\ _P_t_s_-;_-* &quot;-&quot;\ _P_t_s_-;_-@_-"/>
    <numFmt numFmtId="180" formatCode="_ * #,##0.00_)\ &quot;ĐỒNG&quot;_ ;_ * \(#,##0.00\)\ &quot;ĐỒNG&quot;_ ;_ * &quot;-&quot;??_)\ &quot;ĐỒNG&quot;_ ;_ @_ "/>
    <numFmt numFmtId="181" formatCode="\$#,##0\ ;\(\$#,##0\)"/>
    <numFmt numFmtId="182" formatCode="_(* #.##0.00_);_(* \(#.##0.00\);_(* &quot;-&quot;??_);_(@_)"/>
    <numFmt numFmtId="183" formatCode="#,##0;\(#,##0\)"/>
    <numFmt numFmtId="184" formatCode="\t#\ ??/??"/>
    <numFmt numFmtId="185" formatCode="0.000000"/>
    <numFmt numFmtId="186" formatCode="_-* #,##0.00\ _€_-;\-* #,##0.00\ _€_-;_-* &quot;-&quot;??\ _€_-;_-@_-"/>
    <numFmt numFmtId="187" formatCode="\t0.00%"/>
    <numFmt numFmtId="188" formatCode="m/d"/>
    <numFmt numFmtId="189" formatCode="&quot;ß&quot;#,##0;\-&quot;&quot;\ß&quot;&quot;#,##0"/>
    <numFmt numFmtId="190" formatCode="0.00_)"/>
    <numFmt numFmtId="191" formatCode="_###,###,###"/>
    <numFmt numFmtId="192" formatCode="&quot;\&quot;#,##0;[Red]&quot;\&quot;&quot;\&quot;\-#,##0"/>
    <numFmt numFmtId="193" formatCode="&quot;\&quot;#,##0.00;[Red]&quot;\&quot;&quot;\&quot;&quot;\&quot;&quot;\&quot;&quot;\&quot;&quot;\&quot;\-#,##0.00"/>
    <numFmt numFmtId="194" formatCode="&quot;\&quot;#,##0.00;[Red]&quot;\&quot;\-#,##0.00"/>
    <numFmt numFmtId="195" formatCode="&quot;\&quot;#,##0;[Red]&quot;\&quot;\-#,##0"/>
    <numFmt numFmtId="196" formatCode="#,##0\ &quot;$&quot;_);[Red]\(#,##0\ &quot;$&quot;\)"/>
    <numFmt numFmtId="197" formatCode="_-&quot;$&quot;* ###,0&quot;.&quot;00_-;\-&quot;$&quot;* ###,0&quot;.&quot;00_-;_-&quot;$&quot;* &quot;-&quot;??_-;_-@_-"/>
    <numFmt numFmtId="198" formatCode="0.0"/>
    <numFmt numFmtId="199" formatCode="_(* #,##0_);_(* \(#,##0\);_(* &quot;-&quot;??_);_(@_)"/>
    <numFmt numFmtId="200" formatCode="#,##0;[Red]#,##0"/>
    <numFmt numFmtId="201" formatCode="#,##0.00;[Red]#,##0.00"/>
    <numFmt numFmtId="202" formatCode="#,##0.000;[Red]#,##0.000"/>
    <numFmt numFmtId="203" formatCode="#,##0.000_ ;\-#,##0.000\ "/>
    <numFmt numFmtId="204" formatCode="0.000"/>
  </numFmts>
  <fonts count="133">
    <font>
      <sz val="12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1"/>
      <name val="Arial"/>
      <family val="2"/>
    </font>
    <font>
      <sz val="11"/>
      <name val=".VnTime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sz val="11"/>
      <color indexed="8"/>
      <name val="Calibri"/>
      <family val="2"/>
    </font>
    <font>
      <sz val="12"/>
      <color indexed="8"/>
      <name val=".VnTime"/>
      <family val="2"/>
    </font>
    <font>
      <sz val="11"/>
      <color indexed="9"/>
      <name val="Calibri"/>
      <family val="2"/>
    </font>
    <font>
      <sz val="12"/>
      <color indexed="9"/>
      <name val=".VnTime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color indexed="20"/>
      <name val=".VnTime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2"/>
      <color indexed="52"/>
      <name val=".VnTime"/>
      <family val="2"/>
    </font>
    <font>
      <b/>
      <sz val="10"/>
      <name val="Helv"/>
    </font>
    <font>
      <b/>
      <sz val="11"/>
      <color indexed="9"/>
      <name val="Calibri"/>
      <family val="2"/>
    </font>
    <font>
      <b/>
      <sz val="12"/>
      <color indexed="9"/>
      <name val=".VnTime"/>
      <family val="2"/>
    </font>
    <font>
      <sz val="13"/>
      <name val="Times New Roman"/>
      <family val="1"/>
      <charset val="163"/>
    </font>
    <font>
      <sz val="12"/>
      <name val=".VnTime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  <charset val="163"/>
    </font>
    <font>
      <sz val="14"/>
      <name val=".VnTime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i/>
      <sz val="12"/>
      <color indexed="23"/>
      <name val=".VnTime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2"/>
      <color indexed="17"/>
      <name val=".VnTime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.VnTime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8"/>
      <color indexed="12"/>
      <name val="Helv"/>
    </font>
    <font>
      <sz val="11"/>
      <color indexed="52"/>
      <name val="Calibri"/>
      <family val="2"/>
    </font>
    <font>
      <sz val="12"/>
      <color indexed="52"/>
      <name val=".VnTime"/>
      <family val="2"/>
    </font>
    <font>
      <b/>
      <sz val="11"/>
      <name val="Helv"/>
    </font>
    <font>
      <sz val="11"/>
      <color indexed="60"/>
      <name val="Calibri"/>
      <family val="2"/>
    </font>
    <font>
      <sz val="12"/>
      <color indexed="60"/>
      <name val=".VnTime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name val="Times New Roman"/>
      <family val="1"/>
    </font>
    <font>
      <sz val="10"/>
      <name val=".VnTime"/>
      <family val="2"/>
    </font>
    <font>
      <sz val="12"/>
      <name val=".VnArial"/>
      <family val="2"/>
    </font>
    <font>
      <sz val="13"/>
      <name val="Times New Roman"/>
      <family val="1"/>
    </font>
    <font>
      <sz val="14"/>
      <name val="Times New Roman"/>
      <family val="1"/>
      <charset val="163"/>
    </font>
    <font>
      <sz val="8"/>
      <name val=".VnTime"/>
      <family val="2"/>
    </font>
    <font>
      <sz val="13"/>
      <name val="VNI-Times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2"/>
      <color indexed="63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.Vn3DH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.VnTime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b/>
      <sz val="10"/>
      <name val="Arial"/>
      <family val="2"/>
    </font>
    <font>
      <b/>
      <i/>
      <sz val="10"/>
      <name val="Arial"/>
      <family val="2"/>
    </font>
    <font>
      <sz val="18"/>
      <color indexed="10"/>
      <name val="Arial"/>
      <family val="2"/>
    </font>
    <font>
      <i/>
      <sz val="9.5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sz val="12"/>
      <name val="Arial"/>
      <family val="2"/>
    </font>
    <font>
      <sz val="9.5"/>
      <name val=".VnTime"/>
      <family val="2"/>
    </font>
    <font>
      <sz val="9.5"/>
      <name val=".VnArial"/>
      <family val="2"/>
    </font>
    <font>
      <sz val="9.5"/>
      <name val="Arial"/>
      <family val="2"/>
    </font>
    <font>
      <b/>
      <i/>
      <sz val="9.5"/>
      <name val="Arial"/>
      <family val="2"/>
    </font>
    <font>
      <b/>
      <sz val="9.5"/>
      <name val="Arial"/>
      <family val="2"/>
    </font>
    <font>
      <i/>
      <sz val="11"/>
      <name val="Arial"/>
      <family val="2"/>
    </font>
    <font>
      <b/>
      <sz val="11"/>
      <name val=".VnArial"/>
      <family val="2"/>
    </font>
    <font>
      <i/>
      <sz val="10"/>
      <color rgb="FF21212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color theme="1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  <font>
      <i/>
      <sz val="8"/>
      <color rgb="FFFF0000"/>
      <name val="Arial"/>
      <family val="2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</fonts>
  <fills count="26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104">
    <xf numFmtId="0" fontId="0" fillId="0" borderId="0"/>
    <xf numFmtId="0" fontId="4" fillId="0" borderId="0"/>
    <xf numFmtId="0" fontId="6" fillId="0" borderId="0"/>
    <xf numFmtId="0" fontId="7" fillId="2" borderId="0" applyNumberFormat="0"/>
    <xf numFmtId="0" fontId="7" fillId="0" borderId="0"/>
    <xf numFmtId="0" fontId="6" fillId="0" borderId="0"/>
    <xf numFmtId="167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7" fillId="0" borderId="0" applyFont="0" applyFill="0" applyBorder="0" applyAlignment="0" applyProtection="0"/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170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/>
    <xf numFmtId="164" fontId="16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0" fontId="10" fillId="0" borderId="0" applyFont="0" applyFill="0" applyBorder="0" applyAlignment="0" applyProtection="0"/>
    <xf numFmtId="164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3" fontId="16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3" fontId="16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170" fontId="10" fillId="0" borderId="0" applyFont="0" applyFill="0" applyBorder="0" applyAlignment="0" applyProtection="0"/>
    <xf numFmtId="173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8" fillId="0" borderId="0"/>
    <xf numFmtId="0" fontId="18" fillId="2" borderId="0" applyNumberFormat="0"/>
    <xf numFmtId="0" fontId="18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8" fillId="0" borderId="0"/>
    <xf numFmtId="0" fontId="19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19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19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7" fillId="0" borderId="0" applyNumberFormat="0" applyFont="0" applyFill="0" applyBorder="0" applyAlignment="0" applyProtection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7" fillId="0" borderId="0" applyNumberFormat="0" applyFont="0" applyFill="0" applyBorder="0" applyAlignment="0" applyProtection="0"/>
    <xf numFmtId="0" fontId="20" fillId="2" borderId="0" applyNumberFormat="0"/>
    <xf numFmtId="0" fontId="7" fillId="0" borderId="0" applyNumberFormat="0" applyFont="0" applyFill="0" applyBorder="0" applyAlignment="0" applyProtection="0"/>
    <xf numFmtId="0" fontId="20" fillId="2" borderId="0" applyNumberFormat="0"/>
    <xf numFmtId="0" fontId="20" fillId="2" borderId="0" applyNumberFormat="0"/>
    <xf numFmtId="0" fontId="20" fillId="2" borderId="0" applyNumberFormat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20" fillId="2" borderId="0" applyNumberFormat="0"/>
    <xf numFmtId="0" fontId="20" fillId="2" borderId="0" applyNumberFormat="0"/>
    <xf numFmtId="0" fontId="7" fillId="0" borderId="0" applyNumberFormat="0" applyFont="0" applyFill="0" applyBorder="0" applyAlignment="0" applyProtection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7" fillId="0" borderId="0" applyNumberFormat="0" applyFont="0" applyFill="0" applyBorder="0" applyAlignment="0" applyProtection="0"/>
    <xf numFmtId="0" fontId="20" fillId="2" borderId="0" applyNumberFormat="0"/>
    <xf numFmtId="0" fontId="7" fillId="0" borderId="0" applyNumberFormat="0" applyFont="0" applyFill="0" applyBorder="0" applyAlignment="0" applyProtection="0"/>
    <xf numFmtId="0" fontId="20" fillId="2" borderId="0" applyNumberFormat="0"/>
    <xf numFmtId="0" fontId="20" fillId="2" borderId="0" applyNumberFormat="0"/>
    <xf numFmtId="0" fontId="20" fillId="2" borderId="0" applyNumberFormat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7" fillId="0" borderId="0" applyNumberFormat="0" applyFont="0" applyFill="0" applyBorder="0" applyAlignment="0" applyProtection="0"/>
    <xf numFmtId="0" fontId="18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0" borderId="0" applyNumberFormat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0" borderId="0" applyNumberFormat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0" borderId="0" applyNumberFormat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0" borderId="0" applyNumberFormat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0" borderId="0" applyNumberFormat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9" fontId="21" fillId="0" borderId="0" applyBorder="0" applyAlignment="0" applyProtection="0"/>
    <xf numFmtId="0" fontId="22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6" borderId="0" applyNumberFormat="0" applyBorder="0" applyAlignment="0" applyProtection="0"/>
    <xf numFmtId="0" fontId="23" fillId="6" borderId="0" applyNumberFormat="0" applyBorder="0" applyAlignment="0" applyProtection="0"/>
    <xf numFmtId="0" fontId="22" fillId="9" borderId="0" applyNumberFormat="0" applyBorder="0" applyAlignment="0" applyProtection="0"/>
    <xf numFmtId="0" fontId="23" fillId="9" borderId="0" applyNumberFormat="0" applyBorder="0" applyAlignment="0" applyProtection="0"/>
    <xf numFmtId="0" fontId="22" fillId="12" borderId="0" applyNumberFormat="0" applyBorder="0" applyAlignment="0" applyProtection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  <xf numFmtId="0" fontId="25" fillId="13" borderId="0" applyNumberFormat="0" applyBorder="0" applyAlignment="0" applyProtection="0"/>
    <xf numFmtId="0" fontId="24" fillId="10" borderId="0" applyNumberFormat="0" applyBorder="0" applyAlignment="0" applyProtection="0"/>
    <xf numFmtId="0" fontId="25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1" borderId="0" applyNumberFormat="0" applyBorder="0" applyAlignment="0" applyProtection="0"/>
    <xf numFmtId="0" fontId="24" fillId="14" borderId="0" applyNumberFormat="0" applyBorder="0" applyAlignment="0" applyProtection="0"/>
    <xf numFmtId="0" fontId="25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5" borderId="0" applyNumberFormat="0" applyBorder="0" applyAlignment="0" applyProtection="0"/>
    <xf numFmtId="0" fontId="24" fillId="16" borderId="0" applyNumberFormat="0" applyBorder="0" applyAlignment="0" applyProtection="0"/>
    <xf numFmtId="0" fontId="25" fillId="16" borderId="0" applyNumberFormat="0" applyBorder="0" applyAlignment="0" applyProtection="0"/>
    <xf numFmtId="0" fontId="24" fillId="17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5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19" borderId="0" applyNumberFormat="0" applyBorder="0" applyAlignment="0" applyProtection="0"/>
    <xf numFmtId="0" fontId="24" fillId="14" borderId="0" applyNumberFormat="0" applyBorder="0" applyAlignment="0" applyProtection="0"/>
    <xf numFmtId="0" fontId="25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5" borderId="0" applyNumberFormat="0" applyBorder="0" applyAlignment="0" applyProtection="0"/>
    <xf numFmtId="0" fontId="24" fillId="20" borderId="0" applyNumberFormat="0" applyBorder="0" applyAlignment="0" applyProtection="0"/>
    <xf numFmtId="0" fontId="25" fillId="20" borderId="0" applyNumberFormat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26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27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8" fillId="4" borderId="0" applyNumberFormat="0" applyBorder="0" applyAlignment="0" applyProtection="0"/>
    <xf numFmtId="0" fontId="29" fillId="4" borderId="0" applyNumberFormat="0" applyBorder="0" applyAlignment="0" applyProtection="0"/>
    <xf numFmtId="0" fontId="26" fillId="0" borderId="0"/>
    <xf numFmtId="0" fontId="30" fillId="0" borderId="0"/>
    <xf numFmtId="0" fontId="31" fillId="21" borderId="1" applyNumberFormat="0" applyAlignment="0" applyProtection="0"/>
    <xf numFmtId="0" fontId="32" fillId="21" borderId="1" applyNumberFormat="0" applyAlignment="0" applyProtection="0"/>
    <xf numFmtId="0" fontId="33" fillId="0" borderId="0"/>
    <xf numFmtId="178" fontId="16" fillId="0" borderId="0" applyFont="0" applyFill="0" applyBorder="0" applyAlignment="0" applyProtection="0"/>
    <xf numFmtId="0" fontId="34" fillId="22" borderId="2" applyNumberFormat="0" applyAlignment="0" applyProtection="0"/>
    <xf numFmtId="0" fontId="35" fillId="22" borderId="2" applyNumberFormat="0" applyAlignment="0" applyProtection="0"/>
    <xf numFmtId="165" fontId="36" fillId="0" borderId="0" applyFont="0" applyFill="0" applyBorder="0" applyAlignment="0" applyProtection="0"/>
    <xf numFmtId="179" fontId="37" fillId="0" borderId="0" applyFont="0" applyFill="0" applyBorder="0" applyAlignment="0" applyProtection="0"/>
    <xf numFmtId="166" fontId="38" fillId="0" borderId="0" applyFont="0" applyFill="0" applyBorder="0" applyAlignment="0" applyProtection="0"/>
    <xf numFmtId="180" fontId="37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179" fontId="37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66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43" fontId="7" fillId="0" borderId="0" applyFont="0" applyFill="0" applyBorder="0" applyAlignment="0" applyProtection="0"/>
    <xf numFmtId="179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66" fontId="36" fillId="0" borderId="0" applyFont="0" applyFill="0" applyBorder="0" applyAlignment="0" applyProtection="0"/>
    <xf numFmtId="180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5" fontId="7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6" fontId="3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1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166" fontId="42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8" fillId="0" borderId="0" applyFont="0" applyFill="0" applyBorder="0" applyAlignment="0" applyProtection="0"/>
    <xf numFmtId="183" fontId="30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0" fontId="46" fillId="0" borderId="0">
      <alignment horizontal="center"/>
    </xf>
    <xf numFmtId="180" fontId="1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7" fontId="4" fillId="0" borderId="0"/>
    <xf numFmtId="0" fontId="7" fillId="0" borderId="0" applyNumberFormat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3" fontId="47" fillId="0" borderId="3">
      <alignment horizontal="left" vertical="top" wrapText="1"/>
    </xf>
    <xf numFmtId="184" fontId="4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0" fillId="0" borderId="0">
      <alignment vertical="top" wrapText="1"/>
    </xf>
    <xf numFmtId="0" fontId="51" fillId="5" borderId="0" applyNumberFormat="0" applyBorder="0" applyAlignment="0" applyProtection="0"/>
    <xf numFmtId="0" fontId="52" fillId="5" borderId="0" applyNumberFormat="0" applyBorder="0" applyAlignment="0" applyProtection="0"/>
    <xf numFmtId="38" fontId="53" fillId="23" borderId="0" applyNumberFormat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4" fillId="0" borderId="0">
      <alignment horizontal="left"/>
    </xf>
    <xf numFmtId="0" fontId="9" fillId="0" borderId="4" applyNumberFormat="0" applyAlignment="0" applyProtection="0">
      <alignment horizontal="left" vertical="center"/>
    </xf>
    <xf numFmtId="0" fontId="9" fillId="0" borderId="5">
      <alignment horizontal="left" vertical="center"/>
    </xf>
    <xf numFmtId="0" fontId="55" fillId="0" borderId="6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58" fillId="0" borderId="8" applyNumberFormat="0" applyFill="0" applyAlignment="0" applyProtection="0"/>
    <xf numFmtId="0" fontId="59" fillId="0" borderId="8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Protection="0"/>
    <xf numFmtId="0" fontId="56" fillId="0" borderId="0" applyProtection="0"/>
    <xf numFmtId="0" fontId="7" fillId="0" borderId="0" applyNumberFormat="0" applyFont="0" applyFill="0" applyBorder="0" applyAlignment="0" applyProtection="0"/>
    <xf numFmtId="0" fontId="61" fillId="0" borderId="0" applyProtection="0"/>
    <xf numFmtId="0" fontId="9" fillId="0" borderId="0" applyProtection="0"/>
    <xf numFmtId="0" fontId="7" fillId="0" borderId="0" applyNumberFormat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0" fontId="53" fillId="23" borderId="9" applyNumberFormat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63" fillId="8" borderId="1" applyNumberFormat="0" applyAlignment="0" applyProtection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5" fillId="0" borderId="10" applyNumberFormat="0" applyFill="0" applyAlignment="0" applyProtection="0"/>
    <xf numFmtId="0" fontId="66" fillId="0" borderId="10" applyNumberFormat="0" applyFill="0" applyAlignment="0" applyProtection="0"/>
    <xf numFmtId="0" fontId="67" fillId="0" borderId="11"/>
    <xf numFmtId="188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6" fillId="0" borderId="0" applyNumberFormat="0" applyFont="0" applyFill="0" applyAlignment="0"/>
    <xf numFmtId="0" fontId="68" fillId="24" borderId="0" applyNumberFormat="0" applyBorder="0" applyAlignment="0" applyProtection="0"/>
    <xf numFmtId="0" fontId="69" fillId="24" borderId="0" applyNumberFormat="0" applyBorder="0" applyAlignment="0" applyProtection="0"/>
    <xf numFmtId="0" fontId="30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7" fillId="0" borderId="0">
      <alignment horizontal="left"/>
    </xf>
    <xf numFmtId="0" fontId="37" fillId="0" borderId="0">
      <alignment horizontal="left"/>
    </xf>
    <xf numFmtId="37" fontId="70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37" fillId="0" borderId="0">
      <alignment horizontal="left"/>
    </xf>
    <xf numFmtId="190" fontId="71" fillId="0" borderId="0"/>
    <xf numFmtId="0" fontId="7" fillId="0" borderId="0"/>
    <xf numFmtId="0" fontId="36" fillId="0" borderId="0"/>
    <xf numFmtId="0" fontId="4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" fillId="0" borderId="0"/>
    <xf numFmtId="0" fontId="72" fillId="0" borderId="0"/>
    <xf numFmtId="0" fontId="20" fillId="0" borderId="0"/>
    <xf numFmtId="0" fontId="7" fillId="0" borderId="0" applyNumberFormat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3" fillId="0" borderId="0"/>
    <xf numFmtId="0" fontId="73" fillId="0" borderId="0"/>
    <xf numFmtId="0" fontId="20" fillId="2" borderId="0" applyNumberFormat="0"/>
    <xf numFmtId="0" fontId="74" fillId="0" borderId="0"/>
    <xf numFmtId="0" fontId="7" fillId="0" borderId="0" applyNumberFormat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40" fillId="0" borderId="0"/>
    <xf numFmtId="0" fontId="6" fillId="0" borderId="0"/>
    <xf numFmtId="0" fontId="7" fillId="0" borderId="0" applyNumberFormat="0" applyFont="0" applyFill="0" applyBorder="0" applyAlignment="0" applyProtection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37" fillId="0" borderId="0"/>
    <xf numFmtId="0" fontId="37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3" fillId="0" borderId="0"/>
    <xf numFmtId="0" fontId="39" fillId="0" borderId="0"/>
    <xf numFmtId="0" fontId="7" fillId="0" borderId="0"/>
    <xf numFmtId="0" fontId="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" fillId="0" borderId="0"/>
    <xf numFmtId="0" fontId="42" fillId="0" borderId="0"/>
    <xf numFmtId="0" fontId="7" fillId="0" borderId="0"/>
    <xf numFmtId="0" fontId="72" fillId="0" borderId="0"/>
    <xf numFmtId="0" fontId="36" fillId="0" borderId="0"/>
    <xf numFmtId="0" fontId="7" fillId="0" borderId="0" applyNumberFormat="0" applyFont="0" applyFill="0" applyBorder="0" applyAlignment="0" applyProtection="0"/>
    <xf numFmtId="0" fontId="20" fillId="0" borderId="0"/>
    <xf numFmtId="0" fontId="75" fillId="0" borderId="0"/>
    <xf numFmtId="0" fontId="7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0" fontId="22" fillId="0" borderId="0"/>
    <xf numFmtId="0" fontId="44" fillId="0" borderId="0"/>
    <xf numFmtId="0" fontId="7" fillId="0" borderId="0"/>
    <xf numFmtId="0" fontId="22" fillId="0" borderId="0"/>
    <xf numFmtId="0" fontId="7" fillId="0" borderId="0"/>
    <xf numFmtId="0" fontId="37" fillId="0" borderId="0"/>
    <xf numFmtId="0" fontId="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45" fillId="0" borderId="0"/>
    <xf numFmtId="0" fontId="76" fillId="0" borderId="0"/>
    <xf numFmtId="0" fontId="41" fillId="0" borderId="0"/>
    <xf numFmtId="0" fontId="7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7" fillId="0" borderId="0"/>
    <xf numFmtId="0" fontId="37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0" fillId="0" borderId="0"/>
    <xf numFmtId="0" fontId="41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17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8" fillId="0" borderId="0"/>
    <xf numFmtId="0" fontId="7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" fillId="0" borderId="0"/>
    <xf numFmtId="0" fontId="37" fillId="0" borderId="0"/>
    <xf numFmtId="0" fontId="18" fillId="0" borderId="0"/>
    <xf numFmtId="0" fontId="7" fillId="25" borderId="12" applyNumberFormat="0" applyFont="0" applyAlignment="0" applyProtection="0"/>
    <xf numFmtId="0" fontId="6" fillId="25" borderId="12" applyNumberFormat="0" applyFont="0" applyAlignment="0" applyProtection="0"/>
    <xf numFmtId="0" fontId="81" fillId="21" borderId="13" applyNumberFormat="0" applyAlignment="0" applyProtection="0"/>
    <xf numFmtId="0" fontId="82" fillId="21" borderId="13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91" fontId="4" fillId="0" borderId="0" applyFill="0" applyBorder="0" applyAlignment="0" applyProtection="0"/>
    <xf numFmtId="0" fontId="7" fillId="0" borderId="0" applyNumberFormat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83" fillId="0" borderId="0"/>
    <xf numFmtId="0" fontId="84" fillId="0" borderId="0">
      <alignment horizontal="center"/>
    </xf>
    <xf numFmtId="0" fontId="85" fillId="0" borderId="14">
      <alignment horizontal="center" vertical="center"/>
    </xf>
    <xf numFmtId="0" fontId="86" fillId="0" borderId="9" applyAlignment="0">
      <alignment horizontal="center" vertical="center" wrapText="1"/>
    </xf>
    <xf numFmtId="0" fontId="87" fillId="0" borderId="9">
      <alignment horizontal="center" vertical="center" wrapText="1"/>
    </xf>
    <xf numFmtId="3" fontId="88" fillId="0" borderId="0"/>
    <xf numFmtId="0" fontId="89" fillId="0" borderId="15"/>
    <xf numFmtId="0" fontId="67" fillId="0" borderId="0"/>
    <xf numFmtId="0" fontId="90" fillId="0" borderId="0" applyFont="0">
      <alignment horizontal="centerContinuous"/>
    </xf>
    <xf numFmtId="0" fontId="91" fillId="0" borderId="0" applyNumberFormat="0" applyFill="0" applyBorder="0" applyAlignment="0" applyProtection="0"/>
    <xf numFmtId="0" fontId="92" fillId="0" borderId="16" applyNumberFormat="0" applyFill="0" applyAlignment="0" applyProtection="0"/>
    <xf numFmtId="0" fontId="7" fillId="0" borderId="17" applyNumberFormat="0" applyFont="0" applyFill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/>
    <xf numFmtId="0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80" fillId="0" borderId="0">
      <alignment vertical="center"/>
    </xf>
    <xf numFmtId="40" fontId="97" fillId="0" borderId="0" applyFont="0" applyFill="0" applyBorder="0" applyAlignment="0" applyProtection="0"/>
    <xf numFmtId="38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9" fontId="98" fillId="0" borderId="0" applyFont="0" applyFill="0" applyBorder="0" applyAlignment="0" applyProtection="0"/>
    <xf numFmtId="0" fontId="99" fillId="0" borderId="0"/>
    <xf numFmtId="192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100" fillId="0" borderId="0" applyFont="0" applyFill="0" applyBorder="0" applyAlignment="0" applyProtection="0"/>
    <xf numFmtId="195" fontId="100" fillId="0" borderId="0" applyFont="0" applyFill="0" applyBorder="0" applyAlignment="0" applyProtection="0"/>
    <xf numFmtId="0" fontId="101" fillId="0" borderId="0"/>
    <xf numFmtId="0" fontId="102" fillId="0" borderId="0" applyProtection="0"/>
    <xf numFmtId="170" fontId="103" fillId="0" borderId="0" applyFont="0" applyFill="0" applyBorder="0" applyAlignment="0" applyProtection="0"/>
    <xf numFmtId="40" fontId="104" fillId="0" borderId="0" applyFont="0" applyFill="0" applyBorder="0" applyAlignment="0" applyProtection="0"/>
    <xf numFmtId="0" fontId="37" fillId="0" borderId="0"/>
    <xf numFmtId="167" fontId="103" fillId="0" borderId="0" applyFont="0" applyFill="0" applyBorder="0" applyAlignment="0" applyProtection="0"/>
    <xf numFmtId="196" fontId="104" fillId="0" borderId="0" applyFont="0" applyFill="0" applyBorder="0" applyAlignment="0" applyProtection="0"/>
    <xf numFmtId="197" fontId="103" fillId="0" borderId="0" applyFont="0" applyFill="0" applyBorder="0" applyAlignment="0" applyProtection="0"/>
    <xf numFmtId="0" fontId="20" fillId="0" borderId="0"/>
    <xf numFmtId="0" fontId="7" fillId="0" borderId="0"/>
    <xf numFmtId="43" fontId="3" fillId="0" borderId="0" applyFont="0" applyFill="0" applyBorder="0" applyAlignment="0" applyProtection="0"/>
  </cellStyleXfs>
  <cellXfs count="271">
    <xf numFmtId="0" fontId="0" fillId="0" borderId="0" xfId="0"/>
    <xf numFmtId="0" fontId="4" fillId="0" borderId="0" xfId="1"/>
    <xf numFmtId="0" fontId="5" fillId="0" borderId="0" xfId="1" applyFont="1"/>
    <xf numFmtId="0" fontId="7" fillId="0" borderId="0" xfId="2" applyFont="1" applyAlignment="1">
      <alignment horizontal="center"/>
    </xf>
    <xf numFmtId="0" fontId="5" fillId="0" borderId="0" xfId="1" applyFont="1" applyFill="1" applyAlignment="1"/>
    <xf numFmtId="0" fontId="7" fillId="0" borderId="0" xfId="1" applyFont="1" applyAlignment="1"/>
    <xf numFmtId="0" fontId="7" fillId="0" borderId="0" xfId="2" applyFont="1" applyBorder="1" applyAlignment="1">
      <alignment horizontal="center"/>
    </xf>
    <xf numFmtId="0" fontId="5" fillId="0" borderId="0" xfId="3" applyFont="1" applyFill="1" applyAlignment="1"/>
    <xf numFmtId="0" fontId="7" fillId="0" borderId="0" xfId="3" applyFont="1" applyFill="1" applyAlignment="1"/>
    <xf numFmtId="0" fontId="5" fillId="0" borderId="0" xfId="4" applyFont="1" applyBorder="1"/>
    <xf numFmtId="0" fontId="7" fillId="0" borderId="0" xfId="4" applyFont="1" applyBorder="1"/>
    <xf numFmtId="0" fontId="8" fillId="0" borderId="0" xfId="2" applyFont="1" applyBorder="1" applyAlignment="1"/>
    <xf numFmtId="0" fontId="8" fillId="0" borderId="0" xfId="2" applyFont="1" applyBorder="1" applyAlignment="1">
      <alignment horizontal="center"/>
    </xf>
    <xf numFmtId="0" fontId="7" fillId="0" borderId="0" xfId="1" applyFont="1"/>
    <xf numFmtId="0" fontId="7" fillId="0" borderId="0" xfId="1" applyFont="1" applyAlignment="1">
      <alignment horizontal="center"/>
    </xf>
    <xf numFmtId="0" fontId="107" fillId="0" borderId="0" xfId="1" applyFont="1"/>
    <xf numFmtId="0" fontId="108" fillId="0" borderId="0" xfId="1" applyFont="1" applyBorder="1" applyAlignment="1">
      <alignment horizontal="center"/>
    </xf>
    <xf numFmtId="0" fontId="7" fillId="0" borderId="0" xfId="1" applyFont="1" applyBorder="1"/>
    <xf numFmtId="0" fontId="5" fillId="0" borderId="0" xfId="1" applyFont="1" applyBorder="1"/>
    <xf numFmtId="0" fontId="110" fillId="0" borderId="14" xfId="1" applyFont="1" applyBorder="1" applyAlignment="1">
      <alignment horizontal="center" vertical="center"/>
    </xf>
    <xf numFmtId="0" fontId="109" fillId="0" borderId="0" xfId="1" applyFont="1" applyFill="1" applyBorder="1" applyAlignment="1">
      <alignment horizontal="center" vertical="center"/>
    </xf>
    <xf numFmtId="0" fontId="109" fillId="0" borderId="0" xfId="1" applyFont="1" applyBorder="1" applyAlignment="1">
      <alignment horizontal="center" vertical="center"/>
    </xf>
    <xf numFmtId="0" fontId="110" fillId="0" borderId="0" xfId="1" applyFont="1" applyBorder="1" applyAlignment="1">
      <alignment horizontal="center" vertical="center"/>
    </xf>
    <xf numFmtId="0" fontId="109" fillId="0" borderId="0" xfId="1" applyFont="1" applyAlignment="1">
      <alignment horizontal="center"/>
    </xf>
    <xf numFmtId="0" fontId="110" fillId="0" borderId="0" xfId="1" applyFont="1" applyAlignment="1">
      <alignment horizontal="center" vertical="center"/>
    </xf>
    <xf numFmtId="0" fontId="110" fillId="0" borderId="0" xfId="1" applyFont="1" applyAlignment="1">
      <alignment horizontal="center"/>
    </xf>
    <xf numFmtId="0" fontId="109" fillId="0" borderId="0" xfId="1" applyFont="1" applyAlignment="1">
      <alignment horizontal="center" vertical="center"/>
    </xf>
    <xf numFmtId="0" fontId="110" fillId="0" borderId="0" xfId="1" applyFont="1" applyAlignment="1">
      <alignment horizontal="center" vertical="center" wrapText="1"/>
    </xf>
    <xf numFmtId="0" fontId="7" fillId="0" borderId="14" xfId="1" applyFont="1" applyBorder="1"/>
    <xf numFmtId="0" fontId="106" fillId="0" borderId="0" xfId="1" applyFont="1"/>
    <xf numFmtId="0" fontId="111" fillId="0" borderId="0" xfId="1" applyFont="1"/>
    <xf numFmtId="0" fontId="9" fillId="0" borderId="0" xfId="1" applyFont="1"/>
    <xf numFmtId="0" fontId="8" fillId="0" borderId="0" xfId="1" applyFont="1"/>
    <xf numFmtId="0" fontId="105" fillId="0" borderId="0" xfId="1" applyFont="1"/>
    <xf numFmtId="0" fontId="105" fillId="0" borderId="0" xfId="1" applyFont="1" applyAlignment="1">
      <alignment horizontal="left" indent="1"/>
    </xf>
    <xf numFmtId="0" fontId="7" fillId="0" borderId="0" xfId="1" applyFont="1" applyAlignment="1">
      <alignment horizontal="left" indent="2"/>
    </xf>
    <xf numFmtId="0" fontId="106" fillId="0" borderId="0" xfId="1" applyFont="1" applyAlignment="1">
      <alignment horizontal="left" indent="1"/>
    </xf>
    <xf numFmtId="0" fontId="7" fillId="0" borderId="14" xfId="1" applyFont="1" applyBorder="1" applyAlignment="1">
      <alignment horizontal="right"/>
    </xf>
    <xf numFmtId="0" fontId="6" fillId="0" borderId="0" xfId="1" applyFont="1"/>
    <xf numFmtId="0" fontId="20" fillId="0" borderId="0" xfId="3" applyFont="1" applyFill="1"/>
    <xf numFmtId="0" fontId="18" fillId="0" borderId="0" xfId="3" applyFont="1" applyFill="1"/>
    <xf numFmtId="0" fontId="112" fillId="0" borderId="0" xfId="3" applyFont="1" applyFill="1"/>
    <xf numFmtId="2" fontId="113" fillId="0" borderId="0" xfId="3" applyNumberFormat="1" applyFont="1" applyFill="1" applyAlignment="1">
      <alignment horizontal="center"/>
    </xf>
    <xf numFmtId="0" fontId="114" fillId="0" borderId="0" xfId="5040" applyFont="1" applyFill="1" applyBorder="1" applyAlignment="1">
      <alignment horizontal="center"/>
    </xf>
    <xf numFmtId="0" fontId="117" fillId="0" borderId="0" xfId="3" applyFont="1" applyFill="1"/>
    <xf numFmtId="1" fontId="114" fillId="0" borderId="0" xfId="5040" quotePrefix="1" applyNumberFormat="1" applyFont="1" applyFill="1" applyAlignment="1">
      <alignment horizontal="right" indent="6"/>
    </xf>
    <xf numFmtId="1" fontId="116" fillId="0" borderId="0" xfId="3" applyNumberFormat="1" applyFont="1" applyFill="1" applyAlignment="1">
      <alignment horizontal="center"/>
    </xf>
    <xf numFmtId="1" fontId="116" fillId="0" borderId="0" xfId="5041" applyNumberFormat="1" applyFont="1" applyFill="1" applyAlignment="1">
      <alignment horizontal="center"/>
    </xf>
    <xf numFmtId="0" fontId="118" fillId="0" borderId="0" xfId="3" applyFont="1" applyFill="1"/>
    <xf numFmtId="0" fontId="113" fillId="0" borderId="0" xfId="5040" applyFont="1" applyFill="1" applyBorder="1" applyAlignment="1">
      <alignment horizontal="center"/>
    </xf>
    <xf numFmtId="0" fontId="108" fillId="0" borderId="14" xfId="3" applyFont="1" applyFill="1" applyBorder="1" applyAlignment="1">
      <alignment horizontal="center" vertical="center"/>
    </xf>
    <xf numFmtId="0" fontId="108" fillId="0" borderId="0" xfId="3" applyFont="1" applyFill="1" applyBorder="1" applyAlignment="1">
      <alignment horizontal="center" vertical="center"/>
    </xf>
    <xf numFmtId="0" fontId="108" fillId="0" borderId="0" xfId="3" applyFont="1" applyFill="1" applyAlignment="1">
      <alignment horizontal="center" vertical="center"/>
    </xf>
    <xf numFmtId="0" fontId="114" fillId="0" borderId="0" xfId="3" applyFont="1" applyFill="1" applyAlignment="1">
      <alignment horizontal="center" vertical="center"/>
    </xf>
    <xf numFmtId="0" fontId="112" fillId="0" borderId="14" xfId="3" applyFont="1" applyFill="1" applyBorder="1"/>
    <xf numFmtId="0" fontId="9" fillId="0" borderId="0" xfId="3" applyFont="1" applyFill="1"/>
    <xf numFmtId="0" fontId="111" fillId="0" borderId="0" xfId="3" applyFont="1" applyFill="1"/>
    <xf numFmtId="0" fontId="5" fillId="0" borderId="0" xfId="1" applyFont="1" applyAlignment="1">
      <alignment horizontal="left" indent="1"/>
    </xf>
    <xf numFmtId="0" fontId="7" fillId="0" borderId="0" xfId="1" applyFont="1" applyAlignment="1">
      <alignment horizontal="left" indent="1"/>
    </xf>
    <xf numFmtId="0" fontId="5" fillId="0" borderId="0" xfId="1" applyFont="1" applyAlignment="1">
      <alignment horizontal="left" indent="2"/>
    </xf>
    <xf numFmtId="0" fontId="7" fillId="0" borderId="0" xfId="1" applyFont="1" applyBorder="1" applyAlignment="1">
      <alignment horizontal="left" indent="1"/>
    </xf>
    <xf numFmtId="0" fontId="4" fillId="0" borderId="0" xfId="1" applyAlignment="1">
      <alignment horizontal="left" indent="2"/>
    </xf>
    <xf numFmtId="0" fontId="4" fillId="0" borderId="0" xfId="1" applyBorder="1"/>
    <xf numFmtId="0" fontId="7" fillId="0" borderId="5" xfId="1" applyFont="1" applyBorder="1" applyAlignment="1">
      <alignment horizontal="center" vertical="center"/>
    </xf>
    <xf numFmtId="0" fontId="6" fillId="0" borderId="14" xfId="1" applyFont="1" applyBorder="1"/>
    <xf numFmtId="0" fontId="6" fillId="0" borderId="0" xfId="1" applyFont="1" applyBorder="1"/>
    <xf numFmtId="0" fontId="8" fillId="0" borderId="0" xfId="1" applyFont="1" applyFill="1"/>
    <xf numFmtId="0" fontId="111" fillId="0" borderId="0" xfId="1" applyFont="1" applyFill="1"/>
    <xf numFmtId="0" fontId="7" fillId="0" borderId="0" xfId="1" applyFont="1" applyFill="1" applyAlignment="1">
      <alignment horizontal="left" indent="2"/>
    </xf>
    <xf numFmtId="0" fontId="5" fillId="0" borderId="0" xfId="1" applyFont="1" applyFill="1" applyAlignment="1">
      <alignment horizontal="left" indent="2"/>
    </xf>
    <xf numFmtId="0" fontId="4" fillId="0" borderId="14" xfId="1" applyBorder="1"/>
    <xf numFmtId="0" fontId="74" fillId="0" borderId="0" xfId="4869" applyFont="1" applyFill="1"/>
    <xf numFmtId="0" fontId="88" fillId="0" borderId="0" xfId="4869" applyFont="1" applyFill="1"/>
    <xf numFmtId="0" fontId="7" fillId="0" borderId="0" xfId="4869" applyNumberFormat="1" applyFont="1" applyFill="1" applyBorder="1" applyAlignment="1">
      <alignment horizontal="left"/>
    </xf>
    <xf numFmtId="0" fontId="5" fillId="0" borderId="0" xfId="4869" applyNumberFormat="1" applyFont="1" applyFill="1" applyBorder="1" applyAlignment="1">
      <alignment horizontal="left" wrapText="1"/>
    </xf>
    <xf numFmtId="0" fontId="7" fillId="0" borderId="0" xfId="4869" applyNumberFormat="1" applyFont="1" applyFill="1" applyBorder="1" applyAlignment="1">
      <alignment horizontal="left" wrapText="1"/>
    </xf>
    <xf numFmtId="0" fontId="5" fillId="0" borderId="0" xfId="4869" applyNumberFormat="1" applyFont="1" applyFill="1" applyBorder="1" applyAlignment="1">
      <alignment wrapText="1"/>
    </xf>
    <xf numFmtId="0" fontId="105" fillId="0" borderId="0" xfId="4869" applyNumberFormat="1" applyFont="1" applyFill="1" applyBorder="1" applyAlignment="1">
      <alignment horizontal="left"/>
    </xf>
    <xf numFmtId="0" fontId="106" fillId="0" borderId="0" xfId="4869" applyNumberFormat="1" applyFont="1" applyFill="1" applyBorder="1" applyAlignment="1"/>
    <xf numFmtId="0" fontId="7" fillId="0" borderId="0" xfId="4869" applyFont="1" applyFill="1"/>
    <xf numFmtId="0" fontId="105" fillId="0" borderId="0" xfId="4869" applyNumberFormat="1" applyFont="1" applyFill="1" applyBorder="1" applyAlignment="1"/>
    <xf numFmtId="199" fontId="7" fillId="0" borderId="0" xfId="4869" applyNumberFormat="1" applyFont="1" applyFill="1"/>
    <xf numFmtId="1" fontId="7" fillId="0" borderId="0" xfId="4869" applyNumberFormat="1" applyFont="1" applyFill="1" applyAlignment="1">
      <alignment horizontal="right"/>
    </xf>
    <xf numFmtId="0" fontId="7" fillId="0" borderId="0" xfId="4869" applyFont="1" applyFill="1" applyBorder="1" applyAlignment="1">
      <alignment horizontal="center" vertical="center"/>
    </xf>
    <xf numFmtId="0" fontId="7" fillId="0" borderId="0" xfId="4869" applyNumberFormat="1" applyFont="1" applyFill="1" applyBorder="1" applyAlignment="1">
      <alignment horizontal="center" vertical="center"/>
    </xf>
    <xf numFmtId="0" fontId="111" fillId="0" borderId="14" xfId="4869" applyNumberFormat="1" applyFont="1" applyFill="1" applyBorder="1"/>
    <xf numFmtId="0" fontId="9" fillId="0" borderId="14" xfId="4869" applyNumberFormat="1" applyFont="1" applyFill="1" applyBorder="1"/>
    <xf numFmtId="0" fontId="111" fillId="0" borderId="0" xfId="4869" applyNumberFormat="1" applyFont="1" applyFill="1"/>
    <xf numFmtId="0" fontId="9" fillId="0" borderId="0" xfId="4869" applyNumberFormat="1" applyFont="1" applyFill="1"/>
    <xf numFmtId="0" fontId="8" fillId="0" borderId="0" xfId="2" applyFont="1" applyBorder="1" applyAlignment="1">
      <alignment horizontal="center"/>
    </xf>
    <xf numFmtId="0" fontId="7" fillId="0" borderId="0" xfId="4930" applyFont="1" applyFill="1" applyAlignment="1">
      <alignment horizontal="center" wrapText="1"/>
    </xf>
    <xf numFmtId="0" fontId="7" fillId="0" borderId="0" xfId="4930" applyFont="1" applyAlignment="1">
      <alignment horizontal="center"/>
    </xf>
    <xf numFmtId="0" fontId="7" fillId="0" borderId="0" xfId="4930" applyFont="1" applyAlignment="1">
      <alignment horizontal="center" wrapText="1"/>
    </xf>
    <xf numFmtId="0" fontId="5" fillId="0" borderId="0" xfId="4930" applyFont="1" applyFill="1" applyAlignment="1">
      <alignment horizontal="center" wrapText="1"/>
    </xf>
    <xf numFmtId="0" fontId="5" fillId="0" borderId="0" xfId="4930" applyFont="1" applyAlignment="1">
      <alignment horizontal="center"/>
    </xf>
    <xf numFmtId="0" fontId="5" fillId="0" borderId="0" xfId="4930" applyFont="1" applyAlignment="1">
      <alignment horizontal="center" wrapText="1"/>
    </xf>
    <xf numFmtId="0" fontId="119" fillId="0" borderId="0" xfId="0" applyFont="1" applyAlignment="1">
      <alignment horizontal="left"/>
    </xf>
    <xf numFmtId="0" fontId="119" fillId="0" borderId="0" xfId="0" applyFont="1" applyAlignment="1">
      <alignment horizontal="left" wrapText="1"/>
    </xf>
    <xf numFmtId="0" fontId="7" fillId="0" borderId="0" xfId="1" applyFont="1" applyAlignment="1">
      <alignment horizontal="center" vertical="center"/>
    </xf>
    <xf numFmtId="0" fontId="7" fillId="0" borderId="0" xfId="5101" applyNumberFormat="1" applyFont="1" applyFill="1" applyBorder="1" applyAlignment="1">
      <alignment horizontal="center"/>
    </xf>
    <xf numFmtId="0" fontId="7" fillId="0" borderId="5" xfId="5101" applyNumberFormat="1" applyFont="1" applyFill="1" applyBorder="1" applyAlignment="1">
      <alignment horizontal="center" wrapText="1"/>
    </xf>
    <xf numFmtId="0" fontId="120" fillId="0" borderId="0" xfId="0" applyFont="1" applyAlignment="1">
      <alignment horizontal="left" vertical="top" wrapText="1" indent="1"/>
    </xf>
    <xf numFmtId="0" fontId="121" fillId="0" borderId="0" xfId="0" applyFont="1" applyAlignment="1">
      <alignment horizontal="left" vertical="top" wrapText="1" indent="1"/>
    </xf>
    <xf numFmtId="0" fontId="120" fillId="0" borderId="14" xfId="0" applyFont="1" applyBorder="1" applyAlignment="1">
      <alignment horizontal="left" vertical="top" wrapText="1" indent="1"/>
    </xf>
    <xf numFmtId="0" fontId="120" fillId="0" borderId="0" xfId="0" applyFont="1" applyBorder="1" applyAlignment="1">
      <alignment horizontal="left" vertical="top" wrapText="1" indent="1"/>
    </xf>
    <xf numFmtId="0" fontId="7" fillId="0" borderId="14" xfId="1" applyFont="1" applyBorder="1" applyAlignment="1">
      <alignment horizontal="left" indent="1"/>
    </xf>
    <xf numFmtId="0" fontId="7" fillId="0" borderId="14" xfId="4869" applyNumberFormat="1" applyFont="1" applyFill="1" applyBorder="1" applyAlignment="1">
      <alignment horizontal="left"/>
    </xf>
    <xf numFmtId="0" fontId="9" fillId="0" borderId="0" xfId="1" applyFont="1" applyAlignment="1">
      <alignment horizontal="right"/>
    </xf>
    <xf numFmtId="0" fontId="8" fillId="0" borderId="0" xfId="1" applyFont="1" applyFill="1" applyAlignment="1">
      <alignment horizontal="right"/>
    </xf>
    <xf numFmtId="0" fontId="6" fillId="0" borderId="0" xfId="1" applyFont="1" applyBorder="1" applyAlignment="1">
      <alignment horizontal="right"/>
    </xf>
    <xf numFmtId="0" fontId="4" fillId="0" borderId="0" xfId="1" applyAlignment="1">
      <alignment horizontal="right"/>
    </xf>
    <xf numFmtId="0" fontId="4" fillId="0" borderId="14" xfId="1" applyBorder="1" applyAlignment="1">
      <alignment horizontal="right"/>
    </xf>
    <xf numFmtId="2" fontId="105" fillId="0" borderId="0" xfId="1" applyNumberFormat="1" applyFont="1"/>
    <xf numFmtId="2" fontId="7" fillId="0" borderId="0" xfId="1" applyNumberFormat="1" applyFont="1" applyBorder="1"/>
    <xf numFmtId="2" fontId="7" fillId="0" borderId="0" xfId="1" applyNumberFormat="1" applyFont="1" applyAlignment="1"/>
    <xf numFmtId="2" fontId="7" fillId="0" borderId="0" xfId="1" applyNumberFormat="1" applyFont="1" applyAlignment="1">
      <alignment horizontal="right"/>
    </xf>
    <xf numFmtId="2" fontId="7" fillId="0" borderId="0" xfId="1" applyNumberFormat="1" applyFont="1"/>
    <xf numFmtId="0" fontId="109" fillId="0" borderId="14" xfId="1" applyFont="1" applyBorder="1" applyAlignment="1">
      <alignment horizontal="center" vertical="center"/>
    </xf>
    <xf numFmtId="4" fontId="122" fillId="0" borderId="0" xfId="0" applyNumberFormat="1" applyFont="1"/>
    <xf numFmtId="4" fontId="7" fillId="0" borderId="0" xfId="1" applyNumberFormat="1" applyFont="1"/>
    <xf numFmtId="4" fontId="7" fillId="0" borderId="0" xfId="0" applyNumberFormat="1" applyFont="1"/>
    <xf numFmtId="4" fontId="7" fillId="0" borderId="0" xfId="1" applyNumberFormat="1" applyFont="1" applyAlignment="1">
      <alignment horizontal="right"/>
    </xf>
    <xf numFmtId="4" fontId="4" fillId="0" borderId="0" xfId="1" applyNumberFormat="1"/>
    <xf numFmtId="4" fontId="110" fillId="0" borderId="0" xfId="0" applyNumberFormat="1" applyFont="1"/>
    <xf numFmtId="4" fontId="110" fillId="0" borderId="0" xfId="1" applyNumberFormat="1" applyFont="1"/>
    <xf numFmtId="4" fontId="102" fillId="0" borderId="0" xfId="1" applyNumberFormat="1" applyFont="1"/>
    <xf numFmtId="4" fontId="7" fillId="0" borderId="0" xfId="0" applyNumberFormat="1" applyFont="1" applyAlignment="1">
      <alignment vertical="top"/>
    </xf>
    <xf numFmtId="1" fontId="105" fillId="0" borderId="0" xfId="0" applyNumberFormat="1" applyFont="1"/>
    <xf numFmtId="2" fontId="7" fillId="0" borderId="0" xfId="0" applyNumberFormat="1" applyFont="1"/>
    <xf numFmtId="2" fontId="106" fillId="0" borderId="0" xfId="0" applyNumberFormat="1" applyFont="1"/>
    <xf numFmtId="0" fontId="4" fillId="0" borderId="18" xfId="1" applyBorder="1"/>
    <xf numFmtId="0" fontId="121" fillId="0" borderId="18" xfId="0" applyFont="1" applyBorder="1" applyAlignment="1">
      <alignment horizontal="left" vertical="top" wrapText="1" indent="1"/>
    </xf>
    <xf numFmtId="2" fontId="110" fillId="0" borderId="0" xfId="0" applyNumberFormat="1" applyFont="1" applyAlignment="1">
      <alignment vertical="top"/>
    </xf>
    <xf numFmtId="0" fontId="110" fillId="0" borderId="0" xfId="0" applyFont="1" applyAlignment="1">
      <alignment vertical="top"/>
    </xf>
    <xf numFmtId="0" fontId="105" fillId="0" borderId="0" xfId="0" applyFont="1" applyAlignment="1">
      <alignment horizontal="right"/>
    </xf>
    <xf numFmtId="0" fontId="106" fillId="0" borderId="0" xfId="0" applyFont="1" applyAlignment="1">
      <alignment horizontal="right"/>
    </xf>
    <xf numFmtId="0" fontId="7" fillId="0" borderId="0" xfId="0" applyFont="1" applyAlignment="1">
      <alignment horizontal="right" vertical="top"/>
    </xf>
    <xf numFmtId="2" fontId="7" fillId="0" borderId="0" xfId="0" applyNumberFormat="1" applyFont="1" applyAlignment="1">
      <alignment horizontal="right" vertical="top"/>
    </xf>
    <xf numFmtId="0" fontId="7" fillId="0" borderId="0" xfId="0" applyFont="1" applyBorder="1" applyAlignment="1">
      <alignment horizontal="right" vertical="top"/>
    </xf>
    <xf numFmtId="2" fontId="114" fillId="0" borderId="0" xfId="5040" quotePrefix="1" applyNumberFormat="1" applyFont="1" applyFill="1" applyAlignment="1"/>
    <xf numFmtId="4" fontId="7" fillId="0" borderId="0" xfId="3" applyNumberFormat="1" applyFont="1" applyFill="1" applyAlignment="1">
      <alignment horizontal="right"/>
    </xf>
    <xf numFmtId="4" fontId="7" fillId="0" borderId="0" xfId="5040" quotePrefix="1" applyNumberFormat="1" applyFont="1" applyFill="1" applyAlignment="1">
      <alignment horizontal="right"/>
    </xf>
    <xf numFmtId="4" fontId="112" fillId="0" borderId="0" xfId="3" applyNumberFormat="1" applyFont="1" applyFill="1"/>
    <xf numFmtId="200" fontId="105" fillId="0" borderId="0" xfId="4869" applyNumberFormat="1" applyFont="1" applyFill="1"/>
    <xf numFmtId="200" fontId="105" fillId="0" borderId="0" xfId="4713" applyNumberFormat="1" applyFont="1" applyFill="1"/>
    <xf numFmtId="200" fontId="7" fillId="0" borderId="0" xfId="4713" applyNumberFormat="1" applyFont="1" applyFill="1" applyAlignment="1">
      <alignment horizontal="right"/>
    </xf>
    <xf numFmtId="200" fontId="105" fillId="0" borderId="0" xfId="4713" applyNumberFormat="1" applyFont="1" applyFill="1" applyAlignment="1">
      <alignment horizontal="right" wrapText="1"/>
    </xf>
    <xf numFmtId="200" fontId="7" fillId="0" borderId="0" xfId="4713" applyNumberFormat="1" applyFont="1" applyFill="1"/>
    <xf numFmtId="201" fontId="7" fillId="0" borderId="0" xfId="4713" applyNumberFormat="1" applyFont="1" applyFill="1" applyAlignment="1">
      <alignment horizontal="right"/>
    </xf>
    <xf numFmtId="201" fontId="105" fillId="0" borderId="0" xfId="4713" applyNumberFormat="1" applyFont="1" applyFill="1"/>
    <xf numFmtId="201" fontId="7" fillId="0" borderId="14" xfId="4713" applyNumberFormat="1" applyFont="1" applyFill="1" applyBorder="1" applyAlignment="1">
      <alignment horizontal="right"/>
    </xf>
    <xf numFmtId="201" fontId="105" fillId="0" borderId="0" xfId="4713" applyNumberFormat="1" applyFont="1" applyFill="1" applyAlignment="1">
      <alignment horizontal="right"/>
    </xf>
    <xf numFmtId="1" fontId="114" fillId="0" borderId="0" xfId="5040" quotePrefix="1" applyNumberFormat="1" applyFont="1" applyFill="1" applyAlignment="1" applyProtection="1">
      <alignment horizontal="right" indent="6"/>
      <protection locked="0"/>
    </xf>
    <xf numFmtId="0" fontId="18" fillId="0" borderId="0" xfId="3" applyFont="1" applyFill="1" applyBorder="1"/>
    <xf numFmtId="0" fontId="20" fillId="0" borderId="0" xfId="3" applyFont="1" applyFill="1" applyBorder="1"/>
    <xf numFmtId="0" fontId="5" fillId="0" borderId="0" xfId="0" applyFont="1" applyAlignment="1">
      <alignment horizontal="left"/>
    </xf>
    <xf numFmtId="0" fontId="102" fillId="0" borderId="0" xfId="1" applyFont="1"/>
    <xf numFmtId="200" fontId="102" fillId="0" borderId="0" xfId="1" applyNumberFormat="1" applyFont="1"/>
    <xf numFmtId="200" fontId="110" fillId="0" borderId="0" xfId="1" applyNumberFormat="1" applyFont="1"/>
    <xf numFmtId="0" fontId="102" fillId="0" borderId="0" xfId="1" applyFont="1" applyAlignment="1">
      <alignment horizontal="left" indent="1"/>
    </xf>
    <xf numFmtId="0" fontId="123" fillId="0" borderId="0" xfId="1" applyFont="1" applyAlignment="1">
      <alignment horizontal="left" indent="1"/>
    </xf>
    <xf numFmtId="0" fontId="110" fillId="0" borderId="0" xfId="1" applyFont="1" applyAlignment="1">
      <alignment horizontal="left" indent="2"/>
    </xf>
    <xf numFmtId="0" fontId="109" fillId="0" borderId="0" xfId="1" applyFont="1" applyAlignment="1">
      <alignment horizontal="left" indent="2"/>
    </xf>
    <xf numFmtId="0" fontId="110" fillId="0" borderId="0" xfId="1" applyFont="1" applyFill="1" applyAlignment="1">
      <alignment horizontal="left" indent="2"/>
    </xf>
    <xf numFmtId="0" fontId="109" fillId="0" borderId="0" xfId="1" applyFont="1" applyFill="1" applyAlignment="1">
      <alignment horizontal="left" indent="2"/>
    </xf>
    <xf numFmtId="0" fontId="123" fillId="0" borderId="0" xfId="1" applyFont="1"/>
    <xf numFmtId="0" fontId="123" fillId="0" borderId="14" xfId="1" applyFont="1" applyBorder="1"/>
    <xf numFmtId="0" fontId="110" fillId="0" borderId="14" xfId="1" applyFont="1" applyBorder="1"/>
    <xf numFmtId="0" fontId="7" fillId="0" borderId="0" xfId="5101" applyNumberFormat="1" applyFont="1" applyFill="1" applyBorder="1" applyAlignment="1">
      <alignment horizontal="center" wrapText="1"/>
    </xf>
    <xf numFmtId="4" fontId="110" fillId="0" borderId="0" xfId="5102" applyNumberFormat="1" applyFont="1" applyFill="1" applyBorder="1" applyAlignment="1">
      <alignment vertical="justify"/>
    </xf>
    <xf numFmtId="0" fontId="124" fillId="0" borderId="0" xfId="0" applyFont="1" applyBorder="1" applyAlignment="1">
      <alignment horizontal="right"/>
    </xf>
    <xf numFmtId="202" fontId="105" fillId="0" borderId="0" xfId="0" applyNumberFormat="1" applyFont="1" applyAlignment="1"/>
    <xf numFmtId="202" fontId="105" fillId="0" borderId="0" xfId="1" applyNumberFormat="1" applyFont="1"/>
    <xf numFmtId="202" fontId="105" fillId="0" borderId="0" xfId="1" applyNumberFormat="1" applyFont="1" applyBorder="1"/>
    <xf numFmtId="202" fontId="105" fillId="0" borderId="0" xfId="1" applyNumberFormat="1" applyFont="1" applyAlignment="1"/>
    <xf numFmtId="202" fontId="5" fillId="0" borderId="0" xfId="1" applyNumberFormat="1" applyFont="1" applyAlignment="1"/>
    <xf numFmtId="202" fontId="5" fillId="0" borderId="0" xfId="1" applyNumberFormat="1" applyFont="1" applyAlignment="1">
      <alignment horizontal="right" indent="2"/>
    </xf>
    <xf numFmtId="202" fontId="4" fillId="0" borderId="0" xfId="1" applyNumberFormat="1" applyAlignment="1">
      <alignment horizontal="right"/>
    </xf>
    <xf numFmtId="202" fontId="4" fillId="0" borderId="0" xfId="1" applyNumberFormat="1"/>
    <xf numFmtId="202" fontId="122" fillId="0" borderId="0" xfId="1" applyNumberFormat="1" applyFont="1"/>
    <xf numFmtId="202" fontId="125" fillId="0" borderId="0" xfId="1" applyNumberFormat="1" applyFont="1"/>
    <xf numFmtId="0" fontId="4" fillId="0" borderId="5" xfId="5101" applyNumberFormat="1" applyFont="1" applyFill="1" applyBorder="1" applyAlignment="1">
      <alignment horizontal="center" wrapText="1"/>
    </xf>
    <xf numFmtId="0" fontId="4" fillId="0" borderId="5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4" fillId="0" borderId="0" xfId="5101" applyNumberFormat="1" applyFont="1" applyFill="1" applyBorder="1" applyAlignment="1">
      <alignment horizontal="center" wrapText="1"/>
    </xf>
    <xf numFmtId="4" fontId="102" fillId="0" borderId="0" xfId="0" applyNumberFormat="1" applyFont="1"/>
    <xf numFmtId="4" fontId="110" fillId="0" borderId="0" xfId="0" applyNumberFormat="1" applyFont="1" applyAlignment="1">
      <alignment vertical="top"/>
    </xf>
    <xf numFmtId="4" fontId="125" fillId="0" borderId="0" xfId="0" applyNumberFormat="1" applyFont="1"/>
    <xf numFmtId="0" fontId="105" fillId="0" borderId="0" xfId="1" applyFont="1" applyAlignment="1">
      <alignment horizontal="right"/>
    </xf>
    <xf numFmtId="0" fontId="127" fillId="0" borderId="0" xfId="1" applyFont="1"/>
    <xf numFmtId="0" fontId="128" fillId="0" borderId="0" xfId="1" applyFont="1"/>
    <xf numFmtId="4" fontId="127" fillId="0" borderId="0" xfId="1" applyNumberFormat="1" applyFont="1"/>
    <xf numFmtId="0" fontId="129" fillId="0" borderId="0" xfId="1" applyFont="1"/>
    <xf numFmtId="4" fontId="105" fillId="0" borderId="0" xfId="1" applyNumberFormat="1" applyFont="1"/>
    <xf numFmtId="4" fontId="126" fillId="0" borderId="0" xfId="5103" applyNumberFormat="1" applyFont="1" applyFill="1" applyBorder="1"/>
    <xf numFmtId="4" fontId="7" fillId="0" borderId="0" xfId="1" applyNumberFormat="1" applyFont="1" applyBorder="1"/>
    <xf numFmtId="0" fontId="105" fillId="0" borderId="0" xfId="1" applyFont="1" applyBorder="1" applyAlignment="1">
      <alignment horizontal="right"/>
    </xf>
    <xf numFmtId="0" fontId="4" fillId="0" borderId="0" xfId="1" applyFont="1"/>
    <xf numFmtId="4" fontId="4" fillId="0" borderId="0" xfId="1" applyNumberFormat="1" applyAlignment="1">
      <alignment vertical="top"/>
    </xf>
    <xf numFmtId="4" fontId="110" fillId="0" borderId="0" xfId="1" applyNumberFormat="1" applyFont="1" applyAlignment="1">
      <alignment vertical="top"/>
    </xf>
    <xf numFmtId="2" fontId="112" fillId="0" borderId="0" xfId="3" applyNumberFormat="1" applyFont="1" applyFill="1"/>
    <xf numFmtId="0" fontId="4" fillId="0" borderId="0" xfId="1" applyFont="1" applyBorder="1"/>
    <xf numFmtId="0" fontId="4" fillId="0" borderId="14" xfId="1" applyFont="1" applyBorder="1" applyAlignment="1">
      <alignment horizontal="right"/>
    </xf>
    <xf numFmtId="0" fontId="4" fillId="0" borderId="14" xfId="1" applyFont="1" applyBorder="1"/>
    <xf numFmtId="0" fontId="4" fillId="0" borderId="0" xfId="1" applyFont="1" applyBorder="1" applyAlignment="1">
      <alignment horizontal="right"/>
    </xf>
    <xf numFmtId="202" fontId="4" fillId="0" borderId="0" xfId="1" applyNumberFormat="1" applyFont="1" applyBorder="1"/>
    <xf numFmtId="200" fontId="4" fillId="0" borderId="0" xfId="1" applyNumberFormat="1" applyFont="1"/>
    <xf numFmtId="0" fontId="4" fillId="0" borderId="0" xfId="1" applyFont="1" applyBorder="1" applyAlignment="1">
      <alignment horizontal="left" indent="1"/>
    </xf>
    <xf numFmtId="202" fontId="4" fillId="0" borderId="0" xfId="0" applyNumberFormat="1" applyFont="1" applyAlignment="1"/>
    <xf numFmtId="202" fontId="4" fillId="0" borderId="0" xfId="1" applyNumberFormat="1" applyFont="1" applyAlignment="1"/>
    <xf numFmtId="202" fontId="4" fillId="0" borderId="0" xfId="1" applyNumberFormat="1" applyFont="1" applyBorder="1" applyAlignment="1"/>
    <xf numFmtId="202" fontId="4" fillId="0" borderId="0" xfId="1" applyNumberFormat="1" applyFont="1"/>
    <xf numFmtId="202" fontId="4" fillId="0" borderId="0" xfId="1" applyNumberFormat="1" applyFont="1" applyBorder="1" applyAlignment="1">
      <alignment horizontal="left" indent="1"/>
    </xf>
    <xf numFmtId="0" fontId="4" fillId="0" borderId="0" xfId="1" applyFont="1" applyAlignment="1">
      <alignment horizontal="left" indent="2"/>
    </xf>
    <xf numFmtId="0" fontId="4" fillId="0" borderId="0" xfId="1" applyFont="1" applyAlignment="1">
      <alignment horizontal="left" indent="1"/>
    </xf>
    <xf numFmtId="202" fontId="4" fillId="0" borderId="0" xfId="0" applyNumberFormat="1" applyFont="1" applyAlignment="1">
      <alignment horizontal="right"/>
    </xf>
    <xf numFmtId="202" fontId="4" fillId="0" borderId="0" xfId="1" applyNumberFormat="1" applyFont="1" applyAlignment="1">
      <alignment horizontal="right" indent="2"/>
    </xf>
    <xf numFmtId="202" fontId="4" fillId="0" borderId="0" xfId="1" applyNumberFormat="1" applyFont="1" applyAlignment="1">
      <alignment horizontal="right"/>
    </xf>
    <xf numFmtId="0" fontId="4" fillId="0" borderId="14" xfId="1" applyFont="1" applyBorder="1" applyAlignment="1">
      <alignment horizontal="left" indent="1"/>
    </xf>
    <xf numFmtId="200" fontId="4" fillId="0" borderId="14" xfId="1" applyNumberFormat="1" applyFont="1" applyBorder="1" applyAlignment="1">
      <alignment horizontal="right"/>
    </xf>
    <xf numFmtId="200" fontId="4" fillId="0" borderId="14" xfId="1" applyNumberFormat="1" applyFont="1" applyBorder="1"/>
    <xf numFmtId="0" fontId="4" fillId="0" borderId="0" xfId="1" applyFont="1" applyAlignment="1">
      <alignment horizontal="right"/>
    </xf>
    <xf numFmtId="200" fontId="4" fillId="0" borderId="0" xfId="1" applyNumberFormat="1" applyFont="1" applyAlignment="1">
      <alignment horizontal="right"/>
    </xf>
    <xf numFmtId="0" fontId="7" fillId="0" borderId="5" xfId="5101" applyNumberFormat="1" applyFont="1" applyFill="1" applyBorder="1" applyAlignment="1">
      <alignment horizontal="center" vertical="center" wrapText="1"/>
    </xf>
    <xf numFmtId="200" fontId="4" fillId="0" borderId="0" xfId="4713" applyNumberFormat="1" applyFont="1" applyFill="1"/>
    <xf numFmtId="0" fontId="121" fillId="0" borderId="0" xfId="0" applyFont="1" applyBorder="1" applyAlignment="1">
      <alignment horizontal="left" vertical="top" wrapText="1" indent="1"/>
    </xf>
    <xf numFmtId="4" fontId="7" fillId="0" borderId="0" xfId="1" applyNumberFormat="1" applyFont="1" applyBorder="1" applyAlignment="1">
      <alignment horizontal="right" vertical="center"/>
    </xf>
    <xf numFmtId="0" fontId="114" fillId="0" borderId="0" xfId="5039" applyFont="1" applyFill="1" applyAlignment="1"/>
    <xf numFmtId="0" fontId="4" fillId="0" borderId="5" xfId="5101" applyNumberFormat="1" applyFont="1" applyFill="1" applyBorder="1" applyAlignment="1">
      <alignment horizontal="center" vertical="center" wrapText="1"/>
    </xf>
    <xf numFmtId="0" fontId="7" fillId="0" borderId="14" xfId="1" applyFont="1" applyBorder="1" applyAlignment="1">
      <alignment horizontal="center"/>
    </xf>
    <xf numFmtId="4" fontId="126" fillId="0" borderId="14" xfId="5103" applyNumberFormat="1" applyFont="1" applyFill="1" applyBorder="1"/>
    <xf numFmtId="3" fontId="126" fillId="0" borderId="0" xfId="5103" applyNumberFormat="1" applyFont="1" applyFill="1" applyBorder="1"/>
    <xf numFmtId="4" fontId="4" fillId="0" borderId="0" xfId="1" applyNumberFormat="1" applyFont="1"/>
    <xf numFmtId="0" fontId="4" fillId="0" borderId="0" xfId="5101" applyNumberFormat="1" applyFont="1" applyFill="1" applyBorder="1" applyAlignment="1">
      <alignment horizontal="center"/>
    </xf>
    <xf numFmtId="202" fontId="4" fillId="0" borderId="0" xfId="1" applyNumberFormat="1" applyBorder="1"/>
    <xf numFmtId="203" fontId="4" fillId="0" borderId="0" xfId="1" applyNumberFormat="1"/>
    <xf numFmtId="200" fontId="4" fillId="0" borderId="0" xfId="0" applyNumberFormat="1" applyFont="1" applyAlignment="1">
      <alignment horizontal="right"/>
    </xf>
    <xf numFmtId="200" fontId="4" fillId="0" borderId="0" xfId="1" applyNumberFormat="1" applyFont="1" applyBorder="1"/>
    <xf numFmtId="200" fontId="4" fillId="0" borderId="0" xfId="1" applyNumberFormat="1" applyFont="1" applyAlignment="1"/>
    <xf numFmtId="204" fontId="7" fillId="0" borderId="0" xfId="1" applyNumberFormat="1" applyFont="1"/>
    <xf numFmtId="0" fontId="53" fillId="0" borderId="0" xfId="1" applyFont="1"/>
    <xf numFmtId="0" fontId="110" fillId="0" borderId="0" xfId="1" applyFont="1" applyAlignment="1">
      <alignment horizontal="left" wrapText="1" indent="2"/>
    </xf>
    <xf numFmtId="0" fontId="110" fillId="0" borderId="0" xfId="1" applyFont="1" applyAlignment="1">
      <alignment wrapText="1"/>
    </xf>
    <xf numFmtId="0" fontId="105" fillId="0" borderId="0" xfId="1" applyFont="1" applyAlignment="1">
      <alignment horizontal="left" vertical="center" wrapText="1" indent="1"/>
    </xf>
    <xf numFmtId="0" fontId="4" fillId="0" borderId="0" xfId="1" applyFont="1" applyAlignment="1">
      <alignment horizontal="left" vertical="center" wrapText="1" indent="1"/>
    </xf>
    <xf numFmtId="0" fontId="4" fillId="0" borderId="0" xfId="1" applyFont="1" applyAlignment="1">
      <alignment vertical="center" wrapText="1"/>
    </xf>
    <xf numFmtId="2" fontId="4" fillId="0" borderId="0" xfId="1" applyNumberFormat="1" applyFont="1"/>
    <xf numFmtId="2" fontId="4" fillId="0" borderId="0" xfId="1" applyNumberFormat="1" applyFont="1" applyAlignment="1">
      <alignment vertical="top"/>
    </xf>
    <xf numFmtId="4" fontId="4" fillId="0" borderId="0" xfId="5102" applyNumberFormat="1" applyFont="1" applyFill="1" applyBorder="1" applyAlignment="1">
      <alignment vertical="justify"/>
    </xf>
    <xf numFmtId="0" fontId="20" fillId="0" borderId="18" xfId="3" applyFont="1" applyFill="1" applyBorder="1"/>
    <xf numFmtId="0" fontId="7" fillId="0" borderId="18" xfId="3" applyFont="1" applyFill="1" applyBorder="1"/>
    <xf numFmtId="202" fontId="105" fillId="0" borderId="0" xfId="0" applyNumberFormat="1" applyFont="1" applyAlignment="1">
      <alignment horizontal="right"/>
    </xf>
    <xf numFmtId="200" fontId="105" fillId="0" borderId="0" xfId="1" applyNumberFormat="1" applyFont="1"/>
    <xf numFmtId="0" fontId="9" fillId="0" borderId="0" xfId="5" applyFont="1" applyFill="1" applyAlignment="1">
      <alignment horizontal="center"/>
    </xf>
    <xf numFmtId="0" fontId="8" fillId="0" borderId="0" xfId="2" applyFont="1" applyBorder="1" applyAlignment="1">
      <alignment horizontal="center"/>
    </xf>
    <xf numFmtId="0" fontId="130" fillId="0" borderId="0" xfId="5101" applyNumberFormat="1" applyFont="1" applyFill="1" applyBorder="1" applyAlignment="1">
      <alignment vertical="center" wrapText="1"/>
    </xf>
    <xf numFmtId="0" fontId="130" fillId="0" borderId="0" xfId="0" applyFont="1" applyAlignment="1">
      <alignment vertical="center" wrapText="1"/>
    </xf>
    <xf numFmtId="0" fontId="130" fillId="0" borderId="14" xfId="0" applyFont="1" applyBorder="1" applyAlignment="1">
      <alignment vertical="center" wrapText="1"/>
    </xf>
    <xf numFmtId="0" fontId="110" fillId="0" borderId="5" xfId="1" applyFont="1" applyBorder="1" applyAlignment="1">
      <alignment horizontal="center" vertical="center"/>
    </xf>
    <xf numFmtId="0" fontId="110" fillId="0" borderId="18" xfId="1" applyFont="1" applyBorder="1" applyAlignment="1">
      <alignment horizontal="center" vertical="center"/>
    </xf>
    <xf numFmtId="0" fontId="109" fillId="0" borderId="14" xfId="1" applyFont="1" applyBorder="1" applyAlignment="1">
      <alignment horizontal="center" vertical="center"/>
    </xf>
    <xf numFmtId="0" fontId="105" fillId="0" borderId="0" xfId="1" applyFont="1" applyAlignment="1">
      <alignment horizontal="center"/>
    </xf>
    <xf numFmtId="0" fontId="130" fillId="0" borderId="0" xfId="5101" applyNumberFormat="1" applyFont="1" applyFill="1" applyBorder="1" applyAlignment="1">
      <alignment vertical="top" wrapText="1"/>
    </xf>
    <xf numFmtId="0" fontId="130" fillId="0" borderId="0" xfId="0" applyFont="1" applyAlignment="1">
      <alignment vertical="top" wrapText="1"/>
    </xf>
    <xf numFmtId="0" fontId="130" fillId="0" borderId="14" xfId="0" applyFont="1" applyBorder="1" applyAlignment="1">
      <alignment vertical="top" wrapText="1"/>
    </xf>
    <xf numFmtId="0" fontId="106" fillId="0" borderId="0" xfId="1" applyFont="1" applyAlignment="1">
      <alignment horizontal="center"/>
    </xf>
    <xf numFmtId="0" fontId="7" fillId="0" borderId="14" xfId="1" applyFont="1" applyBorder="1" applyAlignment="1">
      <alignment horizontal="center"/>
    </xf>
    <xf numFmtId="198" fontId="116" fillId="0" borderId="0" xfId="5039" applyNumberFormat="1" applyFont="1" applyFill="1" applyAlignment="1">
      <alignment horizontal="center"/>
    </xf>
    <xf numFmtId="0" fontId="115" fillId="0" borderId="0" xfId="5039" applyFont="1" applyFill="1" applyAlignment="1">
      <alignment horizontal="center"/>
    </xf>
    <xf numFmtId="0" fontId="4" fillId="0" borderId="14" xfId="1" applyFont="1" applyBorder="1" applyAlignment="1">
      <alignment horizontal="center"/>
    </xf>
    <xf numFmtId="0" fontId="105" fillId="0" borderId="0" xfId="4869" applyNumberFormat="1" applyFont="1" applyFill="1" applyBorder="1" applyAlignment="1">
      <alignment horizontal="left" wrapText="1"/>
    </xf>
  </cellXfs>
  <cellStyles count="5104">
    <cellStyle name="_x0001_" xfId="6"/>
    <cellStyle name="??" xfId="7"/>
    <cellStyle name="?? [0.00]_PRODUCT DETAIL Q1" xfId="8"/>
    <cellStyle name="?? [0]" xfId="9"/>
    <cellStyle name="?? [0] 2" xfId="10"/>
    <cellStyle name="???? [0.00]_PRODUCT DETAIL Q1" xfId="11"/>
    <cellStyle name="????_PRODUCT DETAIL Q1" xfId="12"/>
    <cellStyle name="???[0]_Book1" xfId="13"/>
    <cellStyle name="???_95" xfId="14"/>
    <cellStyle name="??_(????)??????" xfId="15"/>
    <cellStyle name="_00.Bia" xfId="16"/>
    <cellStyle name="_01 DVHC" xfId="17"/>
    <cellStyle name="_01 DVHC - DD (Ok)" xfId="18"/>
    <cellStyle name="_01 DVHC - DD (Ok) 2" xfId="19"/>
    <cellStyle name="_01 DVHC - DD (Ok)_04 Doanh nghiep va CSKDCT 2012" xfId="20"/>
    <cellStyle name="_01 DVHC - DD (Ok)_Book2" xfId="21"/>
    <cellStyle name="_01 DVHC - DD (Ok)_nien giam tom tat nong nghiep 2013" xfId="23"/>
    <cellStyle name="_01 DVHC - DD (Ok)_Niengiam_Hung_final" xfId="24"/>
    <cellStyle name="_01 DVHC - DD (Ok)_NGTK-daydu-2014-Laodong" xfId="22"/>
    <cellStyle name="_01 DVHC - DD (Ok)_Phan II (In)" xfId="25"/>
    <cellStyle name="_01 DVHC - DD (Ok)_Xl0000167" xfId="26"/>
    <cellStyle name="_01 DVHC(OK)" xfId="27"/>
    <cellStyle name="_01 DVHC(OK) 2" xfId="28"/>
    <cellStyle name="_01 DVHC(OK)_02  Dan so lao dong(OK)" xfId="29"/>
    <cellStyle name="_01 DVHC(OK)_03 TKQG va Thu chi NSNN 2012" xfId="30"/>
    <cellStyle name="_01 DVHC(OK)_04 Doanh nghiep va CSKDCT 2012" xfId="31"/>
    <cellStyle name="_01 DVHC(OK)_05 Doanh nghiep va Ca the_2011 (Ok)" xfId="32"/>
    <cellStyle name="_01 DVHC(OK)_06 NGTT LN,TS 2013 co so" xfId="33"/>
    <cellStyle name="_01 DVHC(OK)_07 NGTT CN 2012" xfId="34"/>
    <cellStyle name="_01 DVHC(OK)_08 Thuong mai Tong muc - Diep" xfId="35"/>
    <cellStyle name="_01 DVHC(OK)_08 Thuong mai va Du lich (Ok)" xfId="36"/>
    <cellStyle name="_01 DVHC(OK)_08 Thuong mai va Du lich (Ok)_nien giam tom tat nong nghiep 2013" xfId="37"/>
    <cellStyle name="_01 DVHC(OK)_08 Thuong mai va Du lich (Ok)_Phan II (In)" xfId="38"/>
    <cellStyle name="_01 DVHC(OK)_09 Chi so gia 2011- VuTKG-1 (Ok)" xfId="39"/>
    <cellStyle name="_01 DVHC(OK)_09 Chi so gia 2011- VuTKG-1 (Ok)_nien giam tom tat nong nghiep 2013" xfId="40"/>
    <cellStyle name="_01 DVHC(OK)_09 Chi so gia 2011- VuTKG-1 (Ok)_Phan II (In)" xfId="41"/>
    <cellStyle name="_01 DVHC(OK)_09 Du lich" xfId="42"/>
    <cellStyle name="_01 DVHC(OK)_09 Du lich_nien giam tom tat nong nghiep 2013" xfId="43"/>
    <cellStyle name="_01 DVHC(OK)_09 Du lich_Phan II (In)" xfId="44"/>
    <cellStyle name="_01 DVHC(OK)_10 Van tai va BCVT (da sua ok)" xfId="45"/>
    <cellStyle name="_01 DVHC(OK)_10 Van tai va BCVT (da sua ok)_nien giam tom tat nong nghiep 2013" xfId="46"/>
    <cellStyle name="_01 DVHC(OK)_10 Van tai va BCVT (da sua ok)_Phan II (In)" xfId="47"/>
    <cellStyle name="_01 DVHC(OK)_11 (3)" xfId="48"/>
    <cellStyle name="_01 DVHC(OK)_11 (3) 2" xfId="49"/>
    <cellStyle name="_01 DVHC(OK)_11 (3)_04 Doanh nghiep va CSKDCT 2012" xfId="50"/>
    <cellStyle name="_01 DVHC(OK)_11 (3)_Book2" xfId="51"/>
    <cellStyle name="_01 DVHC(OK)_11 (3)_nien giam tom tat nong nghiep 2013" xfId="53"/>
    <cellStyle name="_01 DVHC(OK)_11 (3)_Niengiam_Hung_final" xfId="54"/>
    <cellStyle name="_01 DVHC(OK)_11 (3)_NGTK-daydu-2014-Laodong" xfId="52"/>
    <cellStyle name="_01 DVHC(OK)_11 (3)_Phan II (In)" xfId="55"/>
    <cellStyle name="_01 DVHC(OK)_11 (3)_Xl0000167" xfId="56"/>
    <cellStyle name="_01 DVHC(OK)_12 (2)" xfId="57"/>
    <cellStyle name="_01 DVHC(OK)_12 (2) 2" xfId="58"/>
    <cellStyle name="_01 DVHC(OK)_12 (2)_04 Doanh nghiep va CSKDCT 2012" xfId="59"/>
    <cellStyle name="_01 DVHC(OK)_12 (2)_Book2" xfId="60"/>
    <cellStyle name="_01 DVHC(OK)_12 (2)_nien giam tom tat nong nghiep 2013" xfId="62"/>
    <cellStyle name="_01 DVHC(OK)_12 (2)_Niengiam_Hung_final" xfId="63"/>
    <cellStyle name="_01 DVHC(OK)_12 (2)_NGTK-daydu-2014-Laodong" xfId="61"/>
    <cellStyle name="_01 DVHC(OK)_12 (2)_Phan II (In)" xfId="64"/>
    <cellStyle name="_01 DVHC(OK)_12 (2)_Xl0000167" xfId="65"/>
    <cellStyle name="_01 DVHC(OK)_12 Giao duc, Y Te va Muc songnam2011" xfId="66"/>
    <cellStyle name="_01 DVHC(OK)_12 Giao duc, Y Te va Muc songnam2011_nien giam tom tat nong nghiep 2013" xfId="67"/>
    <cellStyle name="_01 DVHC(OK)_12 Giao duc, Y Te va Muc songnam2011_Phan II (In)" xfId="68"/>
    <cellStyle name="_01 DVHC(OK)_12 MSDC_Thuy Van" xfId="69"/>
    <cellStyle name="_01 DVHC(OK)_13 Van tai 2012" xfId="70"/>
    <cellStyle name="_01 DVHC(OK)_Book2" xfId="71"/>
    <cellStyle name="_01 DVHC(OK)_Giaoduc2013(ok)" xfId="72"/>
    <cellStyle name="_01 DVHC(OK)_Maket NGTT2012 LN,TS (7-1-2013)" xfId="73"/>
    <cellStyle name="_01 DVHC(OK)_Maket NGTT2012 LN,TS (7-1-2013)_Nongnghiep" xfId="74"/>
    <cellStyle name="_01 DVHC(OK)_Nien giam TT Vu Nong nghiep 2012(solieu)-gui Vu TH 29-3-2013" xfId="79"/>
    <cellStyle name="_01 DVHC(OK)_Niengiam_Hung_final" xfId="80"/>
    <cellStyle name="_01 DVHC(OK)_Nongnghiep" xfId="81"/>
    <cellStyle name="_01 DVHC(OK)_Nongnghiep NGDD 2012_cap nhat den 24-5-2013(1)" xfId="82"/>
    <cellStyle name="_01 DVHC(OK)_Nongnghiep_Nongnghiep NGDD 2012_cap nhat den 24-5-2013(1)" xfId="83"/>
    <cellStyle name="_01 DVHC(OK)_Ngiam_lamnghiep_2011_v2(1)(1)" xfId="75"/>
    <cellStyle name="_01 DVHC(OK)_Ngiam_lamnghiep_2011_v2(1)(1)_Nongnghiep" xfId="76"/>
    <cellStyle name="_01 DVHC(OK)_NGTK-daydu-2014-Laodong" xfId="77"/>
    <cellStyle name="_01 DVHC(OK)_NGTT LN,TS 2012 (Chuan)" xfId="78"/>
    <cellStyle name="_01 DVHC(OK)_TKQG" xfId="84"/>
    <cellStyle name="_01 DVHC(OK)_Xl0000147" xfId="85"/>
    <cellStyle name="_01 DVHC(OK)_Xl0000167" xfId="86"/>
    <cellStyle name="_01 DVHC(OK)_XNK" xfId="87"/>
    <cellStyle name="_01 DVHC(OK)_XNK_nien giam tom tat nong nghiep 2013" xfId="88"/>
    <cellStyle name="_01 DVHC(OK)_XNK_Phan II (In)" xfId="89"/>
    <cellStyle name="_01 DVHC_01 Don vi HC" xfId="90"/>
    <cellStyle name="_01 DVHC_01 Don vi HC 2" xfId="91"/>
    <cellStyle name="_01 DVHC_01 Don vi HC_Book2" xfId="92"/>
    <cellStyle name="_01 DVHC_01 Don vi HC_Niengiam_Hung_final" xfId="94"/>
    <cellStyle name="_01 DVHC_01 Don vi HC_NGTK-daydu-2014-Laodong" xfId="93"/>
    <cellStyle name="_01 DVHC_02 Danso_Laodong 2012(chuan) CO SO" xfId="95"/>
    <cellStyle name="_01 DVHC_04 Doanh nghiep va CSKDCT 2012" xfId="96"/>
    <cellStyle name="_01 DVHC_08 Thuong mai Tong muc - Diep" xfId="97"/>
    <cellStyle name="_01 DVHC_09 Thuong mai va Du lich" xfId="98"/>
    <cellStyle name="_01 DVHC_09 Thuong mai va Du lich 2" xfId="99"/>
    <cellStyle name="_01 DVHC_09 Thuong mai va Du lich_01 Don vi HC" xfId="100"/>
    <cellStyle name="_01 DVHC_09 Thuong mai va Du lich_Book2" xfId="101"/>
    <cellStyle name="_01 DVHC_09 Thuong mai va Du lich_nien giam tom tat nong nghiep 2013" xfId="104"/>
    <cellStyle name="_01 DVHC_09 Thuong mai va Du lich_Niengiam_Hung_final" xfId="105"/>
    <cellStyle name="_01 DVHC_09 Thuong mai va Du lich_NGDD 2013 Thu chi NSNN " xfId="102"/>
    <cellStyle name="_01 DVHC_09 Thuong mai va Du lich_NGTK-daydu-2014-Laodong" xfId="103"/>
    <cellStyle name="_01 DVHC_09 Thuong mai va Du lich_Phan II (In)" xfId="106"/>
    <cellStyle name="_01 DVHC_12 MSDC_Thuy Van" xfId="107"/>
    <cellStyle name="_01 DVHC_Don vi HC, dat dai, khi hau" xfId="108"/>
    <cellStyle name="_01 DVHC_Mau" xfId="109"/>
    <cellStyle name="_01 DVHC_nien giam 28.5.12_sua tn_Oanh-gui-3.15pm-28-5-2012" xfId="111"/>
    <cellStyle name="_01 DVHC_nien giam tom tat nong nghiep 2013" xfId="112"/>
    <cellStyle name="_01 DVHC_NGTK-daydu-2014-VuDSLD(22.5.2015)" xfId="110"/>
    <cellStyle name="_01 DVHC_Phan II (In)" xfId="113"/>
    <cellStyle name="_01 DVHC_TKQG" xfId="114"/>
    <cellStyle name="_01 DVHC_Xl0000006" xfId="115"/>
    <cellStyle name="_01 DVHC_Xl0000167" xfId="116"/>
    <cellStyle name="_01 DVHC_Y te-VH TT_Tam(1)" xfId="117"/>
    <cellStyle name="_01.NGTT2009-DVHC" xfId="118"/>
    <cellStyle name="_02 dan so (OK)" xfId="119"/>
    <cellStyle name="_02.NGTT2009-DSLD" xfId="120"/>
    <cellStyle name="_02.NGTT2009-DSLDok" xfId="121"/>
    <cellStyle name="_03 Dautu 2010" xfId="122"/>
    <cellStyle name="_03.NGTT2009-TKQG" xfId="123"/>
    <cellStyle name="_05 Thuong mai" xfId="124"/>
    <cellStyle name="_05 Thuong mai_01 Don vi HC" xfId="125"/>
    <cellStyle name="_05 Thuong mai_02 Danso_Laodong 2012(chuan) CO SO" xfId="126"/>
    <cellStyle name="_05 Thuong mai_04 Doanh nghiep va CSKDCT 2012" xfId="127"/>
    <cellStyle name="_05 Thuong mai_12 MSDC_Thuy Van" xfId="128"/>
    <cellStyle name="_05 Thuong mai_Don vi HC, dat dai, khi hau" xfId="129"/>
    <cellStyle name="_05 Thuong mai_Mau" xfId="130"/>
    <cellStyle name="_05 Thuong mai_Mau 2" xfId="131"/>
    <cellStyle name="_05 Thuong mai_Mau_Book2" xfId="132"/>
    <cellStyle name="_05 Thuong mai_Mau_Niengiam_Hung_final" xfId="134"/>
    <cellStyle name="_05 Thuong mai_Mau_NGTK-daydu-2014-Laodong" xfId="133"/>
    <cellStyle name="_05 Thuong mai_nien giam 28.5.12_sua tn_Oanh-gui-3.15pm-28-5-2012" xfId="137"/>
    <cellStyle name="_05 Thuong mai_Nien giam KT_TV 2010" xfId="138"/>
    <cellStyle name="_05 Thuong mai_nien giam tom tat nong nghiep 2013" xfId="139"/>
    <cellStyle name="_05 Thuong mai_NGDD 2013 Thu chi NSNN " xfId="135"/>
    <cellStyle name="_05 Thuong mai_NGTK-daydu-2014-VuDSLD(22.5.2015)" xfId="136"/>
    <cellStyle name="_05 Thuong mai_Phan II (In)" xfId="140"/>
    <cellStyle name="_05 Thuong mai_Xl0000006" xfId="141"/>
    <cellStyle name="_05 Thuong mai_Xl0000167" xfId="142"/>
    <cellStyle name="_05 Thuong mai_Y te-VH TT_Tam(1)" xfId="143"/>
    <cellStyle name="_06 Van tai" xfId="144"/>
    <cellStyle name="_06 Van tai_01 Don vi HC" xfId="145"/>
    <cellStyle name="_06 Van tai_02 Danso_Laodong 2012(chuan) CO SO" xfId="146"/>
    <cellStyle name="_06 Van tai_04 Doanh nghiep va CSKDCT 2012" xfId="147"/>
    <cellStyle name="_06 Van tai_12 MSDC_Thuy Van" xfId="148"/>
    <cellStyle name="_06 Van tai_Don vi HC, dat dai, khi hau" xfId="149"/>
    <cellStyle name="_06 Van tai_Mau" xfId="150"/>
    <cellStyle name="_06 Van tai_Mau 2" xfId="151"/>
    <cellStyle name="_06 Van tai_Mau_Book2" xfId="152"/>
    <cellStyle name="_06 Van tai_Mau_Niengiam_Hung_final" xfId="154"/>
    <cellStyle name="_06 Van tai_Mau_NGTK-daydu-2014-Laodong" xfId="153"/>
    <cellStyle name="_06 Van tai_nien giam 28.5.12_sua tn_Oanh-gui-3.15pm-28-5-2012" xfId="157"/>
    <cellStyle name="_06 Van tai_Nien giam KT_TV 2010" xfId="158"/>
    <cellStyle name="_06 Van tai_nien giam tom tat nong nghiep 2013" xfId="159"/>
    <cellStyle name="_06 Van tai_NGDD 2013 Thu chi NSNN " xfId="155"/>
    <cellStyle name="_06 Van tai_NGTK-daydu-2014-VuDSLD(22.5.2015)" xfId="156"/>
    <cellStyle name="_06 Van tai_Phan II (In)" xfId="160"/>
    <cellStyle name="_06 Van tai_Xl0000006" xfId="161"/>
    <cellStyle name="_06 Van tai_Xl0000167" xfId="162"/>
    <cellStyle name="_06 Van tai_Y te-VH TT_Tam(1)" xfId="163"/>
    <cellStyle name="_07 Buu dien" xfId="164"/>
    <cellStyle name="_07 Buu dien_01 Don vi HC" xfId="165"/>
    <cellStyle name="_07 Buu dien_02 Danso_Laodong 2012(chuan) CO SO" xfId="166"/>
    <cellStyle name="_07 Buu dien_04 Doanh nghiep va CSKDCT 2012" xfId="167"/>
    <cellStyle name="_07 Buu dien_12 MSDC_Thuy Van" xfId="168"/>
    <cellStyle name="_07 Buu dien_Don vi HC, dat dai, khi hau" xfId="169"/>
    <cellStyle name="_07 Buu dien_Mau" xfId="170"/>
    <cellStyle name="_07 Buu dien_Mau 2" xfId="171"/>
    <cellStyle name="_07 Buu dien_Mau_Book2" xfId="172"/>
    <cellStyle name="_07 Buu dien_Mau_Niengiam_Hung_final" xfId="174"/>
    <cellStyle name="_07 Buu dien_Mau_NGTK-daydu-2014-Laodong" xfId="173"/>
    <cellStyle name="_07 Buu dien_nien giam 28.5.12_sua tn_Oanh-gui-3.15pm-28-5-2012" xfId="177"/>
    <cellStyle name="_07 Buu dien_Nien giam KT_TV 2010" xfId="178"/>
    <cellStyle name="_07 Buu dien_nien giam tom tat nong nghiep 2013" xfId="179"/>
    <cellStyle name="_07 Buu dien_NGDD 2013 Thu chi NSNN " xfId="175"/>
    <cellStyle name="_07 Buu dien_NGTK-daydu-2014-VuDSLD(22.5.2015)" xfId="176"/>
    <cellStyle name="_07 Buu dien_Phan II (In)" xfId="180"/>
    <cellStyle name="_07 Buu dien_Xl0000006" xfId="181"/>
    <cellStyle name="_07 Buu dien_Xl0000167" xfId="182"/>
    <cellStyle name="_07 Buu dien_Y te-VH TT_Tam(1)" xfId="183"/>
    <cellStyle name="_07. NGTT2009-NN" xfId="184"/>
    <cellStyle name="_07. NGTT2009-NN 10" xfId="185"/>
    <cellStyle name="_07. NGTT2009-NN 11" xfId="186"/>
    <cellStyle name="_07. NGTT2009-NN 12" xfId="187"/>
    <cellStyle name="_07. NGTT2009-NN 13" xfId="188"/>
    <cellStyle name="_07. NGTT2009-NN 14" xfId="189"/>
    <cellStyle name="_07. NGTT2009-NN 15" xfId="190"/>
    <cellStyle name="_07. NGTT2009-NN 16" xfId="191"/>
    <cellStyle name="_07. NGTT2009-NN 17" xfId="192"/>
    <cellStyle name="_07. NGTT2009-NN 18" xfId="193"/>
    <cellStyle name="_07. NGTT2009-NN 19" xfId="194"/>
    <cellStyle name="_07. NGTT2009-NN 2" xfId="195"/>
    <cellStyle name="_07. NGTT2009-NN 3" xfId="196"/>
    <cellStyle name="_07. NGTT2009-NN 4" xfId="197"/>
    <cellStyle name="_07. NGTT2009-NN 5" xfId="198"/>
    <cellStyle name="_07. NGTT2009-NN 6" xfId="199"/>
    <cellStyle name="_07. NGTT2009-NN 7" xfId="200"/>
    <cellStyle name="_07. NGTT2009-NN 8" xfId="201"/>
    <cellStyle name="_07. NGTT2009-NN 9" xfId="202"/>
    <cellStyle name="_07. NGTT2009-NN_01 Don vi HC" xfId="203"/>
    <cellStyle name="_07. NGTT2009-NN_01 Don vi HC 2" xfId="204"/>
    <cellStyle name="_07. NGTT2009-NN_01 Don vi HC_Book2" xfId="205"/>
    <cellStyle name="_07. NGTT2009-NN_01 Don vi HC_Niengiam_Hung_final" xfId="207"/>
    <cellStyle name="_07. NGTT2009-NN_01 Don vi HC_NGTK-daydu-2014-Laodong" xfId="206"/>
    <cellStyle name="_07. NGTT2009-NN_01 DVHC-DSLD 2010" xfId="208"/>
    <cellStyle name="_07. NGTT2009-NN_01 DVHC-DSLD 2010_01 Don vi HC" xfId="209"/>
    <cellStyle name="_07. NGTT2009-NN_01 DVHC-DSLD 2010_01 Don vi HC 2" xfId="210"/>
    <cellStyle name="_07. NGTT2009-NN_01 DVHC-DSLD 2010_01 Don vi HC_Book2" xfId="211"/>
    <cellStyle name="_07. NGTT2009-NN_01 DVHC-DSLD 2010_01 Don vi HC_Niengiam_Hung_final" xfId="213"/>
    <cellStyle name="_07. NGTT2009-NN_01 DVHC-DSLD 2010_01 Don vi HC_NGTK-daydu-2014-Laodong" xfId="212"/>
    <cellStyle name="_07. NGTT2009-NN_01 DVHC-DSLD 2010_02 Danso_Laodong 2012(chuan) CO SO" xfId="214"/>
    <cellStyle name="_07. NGTT2009-NN_01 DVHC-DSLD 2010_04 Doanh nghiep va CSKDCT 2012" xfId="215"/>
    <cellStyle name="_07. NGTT2009-NN_01 DVHC-DSLD 2010_08 Thuong mai Tong muc - Diep" xfId="216"/>
    <cellStyle name="_07. NGTT2009-NN_01 DVHC-DSLD 2010_12 MSDC_Thuy Van" xfId="217"/>
    <cellStyle name="_07. NGTT2009-NN_01 DVHC-DSLD 2010_Bo sung 04 bieu Cong nghiep" xfId="218"/>
    <cellStyle name="_07. NGTT2009-NN_01 DVHC-DSLD 2010_Bo sung 04 bieu Cong nghiep 2" xfId="219"/>
    <cellStyle name="_07. NGTT2009-NN_01 DVHC-DSLD 2010_Bo sung 04 bieu Cong nghiep_Book2" xfId="220"/>
    <cellStyle name="_07. NGTT2009-NN_01 DVHC-DSLD 2010_Bo sung 04 bieu Cong nghiep_Mau" xfId="221"/>
    <cellStyle name="_07. NGTT2009-NN_01 DVHC-DSLD 2010_Bo sung 04 bieu Cong nghiep_Niengiam_Hung_final" xfId="223"/>
    <cellStyle name="_07. NGTT2009-NN_01 DVHC-DSLD 2010_Bo sung 04 bieu Cong nghiep_NGTK-daydu-2014-Laodong" xfId="222"/>
    <cellStyle name="_07. NGTT2009-NN_01 DVHC-DSLD 2010_Don vi HC, dat dai, khi hau" xfId="224"/>
    <cellStyle name="_07. NGTT2009-NN_01 DVHC-DSLD 2010_Mau" xfId="225"/>
    <cellStyle name="_07. NGTT2009-NN_01 DVHC-DSLD 2010_Mau 2" xfId="226"/>
    <cellStyle name="_07. NGTT2009-NN_01 DVHC-DSLD 2010_Mau_1" xfId="227"/>
    <cellStyle name="_07. NGTT2009-NN_01 DVHC-DSLD 2010_Mau_12 MSDC_Thuy Van" xfId="228"/>
    <cellStyle name="_07. NGTT2009-NN_01 DVHC-DSLD 2010_Mau_Book2" xfId="229"/>
    <cellStyle name="_07. NGTT2009-NN_01 DVHC-DSLD 2010_Mau_Niengiam_Hung_final" xfId="231"/>
    <cellStyle name="_07. NGTT2009-NN_01 DVHC-DSLD 2010_Mau_NGTK-daydu-2014-Laodong" xfId="230"/>
    <cellStyle name="_07. NGTT2009-NN_01 DVHC-DSLD 2010_nien giam 28.5.12_sua tn_Oanh-gui-3.15pm-28-5-2012" xfId="234"/>
    <cellStyle name="_07. NGTT2009-NN_01 DVHC-DSLD 2010_Nien giam KT_TV 2010" xfId="235"/>
    <cellStyle name="_07. NGTT2009-NN_01 DVHC-DSLD 2010_nien giam tom tat 2010 (thuy)" xfId="236"/>
    <cellStyle name="_07. NGTT2009-NN_01 DVHC-DSLD 2010_nien giam tom tat 2010 (thuy)_01 Don vi HC" xfId="237"/>
    <cellStyle name="_07. NGTT2009-NN_01 DVHC-DSLD 2010_nien giam tom tat 2010 (thuy)_01 Don vi HC 2" xfId="238"/>
    <cellStyle name="_07. NGTT2009-NN_01 DVHC-DSLD 2010_nien giam tom tat 2010 (thuy)_01 Don vi HC_Book2" xfId="239"/>
    <cellStyle name="_07. NGTT2009-NN_01 DVHC-DSLD 2010_nien giam tom tat 2010 (thuy)_01 Don vi HC_Niengiam_Hung_final" xfId="241"/>
    <cellStyle name="_07. NGTT2009-NN_01 DVHC-DSLD 2010_nien giam tom tat 2010 (thuy)_01 Don vi HC_NGTK-daydu-2014-Laodong" xfId="240"/>
    <cellStyle name="_07. NGTT2009-NN_01 DVHC-DSLD 2010_nien giam tom tat 2010 (thuy)_02 Danso_Laodong 2012(chuan) CO SO" xfId="242"/>
    <cellStyle name="_07. NGTT2009-NN_01 DVHC-DSLD 2010_nien giam tom tat 2010 (thuy)_04 Doanh nghiep va CSKDCT 2012" xfId="243"/>
    <cellStyle name="_07. NGTT2009-NN_01 DVHC-DSLD 2010_nien giam tom tat 2010 (thuy)_08 Thuong mai Tong muc - Diep" xfId="244"/>
    <cellStyle name="_07. NGTT2009-NN_01 DVHC-DSLD 2010_nien giam tom tat 2010 (thuy)_09 Thuong mai va Du lich" xfId="245"/>
    <cellStyle name="_07. NGTT2009-NN_01 DVHC-DSLD 2010_nien giam tom tat 2010 (thuy)_09 Thuong mai va Du lich 2" xfId="246"/>
    <cellStyle name="_07. NGTT2009-NN_01 DVHC-DSLD 2010_nien giam tom tat 2010 (thuy)_09 Thuong mai va Du lich_01 Don vi HC" xfId="247"/>
    <cellStyle name="_07. NGTT2009-NN_01 DVHC-DSLD 2010_nien giam tom tat 2010 (thuy)_09 Thuong mai va Du lich_Book2" xfId="248"/>
    <cellStyle name="_07. NGTT2009-NN_01 DVHC-DSLD 2010_nien giam tom tat 2010 (thuy)_09 Thuong mai va Du lich_nien giam tom tat nong nghiep 2013" xfId="251"/>
    <cellStyle name="_07. NGTT2009-NN_01 DVHC-DSLD 2010_nien giam tom tat 2010 (thuy)_09 Thuong mai va Du lich_Niengiam_Hung_final" xfId="252"/>
    <cellStyle name="_07. NGTT2009-NN_01 DVHC-DSLD 2010_nien giam tom tat 2010 (thuy)_09 Thuong mai va Du lich_NGDD 2013 Thu chi NSNN " xfId="249"/>
    <cellStyle name="_07. NGTT2009-NN_01 DVHC-DSLD 2010_nien giam tom tat 2010 (thuy)_09 Thuong mai va Du lich_NGTK-daydu-2014-Laodong" xfId="250"/>
    <cellStyle name="_07. NGTT2009-NN_01 DVHC-DSLD 2010_nien giam tom tat 2010 (thuy)_09 Thuong mai va Du lich_Phan II (In)" xfId="253"/>
    <cellStyle name="_07. NGTT2009-NN_01 DVHC-DSLD 2010_nien giam tom tat 2010 (thuy)_12 MSDC_Thuy Van" xfId="254"/>
    <cellStyle name="_07. NGTT2009-NN_01 DVHC-DSLD 2010_nien giam tom tat 2010 (thuy)_Don vi HC, dat dai, khi hau" xfId="255"/>
    <cellStyle name="_07. NGTT2009-NN_01 DVHC-DSLD 2010_nien giam tom tat 2010 (thuy)_Mau" xfId="256"/>
    <cellStyle name="_07. NGTT2009-NN_01 DVHC-DSLD 2010_nien giam tom tat 2010 (thuy)_nien giam 28.5.12_sua tn_Oanh-gui-3.15pm-28-5-2012" xfId="258"/>
    <cellStyle name="_07. NGTT2009-NN_01 DVHC-DSLD 2010_nien giam tom tat 2010 (thuy)_nien giam tom tat nong nghiep 2013" xfId="259"/>
    <cellStyle name="_07. NGTT2009-NN_01 DVHC-DSLD 2010_nien giam tom tat 2010 (thuy)_NGTK-daydu-2014-VuDSLD(22.5.2015)" xfId="257"/>
    <cellStyle name="_07. NGTT2009-NN_01 DVHC-DSLD 2010_nien giam tom tat 2010 (thuy)_Phan II (In)" xfId="260"/>
    <cellStyle name="_07. NGTT2009-NN_01 DVHC-DSLD 2010_nien giam tom tat 2010 (thuy)_TKQG" xfId="261"/>
    <cellStyle name="_07. NGTT2009-NN_01 DVHC-DSLD 2010_nien giam tom tat 2010 (thuy)_Xl0000006" xfId="262"/>
    <cellStyle name="_07. NGTT2009-NN_01 DVHC-DSLD 2010_nien giam tom tat 2010 (thuy)_Xl0000167" xfId="263"/>
    <cellStyle name="_07. NGTT2009-NN_01 DVHC-DSLD 2010_nien giam tom tat 2010 (thuy)_Y te-VH TT_Tam(1)" xfId="264"/>
    <cellStyle name="_07. NGTT2009-NN_01 DVHC-DSLD 2010_nien giam tom tat nong nghiep 2013" xfId="265"/>
    <cellStyle name="_07. NGTT2009-NN_01 DVHC-DSLD 2010_NGDD 2013 Thu chi NSNN " xfId="232"/>
    <cellStyle name="_07. NGTT2009-NN_01 DVHC-DSLD 2010_NGTK-daydu-2014-VuDSLD(22.5.2015)" xfId="233"/>
    <cellStyle name="_07. NGTT2009-NN_01 DVHC-DSLD 2010_Phan II (In)" xfId="266"/>
    <cellStyle name="_07. NGTT2009-NN_01 DVHC-DSLD 2010_Tong hop NGTT" xfId="267"/>
    <cellStyle name="_07. NGTT2009-NN_01 DVHC-DSLD 2010_Tong hop NGTT 2" xfId="268"/>
    <cellStyle name="_07. NGTT2009-NN_01 DVHC-DSLD 2010_Tong hop NGTT_09 Thuong mai va Du lich" xfId="269"/>
    <cellStyle name="_07. NGTT2009-NN_01 DVHC-DSLD 2010_Tong hop NGTT_09 Thuong mai va Du lich 2" xfId="270"/>
    <cellStyle name="_07. NGTT2009-NN_01 DVHC-DSLD 2010_Tong hop NGTT_09 Thuong mai va Du lich_01 Don vi HC" xfId="271"/>
    <cellStyle name="_07. NGTT2009-NN_01 DVHC-DSLD 2010_Tong hop NGTT_09 Thuong mai va Du lich_Book2" xfId="272"/>
    <cellStyle name="_07. NGTT2009-NN_01 DVHC-DSLD 2010_Tong hop NGTT_09 Thuong mai va Du lich_nien giam tom tat nong nghiep 2013" xfId="275"/>
    <cellStyle name="_07. NGTT2009-NN_01 DVHC-DSLD 2010_Tong hop NGTT_09 Thuong mai va Du lich_Niengiam_Hung_final" xfId="276"/>
    <cellStyle name="_07. NGTT2009-NN_01 DVHC-DSLD 2010_Tong hop NGTT_09 Thuong mai va Du lich_NGDD 2013 Thu chi NSNN " xfId="273"/>
    <cellStyle name="_07. NGTT2009-NN_01 DVHC-DSLD 2010_Tong hop NGTT_09 Thuong mai va Du lich_NGTK-daydu-2014-Laodong" xfId="274"/>
    <cellStyle name="_07. NGTT2009-NN_01 DVHC-DSLD 2010_Tong hop NGTT_09 Thuong mai va Du lich_Phan II (In)" xfId="277"/>
    <cellStyle name="_07. NGTT2009-NN_01 DVHC-DSLD 2010_Tong hop NGTT_Book2" xfId="278"/>
    <cellStyle name="_07. NGTT2009-NN_01 DVHC-DSLD 2010_Tong hop NGTT_Mau" xfId="279"/>
    <cellStyle name="_07. NGTT2009-NN_01 DVHC-DSLD 2010_Tong hop NGTT_Niengiam_Hung_final" xfId="281"/>
    <cellStyle name="_07. NGTT2009-NN_01 DVHC-DSLD 2010_Tong hop NGTT_NGTK-daydu-2014-Laodong" xfId="280"/>
    <cellStyle name="_07. NGTT2009-NN_01 DVHC-DSLD 2010_Xl0000006" xfId="282"/>
    <cellStyle name="_07. NGTT2009-NN_01 DVHC-DSLD 2010_Xl0000167" xfId="283"/>
    <cellStyle name="_07. NGTT2009-NN_01 DVHC-DSLD 2010_Y te-VH TT_Tam(1)" xfId="284"/>
    <cellStyle name="_07. NGTT2009-NN_02  Dan so lao dong(OK)" xfId="285"/>
    <cellStyle name="_07. NGTT2009-NN_02 Dan so 2010 (ok)" xfId="286"/>
    <cellStyle name="_07. NGTT2009-NN_02 Dan so Lao dong 2011" xfId="287"/>
    <cellStyle name="_07. NGTT2009-NN_02 Danso_Laodong 2012(chuan) CO SO" xfId="288"/>
    <cellStyle name="_07. NGTT2009-NN_02 DSLD_2011(ok).xls" xfId="289"/>
    <cellStyle name="_07. NGTT2009-NN_03 Dautu 2010" xfId="290"/>
    <cellStyle name="_07. NGTT2009-NN_03 Dautu 2010_01 Don vi HC" xfId="291"/>
    <cellStyle name="_07. NGTT2009-NN_03 Dautu 2010_01 Don vi HC 2" xfId="292"/>
    <cellStyle name="_07. NGTT2009-NN_03 Dautu 2010_01 Don vi HC_Book2" xfId="293"/>
    <cellStyle name="_07. NGTT2009-NN_03 Dautu 2010_01 Don vi HC_Niengiam_Hung_final" xfId="295"/>
    <cellStyle name="_07. NGTT2009-NN_03 Dautu 2010_01 Don vi HC_NGTK-daydu-2014-Laodong" xfId="294"/>
    <cellStyle name="_07. NGTT2009-NN_03 Dautu 2010_02 Danso_Laodong 2012(chuan) CO SO" xfId="296"/>
    <cellStyle name="_07. NGTT2009-NN_03 Dautu 2010_04 Doanh nghiep va CSKDCT 2012" xfId="297"/>
    <cellStyle name="_07. NGTT2009-NN_03 Dautu 2010_08 Thuong mai Tong muc - Diep" xfId="298"/>
    <cellStyle name="_07. NGTT2009-NN_03 Dautu 2010_09 Thuong mai va Du lich" xfId="299"/>
    <cellStyle name="_07. NGTT2009-NN_03 Dautu 2010_09 Thuong mai va Du lich 2" xfId="300"/>
    <cellStyle name="_07. NGTT2009-NN_03 Dautu 2010_09 Thuong mai va Du lich_01 Don vi HC" xfId="301"/>
    <cellStyle name="_07. NGTT2009-NN_03 Dautu 2010_09 Thuong mai va Du lich_Book2" xfId="302"/>
    <cellStyle name="_07. NGTT2009-NN_03 Dautu 2010_09 Thuong mai va Du lich_nien giam tom tat nong nghiep 2013" xfId="305"/>
    <cellStyle name="_07. NGTT2009-NN_03 Dautu 2010_09 Thuong mai va Du lich_Niengiam_Hung_final" xfId="306"/>
    <cellStyle name="_07. NGTT2009-NN_03 Dautu 2010_09 Thuong mai va Du lich_NGDD 2013 Thu chi NSNN " xfId="303"/>
    <cellStyle name="_07. NGTT2009-NN_03 Dautu 2010_09 Thuong mai va Du lich_NGTK-daydu-2014-Laodong" xfId="304"/>
    <cellStyle name="_07. NGTT2009-NN_03 Dautu 2010_09 Thuong mai va Du lich_Phan II (In)" xfId="307"/>
    <cellStyle name="_07. NGTT2009-NN_03 Dautu 2010_12 MSDC_Thuy Van" xfId="308"/>
    <cellStyle name="_07. NGTT2009-NN_03 Dautu 2010_Don vi HC, dat dai, khi hau" xfId="309"/>
    <cellStyle name="_07. NGTT2009-NN_03 Dautu 2010_Mau" xfId="310"/>
    <cellStyle name="_07. NGTT2009-NN_03 Dautu 2010_nien giam 28.5.12_sua tn_Oanh-gui-3.15pm-28-5-2012" xfId="312"/>
    <cellStyle name="_07. NGTT2009-NN_03 Dautu 2010_nien giam tom tat nong nghiep 2013" xfId="313"/>
    <cellStyle name="_07. NGTT2009-NN_03 Dautu 2010_NGTK-daydu-2014-VuDSLD(22.5.2015)" xfId="311"/>
    <cellStyle name="_07. NGTT2009-NN_03 Dautu 2010_Phan II (In)" xfId="314"/>
    <cellStyle name="_07. NGTT2009-NN_03 Dautu 2010_TKQG" xfId="315"/>
    <cellStyle name="_07. NGTT2009-NN_03 Dautu 2010_Xl0000006" xfId="316"/>
    <cellStyle name="_07. NGTT2009-NN_03 Dautu 2010_Xl0000167" xfId="317"/>
    <cellStyle name="_07. NGTT2009-NN_03 Dautu 2010_Y te-VH TT_Tam(1)" xfId="318"/>
    <cellStyle name="_07. NGTT2009-NN_03 TKQG" xfId="319"/>
    <cellStyle name="_07. NGTT2009-NN_03 TKQG 2" xfId="320"/>
    <cellStyle name="_07. NGTT2009-NN_03 TKQG_02  Dan so lao dong(OK)" xfId="321"/>
    <cellStyle name="_07. NGTT2009-NN_03 TKQG_Book2" xfId="322"/>
    <cellStyle name="_07. NGTT2009-NN_03 TKQG_Niengiam_Hung_final" xfId="324"/>
    <cellStyle name="_07. NGTT2009-NN_03 TKQG_NGTK-daydu-2014-Laodong" xfId="323"/>
    <cellStyle name="_07. NGTT2009-NN_03 TKQG_Xl0000167" xfId="325"/>
    <cellStyle name="_07. NGTT2009-NN_04 Doanh nghiep va CSKDCT 2012" xfId="326"/>
    <cellStyle name="_07. NGTT2009-NN_05 Doanh nghiep va Ca the_2011 (Ok)" xfId="327"/>
    <cellStyle name="_07. NGTT2009-NN_05 Thu chi NSNN" xfId="328"/>
    <cellStyle name="_07. NGTT2009-NN_05 Thuong mai" xfId="329"/>
    <cellStyle name="_07. NGTT2009-NN_05 Thuong mai_01 Don vi HC" xfId="330"/>
    <cellStyle name="_07. NGTT2009-NN_05 Thuong mai_02 Danso_Laodong 2012(chuan) CO SO" xfId="331"/>
    <cellStyle name="_07. NGTT2009-NN_05 Thuong mai_04 Doanh nghiep va CSKDCT 2012" xfId="332"/>
    <cellStyle name="_07. NGTT2009-NN_05 Thuong mai_12 MSDC_Thuy Van" xfId="333"/>
    <cellStyle name="_07. NGTT2009-NN_05 Thuong mai_Don vi HC, dat dai, khi hau" xfId="334"/>
    <cellStyle name="_07. NGTT2009-NN_05 Thuong mai_Mau" xfId="335"/>
    <cellStyle name="_07. NGTT2009-NN_05 Thuong mai_Mau 2" xfId="336"/>
    <cellStyle name="_07. NGTT2009-NN_05 Thuong mai_Mau_Book2" xfId="337"/>
    <cellStyle name="_07. NGTT2009-NN_05 Thuong mai_Mau_Niengiam_Hung_final" xfId="339"/>
    <cellStyle name="_07. NGTT2009-NN_05 Thuong mai_Mau_NGTK-daydu-2014-Laodong" xfId="338"/>
    <cellStyle name="_07. NGTT2009-NN_05 Thuong mai_nien giam 28.5.12_sua tn_Oanh-gui-3.15pm-28-5-2012" xfId="342"/>
    <cellStyle name="_07. NGTT2009-NN_05 Thuong mai_Nien giam KT_TV 2010" xfId="343"/>
    <cellStyle name="_07. NGTT2009-NN_05 Thuong mai_nien giam tom tat nong nghiep 2013" xfId="344"/>
    <cellStyle name="_07. NGTT2009-NN_05 Thuong mai_NGDD 2013 Thu chi NSNN " xfId="340"/>
    <cellStyle name="_07. NGTT2009-NN_05 Thuong mai_NGTK-daydu-2014-VuDSLD(22.5.2015)" xfId="341"/>
    <cellStyle name="_07. NGTT2009-NN_05 Thuong mai_Phan II (In)" xfId="345"/>
    <cellStyle name="_07. NGTT2009-NN_05 Thuong mai_Xl0000006" xfId="346"/>
    <cellStyle name="_07. NGTT2009-NN_05 Thuong mai_Xl0000167" xfId="347"/>
    <cellStyle name="_07. NGTT2009-NN_05 Thuong mai_Y te-VH TT_Tam(1)" xfId="348"/>
    <cellStyle name="_07. NGTT2009-NN_06 Nong, lam nghiep 2010  (ok)" xfId="350"/>
    <cellStyle name="_07. NGTT2009-NN_06 NGTT LN,TS 2013 co so" xfId="349"/>
    <cellStyle name="_07. NGTT2009-NN_06 Van tai" xfId="351"/>
    <cellStyle name="_07. NGTT2009-NN_06 Van tai_01 Don vi HC" xfId="352"/>
    <cellStyle name="_07. NGTT2009-NN_06 Van tai_02 Danso_Laodong 2012(chuan) CO SO" xfId="353"/>
    <cellStyle name="_07. NGTT2009-NN_06 Van tai_04 Doanh nghiep va CSKDCT 2012" xfId="354"/>
    <cellStyle name="_07. NGTT2009-NN_06 Van tai_12 MSDC_Thuy Van" xfId="355"/>
    <cellStyle name="_07. NGTT2009-NN_06 Van tai_Don vi HC, dat dai, khi hau" xfId="356"/>
    <cellStyle name="_07. NGTT2009-NN_06 Van tai_Mau" xfId="357"/>
    <cellStyle name="_07. NGTT2009-NN_06 Van tai_Mau 2" xfId="358"/>
    <cellStyle name="_07. NGTT2009-NN_06 Van tai_Mau_Book2" xfId="359"/>
    <cellStyle name="_07. NGTT2009-NN_06 Van tai_Mau_Niengiam_Hung_final" xfId="361"/>
    <cellStyle name="_07. NGTT2009-NN_06 Van tai_Mau_NGTK-daydu-2014-Laodong" xfId="360"/>
    <cellStyle name="_07. NGTT2009-NN_06 Van tai_nien giam 28.5.12_sua tn_Oanh-gui-3.15pm-28-5-2012" xfId="364"/>
    <cellStyle name="_07. NGTT2009-NN_06 Van tai_Nien giam KT_TV 2010" xfId="365"/>
    <cellStyle name="_07. NGTT2009-NN_06 Van tai_nien giam tom tat nong nghiep 2013" xfId="366"/>
    <cellStyle name="_07. NGTT2009-NN_06 Van tai_NGDD 2013 Thu chi NSNN " xfId="362"/>
    <cellStyle name="_07. NGTT2009-NN_06 Van tai_NGTK-daydu-2014-VuDSLD(22.5.2015)" xfId="363"/>
    <cellStyle name="_07. NGTT2009-NN_06 Van tai_Phan II (In)" xfId="367"/>
    <cellStyle name="_07. NGTT2009-NN_06 Van tai_Xl0000006" xfId="368"/>
    <cellStyle name="_07. NGTT2009-NN_06 Van tai_Xl0000167" xfId="369"/>
    <cellStyle name="_07. NGTT2009-NN_06 Van tai_Y te-VH TT_Tam(1)" xfId="370"/>
    <cellStyle name="_07. NGTT2009-NN_07 Buu dien" xfId="371"/>
    <cellStyle name="_07. NGTT2009-NN_07 Buu dien_01 Don vi HC" xfId="372"/>
    <cellStyle name="_07. NGTT2009-NN_07 Buu dien_02 Danso_Laodong 2012(chuan) CO SO" xfId="373"/>
    <cellStyle name="_07. NGTT2009-NN_07 Buu dien_04 Doanh nghiep va CSKDCT 2012" xfId="374"/>
    <cellStyle name="_07. NGTT2009-NN_07 Buu dien_12 MSDC_Thuy Van" xfId="375"/>
    <cellStyle name="_07. NGTT2009-NN_07 Buu dien_Don vi HC, dat dai, khi hau" xfId="376"/>
    <cellStyle name="_07. NGTT2009-NN_07 Buu dien_Mau" xfId="377"/>
    <cellStyle name="_07. NGTT2009-NN_07 Buu dien_Mau 2" xfId="378"/>
    <cellStyle name="_07. NGTT2009-NN_07 Buu dien_Mau_Book2" xfId="379"/>
    <cellStyle name="_07. NGTT2009-NN_07 Buu dien_Mau_Niengiam_Hung_final" xfId="381"/>
    <cellStyle name="_07. NGTT2009-NN_07 Buu dien_Mau_NGTK-daydu-2014-Laodong" xfId="380"/>
    <cellStyle name="_07. NGTT2009-NN_07 Buu dien_nien giam 28.5.12_sua tn_Oanh-gui-3.15pm-28-5-2012" xfId="384"/>
    <cellStyle name="_07. NGTT2009-NN_07 Buu dien_Nien giam KT_TV 2010" xfId="385"/>
    <cellStyle name="_07. NGTT2009-NN_07 Buu dien_nien giam tom tat nong nghiep 2013" xfId="386"/>
    <cellStyle name="_07. NGTT2009-NN_07 Buu dien_NGDD 2013 Thu chi NSNN " xfId="382"/>
    <cellStyle name="_07. NGTT2009-NN_07 Buu dien_NGTK-daydu-2014-VuDSLD(22.5.2015)" xfId="383"/>
    <cellStyle name="_07. NGTT2009-NN_07 Buu dien_Phan II (In)" xfId="387"/>
    <cellStyle name="_07. NGTT2009-NN_07 Buu dien_Xl0000006" xfId="388"/>
    <cellStyle name="_07. NGTT2009-NN_07 Buu dien_Xl0000167" xfId="389"/>
    <cellStyle name="_07. NGTT2009-NN_07 Buu dien_Y te-VH TT_Tam(1)" xfId="390"/>
    <cellStyle name="_07. NGTT2009-NN_07 NGTT CN 2012" xfId="391"/>
    <cellStyle name="_07. NGTT2009-NN_08 Thuong mai Tong muc - Diep" xfId="392"/>
    <cellStyle name="_07. NGTT2009-NN_08 Thuong mai va Du lich (Ok)" xfId="393"/>
    <cellStyle name="_07. NGTT2009-NN_08 Thuong mai va Du lich (Ok)_nien giam tom tat nong nghiep 2013" xfId="394"/>
    <cellStyle name="_07. NGTT2009-NN_08 Thuong mai va Du lich (Ok)_Phan II (In)" xfId="395"/>
    <cellStyle name="_07. NGTT2009-NN_08 Van tai" xfId="396"/>
    <cellStyle name="_07. NGTT2009-NN_08 Van tai_01 Don vi HC" xfId="397"/>
    <cellStyle name="_07. NGTT2009-NN_08 Van tai_02 Danso_Laodong 2012(chuan) CO SO" xfId="398"/>
    <cellStyle name="_07. NGTT2009-NN_08 Van tai_04 Doanh nghiep va CSKDCT 2012" xfId="399"/>
    <cellStyle name="_07. NGTT2009-NN_08 Van tai_12 MSDC_Thuy Van" xfId="400"/>
    <cellStyle name="_07. NGTT2009-NN_08 Van tai_Don vi HC, dat dai, khi hau" xfId="401"/>
    <cellStyle name="_07. NGTT2009-NN_08 Van tai_Mau" xfId="402"/>
    <cellStyle name="_07. NGTT2009-NN_08 Van tai_Mau 2" xfId="403"/>
    <cellStyle name="_07. NGTT2009-NN_08 Van tai_Mau_Book2" xfId="404"/>
    <cellStyle name="_07. NGTT2009-NN_08 Van tai_Mau_Niengiam_Hung_final" xfId="406"/>
    <cellStyle name="_07. NGTT2009-NN_08 Van tai_Mau_NGTK-daydu-2014-Laodong" xfId="405"/>
    <cellStyle name="_07. NGTT2009-NN_08 Van tai_nien giam 28.5.12_sua tn_Oanh-gui-3.15pm-28-5-2012" xfId="409"/>
    <cellStyle name="_07. NGTT2009-NN_08 Van tai_Nien giam KT_TV 2010" xfId="410"/>
    <cellStyle name="_07. NGTT2009-NN_08 Van tai_nien giam tom tat nong nghiep 2013" xfId="411"/>
    <cellStyle name="_07. NGTT2009-NN_08 Van tai_NGDD 2013 Thu chi NSNN " xfId="407"/>
    <cellStyle name="_07. NGTT2009-NN_08 Van tai_NGTK-daydu-2014-VuDSLD(22.5.2015)" xfId="408"/>
    <cellStyle name="_07. NGTT2009-NN_08 Van tai_Phan II (In)" xfId="412"/>
    <cellStyle name="_07. NGTT2009-NN_08 Van tai_Xl0000006" xfId="413"/>
    <cellStyle name="_07. NGTT2009-NN_08 Van tai_Xl0000167" xfId="414"/>
    <cellStyle name="_07. NGTT2009-NN_08 Van tai_Y te-VH TT_Tam(1)" xfId="415"/>
    <cellStyle name="_07. NGTT2009-NN_08 Yte-van hoa" xfId="416"/>
    <cellStyle name="_07. NGTT2009-NN_08 Yte-van hoa_01 Don vi HC" xfId="417"/>
    <cellStyle name="_07. NGTT2009-NN_08 Yte-van hoa_02 Danso_Laodong 2012(chuan) CO SO" xfId="418"/>
    <cellStyle name="_07. NGTT2009-NN_08 Yte-van hoa_04 Doanh nghiep va CSKDCT 2012" xfId="419"/>
    <cellStyle name="_07. NGTT2009-NN_08 Yte-van hoa_12 MSDC_Thuy Van" xfId="420"/>
    <cellStyle name="_07. NGTT2009-NN_08 Yte-van hoa_Don vi HC, dat dai, khi hau" xfId="421"/>
    <cellStyle name="_07. NGTT2009-NN_08 Yte-van hoa_Mau" xfId="422"/>
    <cellStyle name="_07. NGTT2009-NN_08 Yte-van hoa_Mau 2" xfId="423"/>
    <cellStyle name="_07. NGTT2009-NN_08 Yte-van hoa_Mau_Book2" xfId="424"/>
    <cellStyle name="_07. NGTT2009-NN_08 Yte-van hoa_Mau_Niengiam_Hung_final" xfId="426"/>
    <cellStyle name="_07. NGTT2009-NN_08 Yte-van hoa_Mau_NGTK-daydu-2014-Laodong" xfId="425"/>
    <cellStyle name="_07. NGTT2009-NN_08 Yte-van hoa_nien giam 28.5.12_sua tn_Oanh-gui-3.15pm-28-5-2012" xfId="429"/>
    <cellStyle name="_07. NGTT2009-NN_08 Yte-van hoa_Nien giam KT_TV 2010" xfId="430"/>
    <cellStyle name="_07. NGTT2009-NN_08 Yte-van hoa_nien giam tom tat nong nghiep 2013" xfId="431"/>
    <cellStyle name="_07. NGTT2009-NN_08 Yte-van hoa_NGDD 2013 Thu chi NSNN " xfId="427"/>
    <cellStyle name="_07. NGTT2009-NN_08 Yte-van hoa_NGTK-daydu-2014-VuDSLD(22.5.2015)" xfId="428"/>
    <cellStyle name="_07. NGTT2009-NN_08 Yte-van hoa_Phan II (In)" xfId="432"/>
    <cellStyle name="_07. NGTT2009-NN_08 Yte-van hoa_Xl0000006" xfId="433"/>
    <cellStyle name="_07. NGTT2009-NN_08 Yte-van hoa_Xl0000167" xfId="434"/>
    <cellStyle name="_07. NGTT2009-NN_08 Yte-van hoa_Y te-VH TT_Tam(1)" xfId="435"/>
    <cellStyle name="_07. NGTT2009-NN_09 Chi so gia 2011- VuTKG-1 (Ok)" xfId="436"/>
    <cellStyle name="_07. NGTT2009-NN_09 Chi so gia 2011- VuTKG-1 (Ok)_nien giam tom tat nong nghiep 2013" xfId="437"/>
    <cellStyle name="_07. NGTT2009-NN_09 Chi so gia 2011- VuTKG-1 (Ok)_Phan II (In)" xfId="438"/>
    <cellStyle name="_07. NGTT2009-NN_09 Du lich" xfId="439"/>
    <cellStyle name="_07. NGTT2009-NN_09 Du lich_nien giam tom tat nong nghiep 2013" xfId="440"/>
    <cellStyle name="_07. NGTT2009-NN_09 Du lich_Phan II (In)" xfId="441"/>
    <cellStyle name="_07. NGTT2009-NN_09 Thuong mai va Du lich" xfId="442"/>
    <cellStyle name="_07. NGTT2009-NN_09 Thuong mai va Du lich 2" xfId="443"/>
    <cellStyle name="_07. NGTT2009-NN_09 Thuong mai va Du lich_01 Don vi HC" xfId="444"/>
    <cellStyle name="_07. NGTT2009-NN_09 Thuong mai va Du lich_Book2" xfId="445"/>
    <cellStyle name="_07. NGTT2009-NN_09 Thuong mai va Du lich_nien giam tom tat nong nghiep 2013" xfId="448"/>
    <cellStyle name="_07. NGTT2009-NN_09 Thuong mai va Du lich_Niengiam_Hung_final" xfId="449"/>
    <cellStyle name="_07. NGTT2009-NN_09 Thuong mai va Du lich_NGDD 2013 Thu chi NSNN " xfId="446"/>
    <cellStyle name="_07. NGTT2009-NN_09 Thuong mai va Du lich_NGTK-daydu-2014-Laodong" xfId="447"/>
    <cellStyle name="_07. NGTT2009-NN_09 Thuong mai va Du lich_Phan II (In)" xfId="450"/>
    <cellStyle name="_07. NGTT2009-NN_10 Market VH, YT, GD, NGTT 2011 " xfId="451"/>
    <cellStyle name="_07. NGTT2009-NN_10 Market VH, YT, GD, NGTT 2011  2" xfId="452"/>
    <cellStyle name="_07. NGTT2009-NN_10 Market VH, YT, GD, NGTT 2011 _02  Dan so lao dong(OK)" xfId="453"/>
    <cellStyle name="_07. NGTT2009-NN_10 Market VH, YT, GD, NGTT 2011 _03 TKQG va Thu chi NSNN 2012" xfId="454"/>
    <cellStyle name="_07. NGTT2009-NN_10 Market VH, YT, GD, NGTT 2011 _04 Doanh nghiep va CSKDCT 2012" xfId="455"/>
    <cellStyle name="_07. NGTT2009-NN_10 Market VH, YT, GD, NGTT 2011 _05 Doanh nghiep va Ca the_2011 (Ok)" xfId="456"/>
    <cellStyle name="_07. NGTT2009-NN_10 Market VH, YT, GD, NGTT 2011 _06 NGTT LN,TS 2013 co so" xfId="457"/>
    <cellStyle name="_07. NGTT2009-NN_10 Market VH, YT, GD, NGTT 2011 _07 NGTT CN 2012" xfId="458"/>
    <cellStyle name="_07. NGTT2009-NN_10 Market VH, YT, GD, NGTT 2011 _08 Thuong mai Tong muc - Diep" xfId="459"/>
    <cellStyle name="_07. NGTT2009-NN_10 Market VH, YT, GD, NGTT 2011 _08 Thuong mai va Du lich (Ok)" xfId="460"/>
    <cellStyle name="_07. NGTT2009-NN_10 Market VH, YT, GD, NGTT 2011 _08 Thuong mai va Du lich (Ok)_nien giam tom tat nong nghiep 2013" xfId="461"/>
    <cellStyle name="_07. NGTT2009-NN_10 Market VH, YT, GD, NGTT 2011 _08 Thuong mai va Du lich (Ok)_Phan II (In)" xfId="462"/>
    <cellStyle name="_07. NGTT2009-NN_10 Market VH, YT, GD, NGTT 2011 _09 Chi so gia 2011- VuTKG-1 (Ok)" xfId="463"/>
    <cellStyle name="_07. NGTT2009-NN_10 Market VH, YT, GD, NGTT 2011 _09 Chi so gia 2011- VuTKG-1 (Ok)_nien giam tom tat nong nghiep 2013" xfId="464"/>
    <cellStyle name="_07. NGTT2009-NN_10 Market VH, YT, GD, NGTT 2011 _09 Chi so gia 2011- VuTKG-1 (Ok)_Phan II (In)" xfId="465"/>
    <cellStyle name="_07. NGTT2009-NN_10 Market VH, YT, GD, NGTT 2011 _09 Du lich" xfId="466"/>
    <cellStyle name="_07. NGTT2009-NN_10 Market VH, YT, GD, NGTT 2011 _09 Du lich_nien giam tom tat nong nghiep 2013" xfId="467"/>
    <cellStyle name="_07. NGTT2009-NN_10 Market VH, YT, GD, NGTT 2011 _09 Du lich_Phan II (In)" xfId="468"/>
    <cellStyle name="_07. NGTT2009-NN_10 Market VH, YT, GD, NGTT 2011 _10 Van tai va BCVT (da sua ok)" xfId="469"/>
    <cellStyle name="_07. NGTT2009-NN_10 Market VH, YT, GD, NGTT 2011 _10 Van tai va BCVT (da sua ok)_nien giam tom tat nong nghiep 2013" xfId="470"/>
    <cellStyle name="_07. NGTT2009-NN_10 Market VH, YT, GD, NGTT 2011 _10 Van tai va BCVT (da sua ok)_Phan II (In)" xfId="471"/>
    <cellStyle name="_07. NGTT2009-NN_10 Market VH, YT, GD, NGTT 2011 _11 (3)" xfId="472"/>
    <cellStyle name="_07. NGTT2009-NN_10 Market VH, YT, GD, NGTT 2011 _11 (3) 2" xfId="473"/>
    <cellStyle name="_07. NGTT2009-NN_10 Market VH, YT, GD, NGTT 2011 _11 (3)_04 Doanh nghiep va CSKDCT 2012" xfId="474"/>
    <cellStyle name="_07. NGTT2009-NN_10 Market VH, YT, GD, NGTT 2011 _11 (3)_Book2" xfId="475"/>
    <cellStyle name="_07. NGTT2009-NN_10 Market VH, YT, GD, NGTT 2011 _11 (3)_nien giam tom tat nong nghiep 2013" xfId="477"/>
    <cellStyle name="_07. NGTT2009-NN_10 Market VH, YT, GD, NGTT 2011 _11 (3)_Niengiam_Hung_final" xfId="478"/>
    <cellStyle name="_07. NGTT2009-NN_10 Market VH, YT, GD, NGTT 2011 _11 (3)_NGTK-daydu-2014-Laodong" xfId="476"/>
    <cellStyle name="_07. NGTT2009-NN_10 Market VH, YT, GD, NGTT 2011 _11 (3)_Phan II (In)" xfId="479"/>
    <cellStyle name="_07. NGTT2009-NN_10 Market VH, YT, GD, NGTT 2011 _11 (3)_Xl0000167" xfId="480"/>
    <cellStyle name="_07. NGTT2009-NN_10 Market VH, YT, GD, NGTT 2011 _12 (2)" xfId="481"/>
    <cellStyle name="_07. NGTT2009-NN_10 Market VH, YT, GD, NGTT 2011 _12 (2) 2" xfId="482"/>
    <cellStyle name="_07. NGTT2009-NN_10 Market VH, YT, GD, NGTT 2011 _12 (2)_04 Doanh nghiep va CSKDCT 2012" xfId="483"/>
    <cellStyle name="_07. NGTT2009-NN_10 Market VH, YT, GD, NGTT 2011 _12 (2)_Book2" xfId="484"/>
    <cellStyle name="_07. NGTT2009-NN_10 Market VH, YT, GD, NGTT 2011 _12 (2)_nien giam tom tat nong nghiep 2013" xfId="486"/>
    <cellStyle name="_07. NGTT2009-NN_10 Market VH, YT, GD, NGTT 2011 _12 (2)_Niengiam_Hung_final" xfId="487"/>
    <cellStyle name="_07. NGTT2009-NN_10 Market VH, YT, GD, NGTT 2011 _12 (2)_NGTK-daydu-2014-Laodong" xfId="485"/>
    <cellStyle name="_07. NGTT2009-NN_10 Market VH, YT, GD, NGTT 2011 _12 (2)_Phan II (In)" xfId="488"/>
    <cellStyle name="_07. NGTT2009-NN_10 Market VH, YT, GD, NGTT 2011 _12 (2)_Xl0000167" xfId="489"/>
    <cellStyle name="_07. NGTT2009-NN_10 Market VH, YT, GD, NGTT 2011 _12 Giao duc, Y Te va Muc songnam2011" xfId="490"/>
    <cellStyle name="_07. NGTT2009-NN_10 Market VH, YT, GD, NGTT 2011 _12 Giao duc, Y Te va Muc songnam2011_nien giam tom tat nong nghiep 2013" xfId="491"/>
    <cellStyle name="_07. NGTT2009-NN_10 Market VH, YT, GD, NGTT 2011 _12 Giao duc, Y Te va Muc songnam2011_Phan II (In)" xfId="492"/>
    <cellStyle name="_07. NGTT2009-NN_10 Market VH, YT, GD, NGTT 2011 _12 MSDC_Thuy Van" xfId="493"/>
    <cellStyle name="_07. NGTT2009-NN_10 Market VH, YT, GD, NGTT 2011 _13 Van tai 2012" xfId="494"/>
    <cellStyle name="_07. NGTT2009-NN_10 Market VH, YT, GD, NGTT 2011 _Book2" xfId="495"/>
    <cellStyle name="_07. NGTT2009-NN_10 Market VH, YT, GD, NGTT 2011 _Giaoduc2013(ok)" xfId="496"/>
    <cellStyle name="_07. NGTT2009-NN_10 Market VH, YT, GD, NGTT 2011 _Maket NGTT2012 LN,TS (7-1-2013)" xfId="497"/>
    <cellStyle name="_07. NGTT2009-NN_10 Market VH, YT, GD, NGTT 2011 _Maket NGTT2012 LN,TS (7-1-2013)_Nongnghiep" xfId="498"/>
    <cellStyle name="_07. NGTT2009-NN_10 Market VH, YT, GD, NGTT 2011 _Nien giam TT Vu Nong nghiep 2012(solieu)-gui Vu TH 29-3-2013" xfId="503"/>
    <cellStyle name="_07. NGTT2009-NN_10 Market VH, YT, GD, NGTT 2011 _Niengiam_Hung_final" xfId="504"/>
    <cellStyle name="_07. NGTT2009-NN_10 Market VH, YT, GD, NGTT 2011 _Nongnghiep" xfId="505"/>
    <cellStyle name="_07. NGTT2009-NN_10 Market VH, YT, GD, NGTT 2011 _Nongnghiep NGDD 2012_cap nhat den 24-5-2013(1)" xfId="506"/>
    <cellStyle name="_07. NGTT2009-NN_10 Market VH, YT, GD, NGTT 2011 _Nongnghiep_Nongnghiep NGDD 2012_cap nhat den 24-5-2013(1)" xfId="507"/>
    <cellStyle name="_07. NGTT2009-NN_10 Market VH, YT, GD, NGTT 2011 _Ngiam_lamnghiep_2011_v2(1)(1)" xfId="499"/>
    <cellStyle name="_07. NGTT2009-NN_10 Market VH, YT, GD, NGTT 2011 _Ngiam_lamnghiep_2011_v2(1)(1)_Nongnghiep" xfId="500"/>
    <cellStyle name="_07. NGTT2009-NN_10 Market VH, YT, GD, NGTT 2011 _NGTK-daydu-2014-Laodong" xfId="501"/>
    <cellStyle name="_07. NGTT2009-NN_10 Market VH, YT, GD, NGTT 2011 _NGTT LN,TS 2012 (Chuan)" xfId="502"/>
    <cellStyle name="_07. NGTT2009-NN_10 Market VH, YT, GD, NGTT 2011 _So lieu quoc te TH" xfId="508"/>
    <cellStyle name="_07. NGTT2009-NN_10 Market VH, YT, GD, NGTT 2011 _So lieu quoc te TH_nien giam tom tat nong nghiep 2013" xfId="509"/>
    <cellStyle name="_07. NGTT2009-NN_10 Market VH, YT, GD, NGTT 2011 _So lieu quoc te TH_Phan II (In)" xfId="510"/>
    <cellStyle name="_07. NGTT2009-NN_10 Market VH, YT, GD, NGTT 2011 _TKQG" xfId="511"/>
    <cellStyle name="_07. NGTT2009-NN_10 Market VH, YT, GD, NGTT 2011 _Xl0000147" xfId="512"/>
    <cellStyle name="_07. NGTT2009-NN_10 Market VH, YT, GD, NGTT 2011 _Xl0000167" xfId="513"/>
    <cellStyle name="_07. NGTT2009-NN_10 Market VH, YT, GD, NGTT 2011 _XNK" xfId="514"/>
    <cellStyle name="_07. NGTT2009-NN_10 Market VH, YT, GD, NGTT 2011 _XNK_nien giam tom tat nong nghiep 2013" xfId="515"/>
    <cellStyle name="_07. NGTT2009-NN_10 Market VH, YT, GD, NGTT 2011 _XNK_Phan II (In)" xfId="516"/>
    <cellStyle name="_07. NGTT2009-NN_10 Van tai va BCVT (da sua ok)" xfId="517"/>
    <cellStyle name="_07. NGTT2009-NN_10 Van tai va BCVT (da sua ok)_nien giam tom tat nong nghiep 2013" xfId="518"/>
    <cellStyle name="_07. NGTT2009-NN_10 Van tai va BCVT (da sua ok)_Phan II (In)" xfId="519"/>
    <cellStyle name="_07. NGTT2009-NN_10 VH, YT, GD, NGTT 2010 - (OK)" xfId="520"/>
    <cellStyle name="_07. NGTT2009-NN_10 VH, YT, GD, NGTT 2010 - (OK) 2" xfId="521"/>
    <cellStyle name="_07. NGTT2009-NN_10 VH, YT, GD, NGTT 2010 - (OK)_Bo sung 04 bieu Cong nghiep" xfId="522"/>
    <cellStyle name="_07. NGTT2009-NN_10 VH, YT, GD, NGTT 2010 - (OK)_Bo sung 04 bieu Cong nghiep 2" xfId="523"/>
    <cellStyle name="_07. NGTT2009-NN_10 VH, YT, GD, NGTT 2010 - (OK)_Bo sung 04 bieu Cong nghiep_Book2" xfId="524"/>
    <cellStyle name="_07. NGTT2009-NN_10 VH, YT, GD, NGTT 2010 - (OK)_Bo sung 04 bieu Cong nghiep_Mau" xfId="525"/>
    <cellStyle name="_07. NGTT2009-NN_10 VH, YT, GD, NGTT 2010 - (OK)_Bo sung 04 bieu Cong nghiep_Niengiam_Hung_final" xfId="527"/>
    <cellStyle name="_07. NGTT2009-NN_10 VH, YT, GD, NGTT 2010 - (OK)_Bo sung 04 bieu Cong nghiep_NGTK-daydu-2014-Laodong" xfId="526"/>
    <cellStyle name="_07. NGTT2009-NN_10 VH, YT, GD, NGTT 2010 - (OK)_Book2" xfId="528"/>
    <cellStyle name="_07. NGTT2009-NN_10 VH, YT, GD, NGTT 2010 - (OK)_Mau" xfId="529"/>
    <cellStyle name="_07. NGTT2009-NN_10 VH, YT, GD, NGTT 2010 - (OK)_Niengiam_Hung_final" xfId="531"/>
    <cellStyle name="_07. NGTT2009-NN_10 VH, YT, GD, NGTT 2010 - (OK)_NGTK-daydu-2014-Laodong" xfId="530"/>
    <cellStyle name="_07. NGTT2009-NN_11 (3)" xfId="532"/>
    <cellStyle name="_07. NGTT2009-NN_11 (3) 2" xfId="533"/>
    <cellStyle name="_07. NGTT2009-NN_11 (3)_04 Doanh nghiep va CSKDCT 2012" xfId="534"/>
    <cellStyle name="_07. NGTT2009-NN_11 (3)_Book2" xfId="535"/>
    <cellStyle name="_07. NGTT2009-NN_11 (3)_nien giam tom tat nong nghiep 2013" xfId="537"/>
    <cellStyle name="_07. NGTT2009-NN_11 (3)_Niengiam_Hung_final" xfId="538"/>
    <cellStyle name="_07. NGTT2009-NN_11 (3)_NGTK-daydu-2014-Laodong" xfId="536"/>
    <cellStyle name="_07. NGTT2009-NN_11 (3)_Phan II (In)" xfId="539"/>
    <cellStyle name="_07. NGTT2009-NN_11 (3)_Xl0000167" xfId="540"/>
    <cellStyle name="_07. NGTT2009-NN_11 So lieu quoc te 2010-final" xfId="541"/>
    <cellStyle name="_07. NGTT2009-NN_11 So lieu quoc te 2010-final 2" xfId="542"/>
    <cellStyle name="_07. NGTT2009-NN_11 So lieu quoc te 2010-final_Book2" xfId="543"/>
    <cellStyle name="_07. NGTT2009-NN_11 So lieu quoc te 2010-final_Mau" xfId="544"/>
    <cellStyle name="_07. NGTT2009-NN_11 So lieu quoc te 2010-final_Niengiam_Hung_final" xfId="546"/>
    <cellStyle name="_07. NGTT2009-NN_11 So lieu quoc te 2010-final_NGTK-daydu-2014-Laodong" xfId="545"/>
    <cellStyle name="_07. NGTT2009-NN_12 (2)" xfId="547"/>
    <cellStyle name="_07. NGTT2009-NN_12 (2) 2" xfId="548"/>
    <cellStyle name="_07. NGTT2009-NN_12 (2)_04 Doanh nghiep va CSKDCT 2012" xfId="549"/>
    <cellStyle name="_07. NGTT2009-NN_12 (2)_Book2" xfId="550"/>
    <cellStyle name="_07. NGTT2009-NN_12 (2)_nien giam tom tat nong nghiep 2013" xfId="552"/>
    <cellStyle name="_07. NGTT2009-NN_12 (2)_Niengiam_Hung_final" xfId="553"/>
    <cellStyle name="_07. NGTT2009-NN_12 (2)_NGTK-daydu-2014-Laodong" xfId="551"/>
    <cellStyle name="_07. NGTT2009-NN_12 (2)_Phan II (In)" xfId="554"/>
    <cellStyle name="_07. NGTT2009-NN_12 (2)_Xl0000167" xfId="555"/>
    <cellStyle name="_07. NGTT2009-NN_12 Chi so gia 2012(chuan) co so" xfId="556"/>
    <cellStyle name="_07. NGTT2009-NN_12 Giao duc, Y Te va Muc songnam2011" xfId="557"/>
    <cellStyle name="_07. NGTT2009-NN_12 Giao duc, Y Te va Muc songnam2011_nien giam tom tat nong nghiep 2013" xfId="558"/>
    <cellStyle name="_07. NGTT2009-NN_12 Giao duc, Y Te va Muc songnam2011_Phan II (In)" xfId="559"/>
    <cellStyle name="_07. NGTT2009-NN_13 Van tai 2012" xfId="560"/>
    <cellStyle name="_07. NGTT2009-NN_Book1" xfId="561"/>
    <cellStyle name="_07. NGTT2009-NN_Book1 2" xfId="562"/>
    <cellStyle name="_07. NGTT2009-NN_Book1_Book2" xfId="563"/>
    <cellStyle name="_07. NGTT2009-NN_Book1_Mau" xfId="564"/>
    <cellStyle name="_07. NGTT2009-NN_Book1_Niengiam_Hung_final" xfId="566"/>
    <cellStyle name="_07. NGTT2009-NN_Book1_NGTK-daydu-2014-Laodong" xfId="565"/>
    <cellStyle name="_07. NGTT2009-NN_Book2" xfId="567"/>
    <cellStyle name="_07. NGTT2009-NN_Book3" xfId="568"/>
    <cellStyle name="_07. NGTT2009-NN_Book3 10" xfId="569"/>
    <cellStyle name="_07. NGTT2009-NN_Book3 11" xfId="570"/>
    <cellStyle name="_07. NGTT2009-NN_Book3 12" xfId="571"/>
    <cellStyle name="_07. NGTT2009-NN_Book3 13" xfId="572"/>
    <cellStyle name="_07. NGTT2009-NN_Book3 14" xfId="573"/>
    <cellStyle name="_07. NGTT2009-NN_Book3 15" xfId="574"/>
    <cellStyle name="_07. NGTT2009-NN_Book3 16" xfId="575"/>
    <cellStyle name="_07. NGTT2009-NN_Book3 17" xfId="576"/>
    <cellStyle name="_07. NGTT2009-NN_Book3 18" xfId="577"/>
    <cellStyle name="_07. NGTT2009-NN_Book3 19" xfId="578"/>
    <cellStyle name="_07. NGTT2009-NN_Book3 2" xfId="579"/>
    <cellStyle name="_07. NGTT2009-NN_Book3 3" xfId="580"/>
    <cellStyle name="_07. NGTT2009-NN_Book3 4" xfId="581"/>
    <cellStyle name="_07. NGTT2009-NN_Book3 5" xfId="582"/>
    <cellStyle name="_07. NGTT2009-NN_Book3 6" xfId="583"/>
    <cellStyle name="_07. NGTT2009-NN_Book3 7" xfId="584"/>
    <cellStyle name="_07. NGTT2009-NN_Book3 8" xfId="585"/>
    <cellStyle name="_07. NGTT2009-NN_Book3 9" xfId="586"/>
    <cellStyle name="_07. NGTT2009-NN_Book3_01 Don vi HC" xfId="587"/>
    <cellStyle name="_07. NGTT2009-NN_Book3_01 Don vi HC 2" xfId="588"/>
    <cellStyle name="_07. NGTT2009-NN_Book3_01 Don vi HC_Book2" xfId="589"/>
    <cellStyle name="_07. NGTT2009-NN_Book3_01 Don vi HC_Niengiam_Hung_final" xfId="591"/>
    <cellStyle name="_07. NGTT2009-NN_Book3_01 Don vi HC_NGTK-daydu-2014-Laodong" xfId="590"/>
    <cellStyle name="_07. NGTT2009-NN_Book3_01 DVHC-DSLD 2010" xfId="592"/>
    <cellStyle name="_07. NGTT2009-NN_Book3_01 DVHC-DSLD 2010 2" xfId="593"/>
    <cellStyle name="_07. NGTT2009-NN_Book3_01 DVHC-DSLD 2010_Book2" xfId="594"/>
    <cellStyle name="_07. NGTT2009-NN_Book3_01 DVHC-DSLD 2010_Mau" xfId="595"/>
    <cellStyle name="_07. NGTT2009-NN_Book3_01 DVHC-DSLD 2010_Niengiam_Hung_final" xfId="597"/>
    <cellStyle name="_07. NGTT2009-NN_Book3_01 DVHC-DSLD 2010_NGTK-daydu-2014-Laodong" xfId="596"/>
    <cellStyle name="_07. NGTT2009-NN_Book3_02  Dan so lao dong(OK)" xfId="598"/>
    <cellStyle name="_07. NGTT2009-NN_Book3_02 Dan so 2010 (ok)" xfId="599"/>
    <cellStyle name="_07. NGTT2009-NN_Book3_02 Dan so Lao dong 2011" xfId="600"/>
    <cellStyle name="_07. NGTT2009-NN_Book3_02 Danso_Laodong 2012(chuan) CO SO" xfId="601"/>
    <cellStyle name="_07. NGTT2009-NN_Book3_02 DSLD_2011(ok).xls" xfId="602"/>
    <cellStyle name="_07. NGTT2009-NN_Book3_03 TKQG va Thu chi NSNN 2012" xfId="603"/>
    <cellStyle name="_07. NGTT2009-NN_Book3_04 Doanh nghiep va CSKDCT 2012" xfId="604"/>
    <cellStyle name="_07. NGTT2009-NN_Book3_05 Doanh nghiep va Ca the_2011 (Ok)" xfId="605"/>
    <cellStyle name="_07. NGTT2009-NN_Book3_05 NGTT DN 2010 (OK)" xfId="606"/>
    <cellStyle name="_07. NGTT2009-NN_Book3_05 NGTT DN 2010 (OK) 2" xfId="607"/>
    <cellStyle name="_07. NGTT2009-NN_Book3_05 NGTT DN 2010 (OK)_Bo sung 04 bieu Cong nghiep" xfId="608"/>
    <cellStyle name="_07. NGTT2009-NN_Book3_05 NGTT DN 2010 (OK)_Bo sung 04 bieu Cong nghiep 2" xfId="609"/>
    <cellStyle name="_07. NGTT2009-NN_Book3_05 NGTT DN 2010 (OK)_Bo sung 04 bieu Cong nghiep_Book2" xfId="610"/>
    <cellStyle name="_07. NGTT2009-NN_Book3_05 NGTT DN 2010 (OK)_Bo sung 04 bieu Cong nghiep_Mau" xfId="611"/>
    <cellStyle name="_07. NGTT2009-NN_Book3_05 NGTT DN 2010 (OK)_Bo sung 04 bieu Cong nghiep_Niengiam_Hung_final" xfId="613"/>
    <cellStyle name="_07. NGTT2009-NN_Book3_05 NGTT DN 2010 (OK)_Bo sung 04 bieu Cong nghiep_NGTK-daydu-2014-Laodong" xfId="612"/>
    <cellStyle name="_07. NGTT2009-NN_Book3_05 NGTT DN 2010 (OK)_Book2" xfId="614"/>
    <cellStyle name="_07. NGTT2009-NN_Book3_05 NGTT DN 2010 (OK)_Mau" xfId="615"/>
    <cellStyle name="_07. NGTT2009-NN_Book3_05 NGTT DN 2010 (OK)_Niengiam_Hung_final" xfId="617"/>
    <cellStyle name="_07. NGTT2009-NN_Book3_05 NGTT DN 2010 (OK)_NGTK-daydu-2014-Laodong" xfId="616"/>
    <cellStyle name="_07. NGTT2009-NN_Book3_06 Nong, lam nghiep 2010  (ok)" xfId="619"/>
    <cellStyle name="_07. NGTT2009-NN_Book3_06 NGTT LN,TS 2013 co so" xfId="618"/>
    <cellStyle name="_07. NGTT2009-NN_Book3_07 NGTT CN 2012" xfId="620"/>
    <cellStyle name="_07. NGTT2009-NN_Book3_08 Thuong mai Tong muc - Diep" xfId="621"/>
    <cellStyle name="_07. NGTT2009-NN_Book3_08 Thuong mai va Du lich (Ok)" xfId="622"/>
    <cellStyle name="_07. NGTT2009-NN_Book3_08 Thuong mai va Du lich (Ok)_nien giam tom tat nong nghiep 2013" xfId="623"/>
    <cellStyle name="_07. NGTT2009-NN_Book3_08 Thuong mai va Du lich (Ok)_Phan II (In)" xfId="624"/>
    <cellStyle name="_07. NGTT2009-NN_Book3_09 Chi so gia 2011- VuTKG-1 (Ok)" xfId="625"/>
    <cellStyle name="_07. NGTT2009-NN_Book3_09 Chi so gia 2011- VuTKG-1 (Ok)_nien giam tom tat nong nghiep 2013" xfId="626"/>
    <cellStyle name="_07. NGTT2009-NN_Book3_09 Chi so gia 2011- VuTKG-1 (Ok)_Phan II (In)" xfId="627"/>
    <cellStyle name="_07. NGTT2009-NN_Book3_09 Du lich" xfId="628"/>
    <cellStyle name="_07. NGTT2009-NN_Book3_09 Du lich_nien giam tom tat nong nghiep 2013" xfId="629"/>
    <cellStyle name="_07. NGTT2009-NN_Book3_09 Du lich_Phan II (In)" xfId="630"/>
    <cellStyle name="_07. NGTT2009-NN_Book3_10 Market VH, YT, GD, NGTT 2011 " xfId="631"/>
    <cellStyle name="_07. NGTT2009-NN_Book3_10 Market VH, YT, GD, NGTT 2011  2" xfId="632"/>
    <cellStyle name="_07. NGTT2009-NN_Book3_10 Market VH, YT, GD, NGTT 2011 _02  Dan so lao dong(OK)" xfId="633"/>
    <cellStyle name="_07. NGTT2009-NN_Book3_10 Market VH, YT, GD, NGTT 2011 _03 TKQG va Thu chi NSNN 2012" xfId="634"/>
    <cellStyle name="_07. NGTT2009-NN_Book3_10 Market VH, YT, GD, NGTT 2011 _04 Doanh nghiep va CSKDCT 2012" xfId="635"/>
    <cellStyle name="_07. NGTT2009-NN_Book3_10 Market VH, YT, GD, NGTT 2011 _05 Doanh nghiep va Ca the_2011 (Ok)" xfId="636"/>
    <cellStyle name="_07. NGTT2009-NN_Book3_10 Market VH, YT, GD, NGTT 2011 _06 NGTT LN,TS 2013 co so" xfId="637"/>
    <cellStyle name="_07. NGTT2009-NN_Book3_10 Market VH, YT, GD, NGTT 2011 _07 NGTT CN 2012" xfId="638"/>
    <cellStyle name="_07. NGTT2009-NN_Book3_10 Market VH, YT, GD, NGTT 2011 _08 Thuong mai Tong muc - Diep" xfId="639"/>
    <cellStyle name="_07. NGTT2009-NN_Book3_10 Market VH, YT, GD, NGTT 2011 _08 Thuong mai va Du lich (Ok)" xfId="640"/>
    <cellStyle name="_07. NGTT2009-NN_Book3_10 Market VH, YT, GD, NGTT 2011 _08 Thuong mai va Du lich (Ok)_nien giam tom tat nong nghiep 2013" xfId="641"/>
    <cellStyle name="_07. NGTT2009-NN_Book3_10 Market VH, YT, GD, NGTT 2011 _08 Thuong mai va Du lich (Ok)_Phan II (In)" xfId="642"/>
    <cellStyle name="_07. NGTT2009-NN_Book3_10 Market VH, YT, GD, NGTT 2011 _09 Chi so gia 2011- VuTKG-1 (Ok)" xfId="643"/>
    <cellStyle name="_07. NGTT2009-NN_Book3_10 Market VH, YT, GD, NGTT 2011 _09 Chi so gia 2011- VuTKG-1 (Ok)_nien giam tom tat nong nghiep 2013" xfId="644"/>
    <cellStyle name="_07. NGTT2009-NN_Book3_10 Market VH, YT, GD, NGTT 2011 _09 Chi so gia 2011- VuTKG-1 (Ok)_Phan II (In)" xfId="645"/>
    <cellStyle name="_07. NGTT2009-NN_Book3_10 Market VH, YT, GD, NGTT 2011 _09 Du lich" xfId="646"/>
    <cellStyle name="_07. NGTT2009-NN_Book3_10 Market VH, YT, GD, NGTT 2011 _09 Du lich_nien giam tom tat nong nghiep 2013" xfId="647"/>
    <cellStyle name="_07. NGTT2009-NN_Book3_10 Market VH, YT, GD, NGTT 2011 _09 Du lich_Phan II (In)" xfId="648"/>
    <cellStyle name="_07. NGTT2009-NN_Book3_10 Market VH, YT, GD, NGTT 2011 _10 Van tai va BCVT (da sua ok)" xfId="649"/>
    <cellStyle name="_07. NGTT2009-NN_Book3_10 Market VH, YT, GD, NGTT 2011 _10 Van tai va BCVT (da sua ok)_nien giam tom tat nong nghiep 2013" xfId="650"/>
    <cellStyle name="_07. NGTT2009-NN_Book3_10 Market VH, YT, GD, NGTT 2011 _10 Van tai va BCVT (da sua ok)_Phan II (In)" xfId="651"/>
    <cellStyle name="_07. NGTT2009-NN_Book3_10 Market VH, YT, GD, NGTT 2011 _11 (3)" xfId="652"/>
    <cellStyle name="_07. NGTT2009-NN_Book3_10 Market VH, YT, GD, NGTT 2011 _11 (3) 2" xfId="653"/>
    <cellStyle name="_07. NGTT2009-NN_Book3_10 Market VH, YT, GD, NGTT 2011 _11 (3)_04 Doanh nghiep va CSKDCT 2012" xfId="654"/>
    <cellStyle name="_07. NGTT2009-NN_Book3_10 Market VH, YT, GD, NGTT 2011 _11 (3)_Book2" xfId="655"/>
    <cellStyle name="_07. NGTT2009-NN_Book3_10 Market VH, YT, GD, NGTT 2011 _11 (3)_nien giam tom tat nong nghiep 2013" xfId="657"/>
    <cellStyle name="_07. NGTT2009-NN_Book3_10 Market VH, YT, GD, NGTT 2011 _11 (3)_Niengiam_Hung_final" xfId="658"/>
    <cellStyle name="_07. NGTT2009-NN_Book3_10 Market VH, YT, GD, NGTT 2011 _11 (3)_NGTK-daydu-2014-Laodong" xfId="656"/>
    <cellStyle name="_07. NGTT2009-NN_Book3_10 Market VH, YT, GD, NGTT 2011 _11 (3)_Phan II (In)" xfId="659"/>
    <cellStyle name="_07. NGTT2009-NN_Book3_10 Market VH, YT, GD, NGTT 2011 _11 (3)_Xl0000167" xfId="660"/>
    <cellStyle name="_07. NGTT2009-NN_Book3_10 Market VH, YT, GD, NGTT 2011 _12 (2)" xfId="661"/>
    <cellStyle name="_07. NGTT2009-NN_Book3_10 Market VH, YT, GD, NGTT 2011 _12 (2) 2" xfId="662"/>
    <cellStyle name="_07. NGTT2009-NN_Book3_10 Market VH, YT, GD, NGTT 2011 _12 (2)_04 Doanh nghiep va CSKDCT 2012" xfId="663"/>
    <cellStyle name="_07. NGTT2009-NN_Book3_10 Market VH, YT, GD, NGTT 2011 _12 (2)_Book2" xfId="664"/>
    <cellStyle name="_07. NGTT2009-NN_Book3_10 Market VH, YT, GD, NGTT 2011 _12 (2)_nien giam tom tat nong nghiep 2013" xfId="666"/>
    <cellStyle name="_07. NGTT2009-NN_Book3_10 Market VH, YT, GD, NGTT 2011 _12 (2)_Niengiam_Hung_final" xfId="667"/>
    <cellStyle name="_07. NGTT2009-NN_Book3_10 Market VH, YT, GD, NGTT 2011 _12 (2)_NGTK-daydu-2014-Laodong" xfId="665"/>
    <cellStyle name="_07. NGTT2009-NN_Book3_10 Market VH, YT, GD, NGTT 2011 _12 (2)_Phan II (In)" xfId="668"/>
    <cellStyle name="_07. NGTT2009-NN_Book3_10 Market VH, YT, GD, NGTT 2011 _12 (2)_Xl0000167" xfId="669"/>
    <cellStyle name="_07. NGTT2009-NN_Book3_10 Market VH, YT, GD, NGTT 2011 _12 Giao duc, Y Te va Muc songnam2011" xfId="670"/>
    <cellStyle name="_07. NGTT2009-NN_Book3_10 Market VH, YT, GD, NGTT 2011 _12 Giao duc, Y Te va Muc songnam2011_nien giam tom tat nong nghiep 2013" xfId="671"/>
    <cellStyle name="_07. NGTT2009-NN_Book3_10 Market VH, YT, GD, NGTT 2011 _12 Giao duc, Y Te va Muc songnam2011_Phan II (In)" xfId="672"/>
    <cellStyle name="_07. NGTT2009-NN_Book3_10 Market VH, YT, GD, NGTT 2011 _12 MSDC_Thuy Van" xfId="673"/>
    <cellStyle name="_07. NGTT2009-NN_Book3_10 Market VH, YT, GD, NGTT 2011 _13 Van tai 2012" xfId="674"/>
    <cellStyle name="_07. NGTT2009-NN_Book3_10 Market VH, YT, GD, NGTT 2011 _Book2" xfId="675"/>
    <cellStyle name="_07. NGTT2009-NN_Book3_10 Market VH, YT, GD, NGTT 2011 _Giaoduc2013(ok)" xfId="676"/>
    <cellStyle name="_07. NGTT2009-NN_Book3_10 Market VH, YT, GD, NGTT 2011 _Maket NGTT2012 LN,TS (7-1-2013)" xfId="677"/>
    <cellStyle name="_07. NGTT2009-NN_Book3_10 Market VH, YT, GD, NGTT 2011 _Maket NGTT2012 LN,TS (7-1-2013)_Nongnghiep" xfId="678"/>
    <cellStyle name="_07. NGTT2009-NN_Book3_10 Market VH, YT, GD, NGTT 2011 _Nien giam TT Vu Nong nghiep 2012(solieu)-gui Vu TH 29-3-2013" xfId="683"/>
    <cellStyle name="_07. NGTT2009-NN_Book3_10 Market VH, YT, GD, NGTT 2011 _Niengiam_Hung_final" xfId="684"/>
    <cellStyle name="_07. NGTT2009-NN_Book3_10 Market VH, YT, GD, NGTT 2011 _Nongnghiep" xfId="685"/>
    <cellStyle name="_07. NGTT2009-NN_Book3_10 Market VH, YT, GD, NGTT 2011 _Nongnghiep NGDD 2012_cap nhat den 24-5-2013(1)" xfId="686"/>
    <cellStyle name="_07. NGTT2009-NN_Book3_10 Market VH, YT, GD, NGTT 2011 _Nongnghiep_Nongnghiep NGDD 2012_cap nhat den 24-5-2013(1)" xfId="687"/>
    <cellStyle name="_07. NGTT2009-NN_Book3_10 Market VH, YT, GD, NGTT 2011 _Ngiam_lamnghiep_2011_v2(1)(1)" xfId="679"/>
    <cellStyle name="_07. NGTT2009-NN_Book3_10 Market VH, YT, GD, NGTT 2011 _Ngiam_lamnghiep_2011_v2(1)(1)_Nongnghiep" xfId="680"/>
    <cellStyle name="_07. NGTT2009-NN_Book3_10 Market VH, YT, GD, NGTT 2011 _NGTK-daydu-2014-Laodong" xfId="681"/>
    <cellStyle name="_07. NGTT2009-NN_Book3_10 Market VH, YT, GD, NGTT 2011 _NGTT LN,TS 2012 (Chuan)" xfId="682"/>
    <cellStyle name="_07. NGTT2009-NN_Book3_10 Market VH, YT, GD, NGTT 2011 _So lieu quoc te TH" xfId="688"/>
    <cellStyle name="_07. NGTT2009-NN_Book3_10 Market VH, YT, GD, NGTT 2011 _So lieu quoc te TH_nien giam tom tat nong nghiep 2013" xfId="689"/>
    <cellStyle name="_07. NGTT2009-NN_Book3_10 Market VH, YT, GD, NGTT 2011 _So lieu quoc te TH_Phan II (In)" xfId="690"/>
    <cellStyle name="_07. NGTT2009-NN_Book3_10 Market VH, YT, GD, NGTT 2011 _TKQG" xfId="691"/>
    <cellStyle name="_07. NGTT2009-NN_Book3_10 Market VH, YT, GD, NGTT 2011 _Xl0000147" xfId="692"/>
    <cellStyle name="_07. NGTT2009-NN_Book3_10 Market VH, YT, GD, NGTT 2011 _Xl0000167" xfId="693"/>
    <cellStyle name="_07. NGTT2009-NN_Book3_10 Market VH, YT, GD, NGTT 2011 _XNK" xfId="694"/>
    <cellStyle name="_07. NGTT2009-NN_Book3_10 Market VH, YT, GD, NGTT 2011 _XNK_nien giam tom tat nong nghiep 2013" xfId="695"/>
    <cellStyle name="_07. NGTT2009-NN_Book3_10 Market VH, YT, GD, NGTT 2011 _XNK_Phan II (In)" xfId="696"/>
    <cellStyle name="_07. NGTT2009-NN_Book3_10 Van tai va BCVT (da sua ok)" xfId="697"/>
    <cellStyle name="_07. NGTT2009-NN_Book3_10 Van tai va BCVT (da sua ok)_nien giam tom tat nong nghiep 2013" xfId="698"/>
    <cellStyle name="_07. NGTT2009-NN_Book3_10 Van tai va BCVT (da sua ok)_Phan II (In)" xfId="699"/>
    <cellStyle name="_07. NGTT2009-NN_Book3_10 VH, YT, GD, NGTT 2010 - (OK)" xfId="700"/>
    <cellStyle name="_07. NGTT2009-NN_Book3_10 VH, YT, GD, NGTT 2010 - (OK) 2" xfId="701"/>
    <cellStyle name="_07. NGTT2009-NN_Book3_10 VH, YT, GD, NGTT 2010 - (OK)_Bo sung 04 bieu Cong nghiep" xfId="702"/>
    <cellStyle name="_07. NGTT2009-NN_Book3_10 VH, YT, GD, NGTT 2010 - (OK)_Bo sung 04 bieu Cong nghiep 2" xfId="703"/>
    <cellStyle name="_07. NGTT2009-NN_Book3_10 VH, YT, GD, NGTT 2010 - (OK)_Bo sung 04 bieu Cong nghiep_Book2" xfId="704"/>
    <cellStyle name="_07. NGTT2009-NN_Book3_10 VH, YT, GD, NGTT 2010 - (OK)_Bo sung 04 bieu Cong nghiep_Mau" xfId="705"/>
    <cellStyle name="_07. NGTT2009-NN_Book3_10 VH, YT, GD, NGTT 2010 - (OK)_Bo sung 04 bieu Cong nghiep_Niengiam_Hung_final" xfId="707"/>
    <cellStyle name="_07. NGTT2009-NN_Book3_10 VH, YT, GD, NGTT 2010 - (OK)_Bo sung 04 bieu Cong nghiep_NGTK-daydu-2014-Laodong" xfId="706"/>
    <cellStyle name="_07. NGTT2009-NN_Book3_10 VH, YT, GD, NGTT 2010 - (OK)_Book2" xfId="708"/>
    <cellStyle name="_07. NGTT2009-NN_Book3_10 VH, YT, GD, NGTT 2010 - (OK)_Mau" xfId="709"/>
    <cellStyle name="_07. NGTT2009-NN_Book3_10 VH, YT, GD, NGTT 2010 - (OK)_Niengiam_Hung_final" xfId="711"/>
    <cellStyle name="_07. NGTT2009-NN_Book3_10 VH, YT, GD, NGTT 2010 - (OK)_NGTK-daydu-2014-Laodong" xfId="710"/>
    <cellStyle name="_07. NGTT2009-NN_Book3_11 (3)" xfId="712"/>
    <cellStyle name="_07. NGTT2009-NN_Book3_11 (3) 2" xfId="713"/>
    <cellStyle name="_07. NGTT2009-NN_Book3_11 (3)_04 Doanh nghiep va CSKDCT 2012" xfId="714"/>
    <cellStyle name="_07. NGTT2009-NN_Book3_11 (3)_Book2" xfId="715"/>
    <cellStyle name="_07. NGTT2009-NN_Book3_11 (3)_nien giam tom tat nong nghiep 2013" xfId="717"/>
    <cellStyle name="_07. NGTT2009-NN_Book3_11 (3)_Niengiam_Hung_final" xfId="718"/>
    <cellStyle name="_07. NGTT2009-NN_Book3_11 (3)_NGTK-daydu-2014-Laodong" xfId="716"/>
    <cellStyle name="_07. NGTT2009-NN_Book3_11 (3)_Phan II (In)" xfId="719"/>
    <cellStyle name="_07. NGTT2009-NN_Book3_11 (3)_Xl0000167" xfId="720"/>
    <cellStyle name="_07. NGTT2009-NN_Book3_12 (2)" xfId="721"/>
    <cellStyle name="_07. NGTT2009-NN_Book3_12 (2) 2" xfId="722"/>
    <cellStyle name="_07. NGTT2009-NN_Book3_12 (2)_04 Doanh nghiep va CSKDCT 2012" xfId="723"/>
    <cellStyle name="_07. NGTT2009-NN_Book3_12 (2)_Book2" xfId="724"/>
    <cellStyle name="_07. NGTT2009-NN_Book3_12 (2)_nien giam tom tat nong nghiep 2013" xfId="726"/>
    <cellStyle name="_07. NGTT2009-NN_Book3_12 (2)_Niengiam_Hung_final" xfId="727"/>
    <cellStyle name="_07. NGTT2009-NN_Book3_12 (2)_NGTK-daydu-2014-Laodong" xfId="725"/>
    <cellStyle name="_07. NGTT2009-NN_Book3_12 (2)_Phan II (In)" xfId="728"/>
    <cellStyle name="_07. NGTT2009-NN_Book3_12 (2)_Xl0000167" xfId="729"/>
    <cellStyle name="_07. NGTT2009-NN_Book3_12 Chi so gia 2012(chuan) co so" xfId="730"/>
    <cellStyle name="_07. NGTT2009-NN_Book3_12 Giao duc, Y Te va Muc songnam2011" xfId="731"/>
    <cellStyle name="_07. NGTT2009-NN_Book3_12 Giao duc, Y Te va Muc songnam2011_nien giam tom tat nong nghiep 2013" xfId="732"/>
    <cellStyle name="_07. NGTT2009-NN_Book3_12 Giao duc, Y Te va Muc songnam2011_Phan II (In)" xfId="733"/>
    <cellStyle name="_07. NGTT2009-NN_Book3_13 Van tai 2012" xfId="734"/>
    <cellStyle name="_07. NGTT2009-NN_Book3_Book1" xfId="735"/>
    <cellStyle name="_07. NGTT2009-NN_Book3_Book1 2" xfId="736"/>
    <cellStyle name="_07. NGTT2009-NN_Book3_Book1_Book2" xfId="737"/>
    <cellStyle name="_07. NGTT2009-NN_Book3_Book1_Mau" xfId="738"/>
    <cellStyle name="_07. NGTT2009-NN_Book3_Book1_Niengiam_Hung_final" xfId="740"/>
    <cellStyle name="_07. NGTT2009-NN_Book3_Book1_NGTK-daydu-2014-Laodong" xfId="739"/>
    <cellStyle name="_07. NGTT2009-NN_Book3_Book2" xfId="741"/>
    <cellStyle name="_07. NGTT2009-NN_Book3_CucThongke-phucdap-Tuan-Anh" xfId="742"/>
    <cellStyle name="_07. NGTT2009-NN_Book3_GTSXNN" xfId="744"/>
    <cellStyle name="_07. NGTT2009-NN_Book3_GTSXNN_Nongnghiep NGDD 2012_cap nhat den 24-5-2013(1)" xfId="745"/>
    <cellStyle name="_07. NGTT2009-NN_Book3_Giaoduc2013(ok)" xfId="743"/>
    <cellStyle name="_07. NGTT2009-NN_Book3_Maket NGTT2012 LN,TS (7-1-2013)" xfId="746"/>
    <cellStyle name="_07. NGTT2009-NN_Book3_Maket NGTT2012 LN,TS (7-1-2013)_Nongnghiep" xfId="747"/>
    <cellStyle name="_07. NGTT2009-NN_Book3_Mau" xfId="748"/>
    <cellStyle name="_07. NGTT2009-NN_Book3_Nien giam day du  Nong nghiep 2010" xfId="753"/>
    <cellStyle name="_07. NGTT2009-NN_Book3_Nien giam TT Vu Nong nghiep 2012(solieu)-gui Vu TH 29-3-2013" xfId="754"/>
    <cellStyle name="_07. NGTT2009-NN_Book3_Niengiam_Hung_final" xfId="755"/>
    <cellStyle name="_07. NGTT2009-NN_Book3_Nongnghiep" xfId="756"/>
    <cellStyle name="_07. NGTT2009-NN_Book3_Nongnghiep 2" xfId="757"/>
    <cellStyle name="_07. NGTT2009-NN_Book3_Nongnghiep_Bo sung 04 bieu Cong nghiep" xfId="758"/>
    <cellStyle name="_07. NGTT2009-NN_Book3_Nongnghiep_Bo sung 04 bieu Cong nghiep 2" xfId="759"/>
    <cellStyle name="_07. NGTT2009-NN_Book3_Nongnghiep_Bo sung 04 bieu Cong nghiep_Book2" xfId="760"/>
    <cellStyle name="_07. NGTT2009-NN_Book3_Nongnghiep_Bo sung 04 bieu Cong nghiep_Mau" xfId="761"/>
    <cellStyle name="_07. NGTT2009-NN_Book3_Nongnghiep_Bo sung 04 bieu Cong nghiep_Niengiam_Hung_final" xfId="763"/>
    <cellStyle name="_07. NGTT2009-NN_Book3_Nongnghiep_Bo sung 04 bieu Cong nghiep_NGTK-daydu-2014-Laodong" xfId="762"/>
    <cellStyle name="_07. NGTT2009-NN_Book3_Nongnghiep_Book2" xfId="764"/>
    <cellStyle name="_07. NGTT2009-NN_Book3_Nongnghiep_Mau" xfId="765"/>
    <cellStyle name="_07. NGTT2009-NN_Book3_Nongnghiep_Niengiam_Hung_final" xfId="768"/>
    <cellStyle name="_07. NGTT2009-NN_Book3_Nongnghiep_Nongnghiep NGDD 2012_cap nhat den 24-5-2013(1)" xfId="769"/>
    <cellStyle name="_07. NGTT2009-NN_Book3_Nongnghiep_NGDD 2013 Thu chi NSNN " xfId="766"/>
    <cellStyle name="_07. NGTT2009-NN_Book3_Nongnghiep_NGTK-daydu-2014-Laodong" xfId="767"/>
    <cellStyle name="_07. NGTT2009-NN_Book3_Nongnghiep_TKQG" xfId="770"/>
    <cellStyle name="_07. NGTT2009-NN_Book3_Ngiam_lamnghiep_2011_v2(1)(1)" xfId="749"/>
    <cellStyle name="_07. NGTT2009-NN_Book3_Ngiam_lamnghiep_2011_v2(1)(1)_Nongnghiep" xfId="750"/>
    <cellStyle name="_07. NGTT2009-NN_Book3_NGTK-daydu-2014-Laodong" xfId="751"/>
    <cellStyle name="_07. NGTT2009-NN_Book3_NGTT LN,TS 2012 (Chuan)" xfId="752"/>
    <cellStyle name="_07. NGTT2009-NN_Book3_So lieu quoc te TH" xfId="771"/>
    <cellStyle name="_07. NGTT2009-NN_Book3_So lieu quoc te TH_08 Cong nghiep 2010" xfId="772"/>
    <cellStyle name="_07. NGTT2009-NN_Book3_So lieu quoc te TH_08 Thuong mai va Du lich (Ok)" xfId="773"/>
    <cellStyle name="_07. NGTT2009-NN_Book3_So lieu quoc te TH_09 Chi so gia 2011- VuTKG-1 (Ok)" xfId="774"/>
    <cellStyle name="_07. NGTT2009-NN_Book3_So lieu quoc te TH_09 Du lich" xfId="775"/>
    <cellStyle name="_07. NGTT2009-NN_Book3_So lieu quoc te TH_10 Van tai va BCVT (da sua ok)" xfId="776"/>
    <cellStyle name="_07. NGTT2009-NN_Book3_So lieu quoc te TH_12 Giao duc, Y Te va Muc songnam2011" xfId="777"/>
    <cellStyle name="_07. NGTT2009-NN_Book3_So lieu quoc te TH_nien giam tom tat du lich va XNK" xfId="778"/>
    <cellStyle name="_07. NGTT2009-NN_Book3_So lieu quoc te TH_Nongnghiep" xfId="779"/>
    <cellStyle name="_07. NGTT2009-NN_Book3_So lieu quoc te TH_XNK" xfId="780"/>
    <cellStyle name="_07. NGTT2009-NN_Book3_So lieu quoc te(GDP)" xfId="781"/>
    <cellStyle name="_07. NGTT2009-NN_Book3_So lieu quoc te(GDP) 2" xfId="782"/>
    <cellStyle name="_07. NGTT2009-NN_Book3_So lieu quoc te(GDP)_02  Dan so lao dong(OK)" xfId="783"/>
    <cellStyle name="_07. NGTT2009-NN_Book3_So lieu quoc te(GDP)_03 TKQG va Thu chi NSNN 2012" xfId="784"/>
    <cellStyle name="_07. NGTT2009-NN_Book3_So lieu quoc te(GDP)_04 Doanh nghiep va CSKDCT 2012" xfId="785"/>
    <cellStyle name="_07. NGTT2009-NN_Book3_So lieu quoc te(GDP)_05 Doanh nghiep va Ca the_2011 (Ok)" xfId="786"/>
    <cellStyle name="_07. NGTT2009-NN_Book3_So lieu quoc te(GDP)_06 NGTT LN,TS 2013 co so" xfId="787"/>
    <cellStyle name="_07. NGTT2009-NN_Book3_So lieu quoc te(GDP)_07 NGTT CN 2012" xfId="788"/>
    <cellStyle name="_07. NGTT2009-NN_Book3_So lieu quoc te(GDP)_08 Thuong mai Tong muc - Diep" xfId="789"/>
    <cellStyle name="_07. NGTT2009-NN_Book3_So lieu quoc te(GDP)_08 Thuong mai va Du lich (Ok)" xfId="790"/>
    <cellStyle name="_07. NGTT2009-NN_Book3_So lieu quoc te(GDP)_08 Thuong mai va Du lich (Ok)_nien giam tom tat nong nghiep 2013" xfId="791"/>
    <cellStyle name="_07. NGTT2009-NN_Book3_So lieu quoc te(GDP)_08 Thuong mai va Du lich (Ok)_Phan II (In)" xfId="792"/>
    <cellStyle name="_07. NGTT2009-NN_Book3_So lieu quoc te(GDP)_09 Chi so gia 2011- VuTKG-1 (Ok)" xfId="793"/>
    <cellStyle name="_07. NGTT2009-NN_Book3_So lieu quoc te(GDP)_09 Chi so gia 2011- VuTKG-1 (Ok)_nien giam tom tat nong nghiep 2013" xfId="794"/>
    <cellStyle name="_07. NGTT2009-NN_Book3_So lieu quoc te(GDP)_09 Chi so gia 2011- VuTKG-1 (Ok)_Phan II (In)" xfId="795"/>
    <cellStyle name="_07. NGTT2009-NN_Book3_So lieu quoc te(GDP)_09 Du lich" xfId="796"/>
    <cellStyle name="_07. NGTT2009-NN_Book3_So lieu quoc te(GDP)_09 Du lich_nien giam tom tat nong nghiep 2013" xfId="797"/>
    <cellStyle name="_07. NGTT2009-NN_Book3_So lieu quoc te(GDP)_09 Du lich_Phan II (In)" xfId="798"/>
    <cellStyle name="_07. NGTT2009-NN_Book3_So lieu quoc te(GDP)_10 Van tai va BCVT (da sua ok)" xfId="799"/>
    <cellStyle name="_07. NGTT2009-NN_Book3_So lieu quoc te(GDP)_10 Van tai va BCVT (da sua ok)_nien giam tom tat nong nghiep 2013" xfId="800"/>
    <cellStyle name="_07. NGTT2009-NN_Book3_So lieu quoc te(GDP)_10 Van tai va BCVT (da sua ok)_Phan II (In)" xfId="801"/>
    <cellStyle name="_07. NGTT2009-NN_Book3_So lieu quoc te(GDP)_11 (3)" xfId="802"/>
    <cellStyle name="_07. NGTT2009-NN_Book3_So lieu quoc te(GDP)_11 (3) 2" xfId="803"/>
    <cellStyle name="_07. NGTT2009-NN_Book3_So lieu quoc te(GDP)_11 (3)_04 Doanh nghiep va CSKDCT 2012" xfId="804"/>
    <cellStyle name="_07. NGTT2009-NN_Book3_So lieu quoc te(GDP)_11 (3)_Book2" xfId="805"/>
    <cellStyle name="_07. NGTT2009-NN_Book3_So lieu quoc te(GDP)_11 (3)_nien giam tom tat nong nghiep 2013" xfId="807"/>
    <cellStyle name="_07. NGTT2009-NN_Book3_So lieu quoc te(GDP)_11 (3)_Niengiam_Hung_final" xfId="808"/>
    <cellStyle name="_07. NGTT2009-NN_Book3_So lieu quoc te(GDP)_11 (3)_NGTK-daydu-2014-Laodong" xfId="806"/>
    <cellStyle name="_07. NGTT2009-NN_Book3_So lieu quoc te(GDP)_11 (3)_Phan II (In)" xfId="809"/>
    <cellStyle name="_07. NGTT2009-NN_Book3_So lieu quoc te(GDP)_11 (3)_Xl0000167" xfId="810"/>
    <cellStyle name="_07. NGTT2009-NN_Book3_So lieu quoc te(GDP)_12 (2)" xfId="811"/>
    <cellStyle name="_07. NGTT2009-NN_Book3_So lieu quoc te(GDP)_12 (2) 2" xfId="812"/>
    <cellStyle name="_07. NGTT2009-NN_Book3_So lieu quoc te(GDP)_12 (2)_04 Doanh nghiep va CSKDCT 2012" xfId="813"/>
    <cellStyle name="_07. NGTT2009-NN_Book3_So lieu quoc te(GDP)_12 (2)_Book2" xfId="814"/>
    <cellStyle name="_07. NGTT2009-NN_Book3_So lieu quoc te(GDP)_12 (2)_nien giam tom tat nong nghiep 2013" xfId="816"/>
    <cellStyle name="_07. NGTT2009-NN_Book3_So lieu quoc te(GDP)_12 (2)_Niengiam_Hung_final" xfId="817"/>
    <cellStyle name="_07. NGTT2009-NN_Book3_So lieu quoc te(GDP)_12 (2)_NGTK-daydu-2014-Laodong" xfId="815"/>
    <cellStyle name="_07. NGTT2009-NN_Book3_So lieu quoc te(GDP)_12 (2)_Phan II (In)" xfId="818"/>
    <cellStyle name="_07. NGTT2009-NN_Book3_So lieu quoc te(GDP)_12 (2)_Xl0000167" xfId="819"/>
    <cellStyle name="_07. NGTT2009-NN_Book3_So lieu quoc te(GDP)_12 Giao duc, Y Te va Muc songnam2011" xfId="820"/>
    <cellStyle name="_07. NGTT2009-NN_Book3_So lieu quoc te(GDP)_12 Giao duc, Y Te va Muc songnam2011_nien giam tom tat nong nghiep 2013" xfId="821"/>
    <cellStyle name="_07. NGTT2009-NN_Book3_So lieu quoc te(GDP)_12 Giao duc, Y Te va Muc songnam2011_Phan II (In)" xfId="822"/>
    <cellStyle name="_07. NGTT2009-NN_Book3_So lieu quoc te(GDP)_12 MSDC_Thuy Van" xfId="823"/>
    <cellStyle name="_07. NGTT2009-NN_Book3_So lieu quoc te(GDP)_12 So lieu quoc te (Ok)" xfId="824"/>
    <cellStyle name="_07. NGTT2009-NN_Book3_So lieu quoc te(GDP)_12 So lieu quoc te (Ok)_nien giam tom tat nong nghiep 2013" xfId="825"/>
    <cellStyle name="_07. NGTT2009-NN_Book3_So lieu quoc te(GDP)_12 So lieu quoc te (Ok)_Phan II (In)" xfId="826"/>
    <cellStyle name="_07. NGTT2009-NN_Book3_So lieu quoc te(GDP)_13 Van tai 2012" xfId="827"/>
    <cellStyle name="_07. NGTT2009-NN_Book3_So lieu quoc te(GDP)_Book2" xfId="828"/>
    <cellStyle name="_07. NGTT2009-NN_Book3_So lieu quoc te(GDP)_Giaoduc2013(ok)" xfId="829"/>
    <cellStyle name="_07. NGTT2009-NN_Book3_So lieu quoc te(GDP)_Maket NGTT2012 LN,TS (7-1-2013)" xfId="830"/>
    <cellStyle name="_07. NGTT2009-NN_Book3_So lieu quoc te(GDP)_Maket NGTT2012 LN,TS (7-1-2013)_Nongnghiep" xfId="831"/>
    <cellStyle name="_07. NGTT2009-NN_Book3_So lieu quoc te(GDP)_Nien giam TT Vu Nong nghiep 2012(solieu)-gui Vu TH 29-3-2013" xfId="836"/>
    <cellStyle name="_07. NGTT2009-NN_Book3_So lieu quoc te(GDP)_Niengiam_Hung_final" xfId="837"/>
    <cellStyle name="_07. NGTT2009-NN_Book3_So lieu quoc te(GDP)_Nongnghiep" xfId="838"/>
    <cellStyle name="_07. NGTT2009-NN_Book3_So lieu quoc te(GDP)_Nongnghiep NGDD 2012_cap nhat den 24-5-2013(1)" xfId="839"/>
    <cellStyle name="_07. NGTT2009-NN_Book3_So lieu quoc te(GDP)_Nongnghiep_Nongnghiep NGDD 2012_cap nhat den 24-5-2013(1)" xfId="840"/>
    <cellStyle name="_07. NGTT2009-NN_Book3_So lieu quoc te(GDP)_Ngiam_lamnghiep_2011_v2(1)(1)" xfId="832"/>
    <cellStyle name="_07. NGTT2009-NN_Book3_So lieu quoc te(GDP)_Ngiam_lamnghiep_2011_v2(1)(1)_Nongnghiep" xfId="833"/>
    <cellStyle name="_07. NGTT2009-NN_Book3_So lieu quoc te(GDP)_NGTK-daydu-2014-Laodong" xfId="834"/>
    <cellStyle name="_07. NGTT2009-NN_Book3_So lieu quoc te(GDP)_NGTT LN,TS 2012 (Chuan)" xfId="835"/>
    <cellStyle name="_07. NGTT2009-NN_Book3_So lieu quoc te(GDP)_TKQG" xfId="841"/>
    <cellStyle name="_07. NGTT2009-NN_Book3_So lieu quoc te(GDP)_Xl0000147" xfId="842"/>
    <cellStyle name="_07. NGTT2009-NN_Book3_So lieu quoc te(GDP)_Xl0000167" xfId="843"/>
    <cellStyle name="_07. NGTT2009-NN_Book3_So lieu quoc te(GDP)_XNK" xfId="844"/>
    <cellStyle name="_07. NGTT2009-NN_Book3_So lieu quoc te(GDP)_XNK_nien giam tom tat nong nghiep 2013" xfId="845"/>
    <cellStyle name="_07. NGTT2009-NN_Book3_So lieu quoc te(GDP)_XNK_Phan II (In)" xfId="846"/>
    <cellStyle name="_07. NGTT2009-NN_Book3_TKQG" xfId="847"/>
    <cellStyle name="_07. NGTT2009-NN_Book3_Xl0000006" xfId="848"/>
    <cellStyle name="_07. NGTT2009-NN_Book3_Xl0000147" xfId="849"/>
    <cellStyle name="_07. NGTT2009-NN_Book3_Xl0000167" xfId="850"/>
    <cellStyle name="_07. NGTT2009-NN_Book3_XNK" xfId="851"/>
    <cellStyle name="_07. NGTT2009-NN_Book3_XNK 2" xfId="852"/>
    <cellStyle name="_07. NGTT2009-NN_Book3_XNK_08 Thuong mai Tong muc - Diep" xfId="853"/>
    <cellStyle name="_07. NGTT2009-NN_Book3_XNK_08 Thuong mai Tong muc - Diep_nien giam tom tat nong nghiep 2013" xfId="854"/>
    <cellStyle name="_07. NGTT2009-NN_Book3_XNK_08 Thuong mai Tong muc - Diep_Phan II (In)" xfId="855"/>
    <cellStyle name="_07. NGTT2009-NN_Book3_XNK_Bo sung 04 bieu Cong nghiep" xfId="856"/>
    <cellStyle name="_07. NGTT2009-NN_Book3_XNK_Bo sung 04 bieu Cong nghiep 2" xfId="857"/>
    <cellStyle name="_07. NGTT2009-NN_Book3_XNK_Bo sung 04 bieu Cong nghiep_Book2" xfId="858"/>
    <cellStyle name="_07. NGTT2009-NN_Book3_XNK_Bo sung 04 bieu Cong nghiep_Mau" xfId="859"/>
    <cellStyle name="_07. NGTT2009-NN_Book3_XNK_Bo sung 04 bieu Cong nghiep_Niengiam_Hung_final" xfId="861"/>
    <cellStyle name="_07. NGTT2009-NN_Book3_XNK_Bo sung 04 bieu Cong nghiep_NGTK-daydu-2014-Laodong" xfId="860"/>
    <cellStyle name="_07. NGTT2009-NN_Book3_XNK_Book2" xfId="862"/>
    <cellStyle name="_07. NGTT2009-NN_Book3_XNK_Mau" xfId="863"/>
    <cellStyle name="_07. NGTT2009-NN_Book3_XNK_Niengiam_Hung_final" xfId="865"/>
    <cellStyle name="_07. NGTT2009-NN_Book3_XNK_NGTK-daydu-2014-Laodong" xfId="864"/>
    <cellStyle name="_07. NGTT2009-NN_Book3_XNK-2012" xfId="866"/>
    <cellStyle name="_07. NGTT2009-NN_Book3_XNK-2012_nien giam tom tat nong nghiep 2013" xfId="867"/>
    <cellStyle name="_07. NGTT2009-NN_Book3_XNK-2012_Phan II (In)" xfId="868"/>
    <cellStyle name="_07. NGTT2009-NN_Book3_XNK-Market" xfId="869"/>
    <cellStyle name="_07. NGTT2009-NN_Book4" xfId="870"/>
    <cellStyle name="_07. NGTT2009-NN_Book4 2" xfId="871"/>
    <cellStyle name="_07. NGTT2009-NN_Book4_08 Cong nghiep 2010" xfId="872"/>
    <cellStyle name="_07. NGTT2009-NN_Book4_08 Thuong mai va Du lich (Ok)" xfId="873"/>
    <cellStyle name="_07. NGTT2009-NN_Book4_09 Chi so gia 2011- VuTKG-1 (Ok)" xfId="874"/>
    <cellStyle name="_07. NGTT2009-NN_Book4_09 Du lich" xfId="875"/>
    <cellStyle name="_07. NGTT2009-NN_Book4_10 Van tai va BCVT (da sua ok)" xfId="876"/>
    <cellStyle name="_07. NGTT2009-NN_Book4_12 Giao duc, Y Te va Muc songnam2011" xfId="877"/>
    <cellStyle name="_07. NGTT2009-NN_Book4_12 So lieu quoc te (Ok)" xfId="878"/>
    <cellStyle name="_07. NGTT2009-NN_Book4_Book1" xfId="879"/>
    <cellStyle name="_07. NGTT2009-NN_Book4_Book1 2" xfId="880"/>
    <cellStyle name="_07. NGTT2009-NN_Book4_Book1_Book2" xfId="881"/>
    <cellStyle name="_07. NGTT2009-NN_Book4_Book1_Mau" xfId="882"/>
    <cellStyle name="_07. NGTT2009-NN_Book4_Book1_Niengiam_Hung_final" xfId="884"/>
    <cellStyle name="_07. NGTT2009-NN_Book4_Book1_NGTK-daydu-2014-Laodong" xfId="883"/>
    <cellStyle name="_07. NGTT2009-NN_Book4_Book2" xfId="885"/>
    <cellStyle name="_07. NGTT2009-NN_Book4_Mau" xfId="886"/>
    <cellStyle name="_07. NGTT2009-NN_Book4_nien giam tom tat du lich va XNK" xfId="888"/>
    <cellStyle name="_07. NGTT2009-NN_Book4_Niengiam_Hung_final" xfId="889"/>
    <cellStyle name="_07. NGTT2009-NN_Book4_Nongnghiep" xfId="890"/>
    <cellStyle name="_07. NGTT2009-NN_Book4_NGTK-daydu-2014-Laodong" xfId="887"/>
    <cellStyle name="_07. NGTT2009-NN_Book4_XNK" xfId="891"/>
    <cellStyle name="_07. NGTT2009-NN_Book4_XNK-2012" xfId="892"/>
    <cellStyle name="_07. NGTT2009-NN_CSKDCT 2010" xfId="893"/>
    <cellStyle name="_07. NGTT2009-NN_CSKDCT 2010 2" xfId="894"/>
    <cellStyle name="_07. NGTT2009-NN_CSKDCT 2010_Bo sung 04 bieu Cong nghiep" xfId="895"/>
    <cellStyle name="_07. NGTT2009-NN_CSKDCT 2010_Bo sung 04 bieu Cong nghiep 2" xfId="896"/>
    <cellStyle name="_07. NGTT2009-NN_CSKDCT 2010_Bo sung 04 bieu Cong nghiep_Book2" xfId="897"/>
    <cellStyle name="_07. NGTT2009-NN_CSKDCT 2010_Bo sung 04 bieu Cong nghiep_Mau" xfId="898"/>
    <cellStyle name="_07. NGTT2009-NN_CSKDCT 2010_Bo sung 04 bieu Cong nghiep_Niengiam_Hung_final" xfId="900"/>
    <cellStyle name="_07. NGTT2009-NN_CSKDCT 2010_Bo sung 04 bieu Cong nghiep_NGTK-daydu-2014-Laodong" xfId="899"/>
    <cellStyle name="_07. NGTT2009-NN_CSKDCT 2010_Book2" xfId="901"/>
    <cellStyle name="_07. NGTT2009-NN_CSKDCT 2010_Mau" xfId="902"/>
    <cellStyle name="_07. NGTT2009-NN_CSKDCT 2010_Niengiam_Hung_final" xfId="904"/>
    <cellStyle name="_07. NGTT2009-NN_CSKDCT 2010_NGTK-daydu-2014-Laodong" xfId="903"/>
    <cellStyle name="_07. NGTT2009-NN_CucThongke-phucdap-Tuan-Anh" xfId="905"/>
    <cellStyle name="_07. NGTT2009-NN_dan so phan tich 10 nam(moi)" xfId="906"/>
    <cellStyle name="_07. NGTT2009-NN_dan so phan tich 10 nam(moi)_01 Don vi HC" xfId="907"/>
    <cellStyle name="_07. NGTT2009-NN_dan so phan tich 10 nam(moi)_02 Danso_Laodong 2012(chuan) CO SO" xfId="908"/>
    <cellStyle name="_07. NGTT2009-NN_dan so phan tich 10 nam(moi)_04 Doanh nghiep va CSKDCT 2012" xfId="909"/>
    <cellStyle name="_07. NGTT2009-NN_dan so phan tich 10 nam(moi)_12 MSDC_Thuy Van" xfId="910"/>
    <cellStyle name="_07. NGTT2009-NN_dan so phan tich 10 nam(moi)_Don vi HC, dat dai, khi hau" xfId="911"/>
    <cellStyle name="_07. NGTT2009-NN_dan so phan tich 10 nam(moi)_Mau" xfId="912"/>
    <cellStyle name="_07. NGTT2009-NN_dan so phan tich 10 nam(moi)_Mau 2" xfId="913"/>
    <cellStyle name="_07. NGTT2009-NN_dan so phan tich 10 nam(moi)_Mau_Book2" xfId="914"/>
    <cellStyle name="_07. NGTT2009-NN_dan so phan tich 10 nam(moi)_Mau_Niengiam_Hung_final" xfId="916"/>
    <cellStyle name="_07. NGTT2009-NN_dan so phan tich 10 nam(moi)_Mau_NGTK-daydu-2014-Laodong" xfId="915"/>
    <cellStyle name="_07. NGTT2009-NN_dan so phan tich 10 nam(moi)_nien giam 28.5.12_sua tn_Oanh-gui-3.15pm-28-5-2012" xfId="919"/>
    <cellStyle name="_07. NGTT2009-NN_dan so phan tich 10 nam(moi)_Nien giam KT_TV 2010" xfId="920"/>
    <cellStyle name="_07. NGTT2009-NN_dan so phan tich 10 nam(moi)_nien giam tom tat nong nghiep 2013" xfId="921"/>
    <cellStyle name="_07. NGTT2009-NN_dan so phan tich 10 nam(moi)_NGDD 2013 Thu chi NSNN " xfId="917"/>
    <cellStyle name="_07. NGTT2009-NN_dan so phan tich 10 nam(moi)_NGTK-daydu-2014-VuDSLD(22.5.2015)" xfId="918"/>
    <cellStyle name="_07. NGTT2009-NN_dan so phan tich 10 nam(moi)_Phan II (In)" xfId="922"/>
    <cellStyle name="_07. NGTT2009-NN_dan so phan tich 10 nam(moi)_Xl0000006" xfId="923"/>
    <cellStyle name="_07. NGTT2009-NN_dan so phan tich 10 nam(moi)_Xl0000167" xfId="924"/>
    <cellStyle name="_07. NGTT2009-NN_dan so phan tich 10 nam(moi)_Y te-VH TT_Tam(1)" xfId="925"/>
    <cellStyle name="_07. NGTT2009-NN_Dat Dai NGTT -2013" xfId="926"/>
    <cellStyle name="_07. NGTT2009-NN_Dat Dai NGTT -2013 2" xfId="927"/>
    <cellStyle name="_07. NGTT2009-NN_Dat Dai NGTT -2013_Book2" xfId="928"/>
    <cellStyle name="_07. NGTT2009-NN_Dat Dai NGTT -2013_Niengiam_Hung_final" xfId="930"/>
    <cellStyle name="_07. NGTT2009-NN_Dat Dai NGTT -2013_NGTK-daydu-2014-Laodong" xfId="929"/>
    <cellStyle name="_07. NGTT2009-NN_GTSXNN" xfId="932"/>
    <cellStyle name="_07. NGTT2009-NN_GTSXNN_Nongnghiep NGDD 2012_cap nhat den 24-5-2013(1)" xfId="933"/>
    <cellStyle name="_07. NGTT2009-NN_Giaoduc2013(ok)" xfId="931"/>
    <cellStyle name="_07. NGTT2009-NN_Lam nghiep, thuy san 2010 (ok)" xfId="934"/>
    <cellStyle name="_07. NGTT2009-NN_Lam nghiep, thuy san 2010 (ok) 2" xfId="935"/>
    <cellStyle name="_07. NGTT2009-NN_Lam nghiep, thuy san 2010 (ok)_08 Cong nghiep 2010" xfId="936"/>
    <cellStyle name="_07. NGTT2009-NN_Lam nghiep, thuy san 2010 (ok)_08 Thuong mai va Du lich (Ok)" xfId="937"/>
    <cellStyle name="_07. NGTT2009-NN_Lam nghiep, thuy san 2010 (ok)_09 Chi so gia 2011- VuTKG-1 (Ok)" xfId="938"/>
    <cellStyle name="_07. NGTT2009-NN_Lam nghiep, thuy san 2010 (ok)_09 Du lich" xfId="939"/>
    <cellStyle name="_07. NGTT2009-NN_Lam nghiep, thuy san 2010 (ok)_10 Van tai va BCVT (da sua ok)" xfId="940"/>
    <cellStyle name="_07. NGTT2009-NN_Lam nghiep, thuy san 2010 (ok)_12 Giao duc, Y Te va Muc songnam2011" xfId="941"/>
    <cellStyle name="_07. NGTT2009-NN_Lam nghiep, thuy san 2010 (ok)_Book2" xfId="942"/>
    <cellStyle name="_07. NGTT2009-NN_Lam nghiep, thuy san 2010 (ok)_Mau" xfId="943"/>
    <cellStyle name="_07. NGTT2009-NN_Lam nghiep, thuy san 2010 (ok)_nien giam tom tat du lich va XNK" xfId="945"/>
    <cellStyle name="_07. NGTT2009-NN_Lam nghiep, thuy san 2010 (ok)_Niengiam_Hung_final" xfId="946"/>
    <cellStyle name="_07. NGTT2009-NN_Lam nghiep, thuy san 2010 (ok)_Nongnghiep" xfId="947"/>
    <cellStyle name="_07. NGTT2009-NN_Lam nghiep, thuy san 2010 (ok)_NGTK-daydu-2014-Laodong" xfId="944"/>
    <cellStyle name="_07. NGTT2009-NN_Lam nghiep, thuy san 2010 (ok)_XNK" xfId="948"/>
    <cellStyle name="_07. NGTT2009-NN_Maket NGTT Cong nghiep 2011" xfId="949"/>
    <cellStyle name="_07. NGTT2009-NN_Maket NGTT Cong nghiep 2011_08 Cong nghiep 2010" xfId="950"/>
    <cellStyle name="_07. NGTT2009-NN_Maket NGTT Cong nghiep 2011_08 Thuong mai va Du lich (Ok)" xfId="951"/>
    <cellStyle name="_07. NGTT2009-NN_Maket NGTT Cong nghiep 2011_09 Chi so gia 2011- VuTKG-1 (Ok)" xfId="952"/>
    <cellStyle name="_07. NGTT2009-NN_Maket NGTT Cong nghiep 2011_09 Du lich" xfId="953"/>
    <cellStyle name="_07. NGTT2009-NN_Maket NGTT Cong nghiep 2011_10 Van tai va BCVT (da sua ok)" xfId="954"/>
    <cellStyle name="_07. NGTT2009-NN_Maket NGTT Cong nghiep 2011_12 Giao duc, Y Te va Muc songnam2011" xfId="955"/>
    <cellStyle name="_07. NGTT2009-NN_Maket NGTT Cong nghiep 2011_nien giam tom tat du lich va XNK" xfId="956"/>
    <cellStyle name="_07. NGTT2009-NN_Maket NGTT Cong nghiep 2011_Nongnghiep" xfId="957"/>
    <cellStyle name="_07. NGTT2009-NN_Maket NGTT Cong nghiep 2011_XNK" xfId="958"/>
    <cellStyle name="_07. NGTT2009-NN_Maket NGTT Doanh Nghiep 2011" xfId="959"/>
    <cellStyle name="_07. NGTT2009-NN_Maket NGTT Doanh Nghiep 2011_08 Cong nghiep 2010" xfId="960"/>
    <cellStyle name="_07. NGTT2009-NN_Maket NGTT Doanh Nghiep 2011_08 Thuong mai va Du lich (Ok)" xfId="961"/>
    <cellStyle name="_07. NGTT2009-NN_Maket NGTT Doanh Nghiep 2011_09 Chi so gia 2011- VuTKG-1 (Ok)" xfId="962"/>
    <cellStyle name="_07. NGTT2009-NN_Maket NGTT Doanh Nghiep 2011_09 Du lich" xfId="963"/>
    <cellStyle name="_07. NGTT2009-NN_Maket NGTT Doanh Nghiep 2011_10 Van tai va BCVT (da sua ok)" xfId="964"/>
    <cellStyle name="_07. NGTT2009-NN_Maket NGTT Doanh Nghiep 2011_12 Giao duc, Y Te va Muc songnam2011" xfId="965"/>
    <cellStyle name="_07. NGTT2009-NN_Maket NGTT Doanh Nghiep 2011_nien giam tom tat du lich va XNK" xfId="966"/>
    <cellStyle name="_07. NGTT2009-NN_Maket NGTT Doanh Nghiep 2011_Nongnghiep" xfId="967"/>
    <cellStyle name="_07. NGTT2009-NN_Maket NGTT Doanh Nghiep 2011_XNK" xfId="968"/>
    <cellStyle name="_07. NGTT2009-NN_Maket NGTT Thu chi NS 2011" xfId="969"/>
    <cellStyle name="_07. NGTT2009-NN_Maket NGTT Thu chi NS 2011_08 Cong nghiep 2010" xfId="970"/>
    <cellStyle name="_07. NGTT2009-NN_Maket NGTT Thu chi NS 2011_08 Thuong mai va Du lich (Ok)" xfId="971"/>
    <cellStyle name="_07. NGTT2009-NN_Maket NGTT Thu chi NS 2011_09 Chi so gia 2011- VuTKG-1 (Ok)" xfId="972"/>
    <cellStyle name="_07. NGTT2009-NN_Maket NGTT Thu chi NS 2011_09 Du lich" xfId="973"/>
    <cellStyle name="_07. NGTT2009-NN_Maket NGTT Thu chi NS 2011_10 Van tai va BCVT (da sua ok)" xfId="974"/>
    <cellStyle name="_07. NGTT2009-NN_Maket NGTT Thu chi NS 2011_12 Giao duc, Y Te va Muc songnam2011" xfId="975"/>
    <cellStyle name="_07. NGTT2009-NN_Maket NGTT Thu chi NS 2011_nien giam tom tat du lich va XNK" xfId="976"/>
    <cellStyle name="_07. NGTT2009-NN_Maket NGTT Thu chi NS 2011_Nongnghiep" xfId="977"/>
    <cellStyle name="_07. NGTT2009-NN_Maket NGTT Thu chi NS 2011_XNK" xfId="978"/>
    <cellStyle name="_07. NGTT2009-NN_Maket NGTT2012 LN,TS (7-1-2013)" xfId="979"/>
    <cellStyle name="_07. NGTT2009-NN_Maket NGTT2012 LN,TS (7-1-2013)_Nongnghiep" xfId="980"/>
    <cellStyle name="_07. NGTT2009-NN_Mau" xfId="981"/>
    <cellStyle name="_07. NGTT2009-NN_Nien giam day du  Nong nghiep 2010" xfId="996"/>
    <cellStyle name="_07. NGTT2009-NN_nien giam tom tat nong nghiep 2013" xfId="997"/>
    <cellStyle name="_07. NGTT2009-NN_Nien giam TT Vu Nong nghiep 2012(solieu)-gui Vu TH 29-3-2013" xfId="998"/>
    <cellStyle name="_07. NGTT2009-NN_Niengiam_Hung_final" xfId="999"/>
    <cellStyle name="_07. NGTT2009-NN_Nongnghiep" xfId="1000"/>
    <cellStyle name="_07. NGTT2009-NN_Nongnghiep 2" xfId="1001"/>
    <cellStyle name="_07. NGTT2009-NN_Nongnghiep_Bo sung 04 bieu Cong nghiep" xfId="1002"/>
    <cellStyle name="_07. NGTT2009-NN_Nongnghiep_Bo sung 04 bieu Cong nghiep 2" xfId="1003"/>
    <cellStyle name="_07. NGTT2009-NN_Nongnghiep_Bo sung 04 bieu Cong nghiep_Book2" xfId="1004"/>
    <cellStyle name="_07. NGTT2009-NN_Nongnghiep_Bo sung 04 bieu Cong nghiep_Mau" xfId="1005"/>
    <cellStyle name="_07. NGTT2009-NN_Nongnghiep_Bo sung 04 bieu Cong nghiep_Niengiam_Hung_final" xfId="1007"/>
    <cellStyle name="_07. NGTT2009-NN_Nongnghiep_Bo sung 04 bieu Cong nghiep_NGTK-daydu-2014-Laodong" xfId="1006"/>
    <cellStyle name="_07. NGTT2009-NN_Nongnghiep_Book2" xfId="1008"/>
    <cellStyle name="_07. NGTT2009-NN_Nongnghiep_Mau" xfId="1009"/>
    <cellStyle name="_07. NGTT2009-NN_Nongnghiep_Niengiam_Hung_final" xfId="1012"/>
    <cellStyle name="_07. NGTT2009-NN_Nongnghiep_Nongnghiep NGDD 2012_cap nhat den 24-5-2013(1)" xfId="1013"/>
    <cellStyle name="_07. NGTT2009-NN_Nongnghiep_NGDD 2013 Thu chi NSNN " xfId="1010"/>
    <cellStyle name="_07. NGTT2009-NN_Nongnghiep_NGTK-daydu-2014-Laodong" xfId="1011"/>
    <cellStyle name="_07. NGTT2009-NN_Nongnghiep_TKQG" xfId="1014"/>
    <cellStyle name="_07. NGTT2009-NN_Ngiam_lamnghiep_2011_v2(1)(1)" xfId="982"/>
    <cellStyle name="_07. NGTT2009-NN_Ngiam_lamnghiep_2011_v2(1)(1)_Nongnghiep" xfId="983"/>
    <cellStyle name="_07. NGTT2009-NN_NGTK-daydu-2014-Laodong" xfId="984"/>
    <cellStyle name="_07. NGTT2009-NN_NGTT Ca the 2011 Diep" xfId="985"/>
    <cellStyle name="_07. NGTT2009-NN_NGTT Ca the 2011 Diep_08 Cong nghiep 2010" xfId="986"/>
    <cellStyle name="_07. NGTT2009-NN_NGTT Ca the 2011 Diep_08 Thuong mai va Du lich (Ok)" xfId="987"/>
    <cellStyle name="_07. NGTT2009-NN_NGTT Ca the 2011 Diep_09 Chi so gia 2011- VuTKG-1 (Ok)" xfId="988"/>
    <cellStyle name="_07. NGTT2009-NN_NGTT Ca the 2011 Diep_09 Du lich" xfId="989"/>
    <cellStyle name="_07. NGTT2009-NN_NGTT Ca the 2011 Diep_10 Van tai va BCVT (da sua ok)" xfId="990"/>
    <cellStyle name="_07. NGTT2009-NN_NGTT Ca the 2011 Diep_12 Giao duc, Y Te va Muc songnam2011" xfId="991"/>
    <cellStyle name="_07. NGTT2009-NN_NGTT Ca the 2011 Diep_nien giam tom tat du lich va XNK" xfId="992"/>
    <cellStyle name="_07. NGTT2009-NN_NGTT Ca the 2011 Diep_Nongnghiep" xfId="993"/>
    <cellStyle name="_07. NGTT2009-NN_NGTT Ca the 2011 Diep_XNK" xfId="994"/>
    <cellStyle name="_07. NGTT2009-NN_NGTT LN,TS 2012 (Chuan)" xfId="995"/>
    <cellStyle name="_07. NGTT2009-NN_Phan i (in)" xfId="1015"/>
    <cellStyle name="_07. NGTT2009-NN_Phan II (In)" xfId="1016"/>
    <cellStyle name="_07. NGTT2009-NN_So lieu quoc te TH" xfId="1017"/>
    <cellStyle name="_07. NGTT2009-NN_So lieu quoc te TH_08 Cong nghiep 2010" xfId="1018"/>
    <cellStyle name="_07. NGTT2009-NN_So lieu quoc te TH_08 Thuong mai va Du lich (Ok)" xfId="1019"/>
    <cellStyle name="_07. NGTT2009-NN_So lieu quoc te TH_09 Chi so gia 2011- VuTKG-1 (Ok)" xfId="1020"/>
    <cellStyle name="_07. NGTT2009-NN_So lieu quoc te TH_09 Du lich" xfId="1021"/>
    <cellStyle name="_07. NGTT2009-NN_So lieu quoc te TH_10 Van tai va BCVT (da sua ok)" xfId="1022"/>
    <cellStyle name="_07. NGTT2009-NN_So lieu quoc te TH_12 Giao duc, Y Te va Muc songnam2011" xfId="1023"/>
    <cellStyle name="_07. NGTT2009-NN_So lieu quoc te TH_nien giam tom tat du lich va XNK" xfId="1024"/>
    <cellStyle name="_07. NGTT2009-NN_So lieu quoc te TH_Nongnghiep" xfId="1025"/>
    <cellStyle name="_07. NGTT2009-NN_So lieu quoc te TH_XNK" xfId="1026"/>
    <cellStyle name="_07. NGTT2009-NN_So lieu quoc te(GDP)" xfId="1027"/>
    <cellStyle name="_07. NGTT2009-NN_So lieu quoc te(GDP) 2" xfId="1028"/>
    <cellStyle name="_07. NGTT2009-NN_So lieu quoc te(GDP)_02  Dan so lao dong(OK)" xfId="1029"/>
    <cellStyle name="_07. NGTT2009-NN_So lieu quoc te(GDP)_03 TKQG va Thu chi NSNN 2012" xfId="1030"/>
    <cellStyle name="_07. NGTT2009-NN_So lieu quoc te(GDP)_04 Doanh nghiep va CSKDCT 2012" xfId="1031"/>
    <cellStyle name="_07. NGTT2009-NN_So lieu quoc te(GDP)_05 Doanh nghiep va Ca the_2011 (Ok)" xfId="1032"/>
    <cellStyle name="_07. NGTT2009-NN_So lieu quoc te(GDP)_06 NGTT LN,TS 2013 co so" xfId="1033"/>
    <cellStyle name="_07. NGTT2009-NN_So lieu quoc te(GDP)_07 NGTT CN 2012" xfId="1034"/>
    <cellStyle name="_07. NGTT2009-NN_So lieu quoc te(GDP)_08 Thuong mai Tong muc - Diep" xfId="1035"/>
    <cellStyle name="_07. NGTT2009-NN_So lieu quoc te(GDP)_08 Thuong mai va Du lich (Ok)" xfId="1036"/>
    <cellStyle name="_07. NGTT2009-NN_So lieu quoc te(GDP)_08 Thuong mai va Du lich (Ok)_nien giam tom tat nong nghiep 2013" xfId="1037"/>
    <cellStyle name="_07. NGTT2009-NN_So lieu quoc te(GDP)_08 Thuong mai va Du lich (Ok)_Phan II (In)" xfId="1038"/>
    <cellStyle name="_07. NGTT2009-NN_So lieu quoc te(GDP)_09 Chi so gia 2011- VuTKG-1 (Ok)" xfId="1039"/>
    <cellStyle name="_07. NGTT2009-NN_So lieu quoc te(GDP)_09 Chi so gia 2011- VuTKG-1 (Ok)_nien giam tom tat nong nghiep 2013" xfId="1040"/>
    <cellStyle name="_07. NGTT2009-NN_So lieu quoc te(GDP)_09 Chi so gia 2011- VuTKG-1 (Ok)_Phan II (In)" xfId="1041"/>
    <cellStyle name="_07. NGTT2009-NN_So lieu quoc te(GDP)_09 Du lich" xfId="1042"/>
    <cellStyle name="_07. NGTT2009-NN_So lieu quoc te(GDP)_09 Du lich_nien giam tom tat nong nghiep 2013" xfId="1043"/>
    <cellStyle name="_07. NGTT2009-NN_So lieu quoc te(GDP)_09 Du lich_Phan II (In)" xfId="1044"/>
    <cellStyle name="_07. NGTT2009-NN_So lieu quoc te(GDP)_10 Van tai va BCVT (da sua ok)" xfId="1045"/>
    <cellStyle name="_07. NGTT2009-NN_So lieu quoc te(GDP)_10 Van tai va BCVT (da sua ok)_nien giam tom tat nong nghiep 2013" xfId="1046"/>
    <cellStyle name="_07. NGTT2009-NN_So lieu quoc te(GDP)_10 Van tai va BCVT (da sua ok)_Phan II (In)" xfId="1047"/>
    <cellStyle name="_07. NGTT2009-NN_So lieu quoc te(GDP)_11 (3)" xfId="1048"/>
    <cellStyle name="_07. NGTT2009-NN_So lieu quoc te(GDP)_11 (3) 2" xfId="1049"/>
    <cellStyle name="_07. NGTT2009-NN_So lieu quoc te(GDP)_11 (3)_04 Doanh nghiep va CSKDCT 2012" xfId="1050"/>
    <cellStyle name="_07. NGTT2009-NN_So lieu quoc te(GDP)_11 (3)_Book2" xfId="1051"/>
    <cellStyle name="_07. NGTT2009-NN_So lieu quoc te(GDP)_11 (3)_nien giam tom tat nong nghiep 2013" xfId="1053"/>
    <cellStyle name="_07. NGTT2009-NN_So lieu quoc te(GDP)_11 (3)_Niengiam_Hung_final" xfId="1054"/>
    <cellStyle name="_07. NGTT2009-NN_So lieu quoc te(GDP)_11 (3)_NGTK-daydu-2014-Laodong" xfId="1052"/>
    <cellStyle name="_07. NGTT2009-NN_So lieu quoc te(GDP)_11 (3)_Phan II (In)" xfId="1055"/>
    <cellStyle name="_07. NGTT2009-NN_So lieu quoc te(GDP)_11 (3)_Xl0000167" xfId="1056"/>
    <cellStyle name="_07. NGTT2009-NN_So lieu quoc te(GDP)_12 (2)" xfId="1057"/>
    <cellStyle name="_07. NGTT2009-NN_So lieu quoc te(GDP)_12 (2) 2" xfId="1058"/>
    <cellStyle name="_07. NGTT2009-NN_So lieu quoc te(GDP)_12 (2)_04 Doanh nghiep va CSKDCT 2012" xfId="1059"/>
    <cellStyle name="_07. NGTT2009-NN_So lieu quoc te(GDP)_12 (2)_Book2" xfId="1060"/>
    <cellStyle name="_07. NGTT2009-NN_So lieu quoc te(GDP)_12 (2)_nien giam tom tat nong nghiep 2013" xfId="1062"/>
    <cellStyle name="_07. NGTT2009-NN_So lieu quoc te(GDP)_12 (2)_Niengiam_Hung_final" xfId="1063"/>
    <cellStyle name="_07. NGTT2009-NN_So lieu quoc te(GDP)_12 (2)_NGTK-daydu-2014-Laodong" xfId="1061"/>
    <cellStyle name="_07. NGTT2009-NN_So lieu quoc te(GDP)_12 (2)_Phan II (In)" xfId="1064"/>
    <cellStyle name="_07. NGTT2009-NN_So lieu quoc te(GDP)_12 (2)_Xl0000167" xfId="1065"/>
    <cellStyle name="_07. NGTT2009-NN_So lieu quoc te(GDP)_12 Giao duc, Y Te va Muc songnam2011" xfId="1066"/>
    <cellStyle name="_07. NGTT2009-NN_So lieu quoc te(GDP)_12 Giao duc, Y Te va Muc songnam2011_nien giam tom tat nong nghiep 2013" xfId="1067"/>
    <cellStyle name="_07. NGTT2009-NN_So lieu quoc te(GDP)_12 Giao duc, Y Te va Muc songnam2011_Phan II (In)" xfId="1068"/>
    <cellStyle name="_07. NGTT2009-NN_So lieu quoc te(GDP)_12 MSDC_Thuy Van" xfId="1069"/>
    <cellStyle name="_07. NGTT2009-NN_So lieu quoc te(GDP)_12 So lieu quoc te (Ok)" xfId="1070"/>
    <cellStyle name="_07. NGTT2009-NN_So lieu quoc te(GDP)_12 So lieu quoc te (Ok)_nien giam tom tat nong nghiep 2013" xfId="1071"/>
    <cellStyle name="_07. NGTT2009-NN_So lieu quoc te(GDP)_12 So lieu quoc te (Ok)_Phan II (In)" xfId="1072"/>
    <cellStyle name="_07. NGTT2009-NN_So lieu quoc te(GDP)_13 Van tai 2012" xfId="1073"/>
    <cellStyle name="_07. NGTT2009-NN_So lieu quoc te(GDP)_Book2" xfId="1074"/>
    <cellStyle name="_07. NGTT2009-NN_So lieu quoc te(GDP)_Giaoduc2013(ok)" xfId="1075"/>
    <cellStyle name="_07. NGTT2009-NN_So lieu quoc te(GDP)_Maket NGTT2012 LN,TS (7-1-2013)" xfId="1076"/>
    <cellStyle name="_07. NGTT2009-NN_So lieu quoc te(GDP)_Maket NGTT2012 LN,TS (7-1-2013)_Nongnghiep" xfId="1077"/>
    <cellStyle name="_07. NGTT2009-NN_So lieu quoc te(GDP)_Nien giam TT Vu Nong nghiep 2012(solieu)-gui Vu TH 29-3-2013" xfId="1082"/>
    <cellStyle name="_07. NGTT2009-NN_So lieu quoc te(GDP)_Niengiam_Hung_final" xfId="1083"/>
    <cellStyle name="_07. NGTT2009-NN_So lieu quoc te(GDP)_Nongnghiep" xfId="1084"/>
    <cellStyle name="_07. NGTT2009-NN_So lieu quoc te(GDP)_Nongnghiep NGDD 2012_cap nhat den 24-5-2013(1)" xfId="1085"/>
    <cellStyle name="_07. NGTT2009-NN_So lieu quoc te(GDP)_Nongnghiep_Nongnghiep NGDD 2012_cap nhat den 24-5-2013(1)" xfId="1086"/>
    <cellStyle name="_07. NGTT2009-NN_So lieu quoc te(GDP)_Ngiam_lamnghiep_2011_v2(1)(1)" xfId="1078"/>
    <cellStyle name="_07. NGTT2009-NN_So lieu quoc te(GDP)_Ngiam_lamnghiep_2011_v2(1)(1)_Nongnghiep" xfId="1079"/>
    <cellStyle name="_07. NGTT2009-NN_So lieu quoc te(GDP)_NGTK-daydu-2014-Laodong" xfId="1080"/>
    <cellStyle name="_07. NGTT2009-NN_So lieu quoc te(GDP)_NGTT LN,TS 2012 (Chuan)" xfId="1081"/>
    <cellStyle name="_07. NGTT2009-NN_So lieu quoc te(GDP)_TKQG" xfId="1087"/>
    <cellStyle name="_07. NGTT2009-NN_So lieu quoc te(GDP)_Xl0000147" xfId="1088"/>
    <cellStyle name="_07. NGTT2009-NN_So lieu quoc te(GDP)_Xl0000167" xfId="1089"/>
    <cellStyle name="_07. NGTT2009-NN_So lieu quoc te(GDP)_XNK" xfId="1090"/>
    <cellStyle name="_07. NGTT2009-NN_So lieu quoc te(GDP)_XNK_nien giam tom tat nong nghiep 2013" xfId="1091"/>
    <cellStyle name="_07. NGTT2009-NN_So lieu quoc te(GDP)_XNK_Phan II (In)" xfId="1092"/>
    <cellStyle name="_07. NGTT2009-NN_TKQG" xfId="1102"/>
    <cellStyle name="_07. NGTT2009-NN_Tong hop 1" xfId="1103"/>
    <cellStyle name="_07. NGTT2009-NN_Tong hop 1 2" xfId="1104"/>
    <cellStyle name="_07. NGTT2009-NN_Tong hop 1_Book2" xfId="1105"/>
    <cellStyle name="_07. NGTT2009-NN_Tong hop 1_Niengiam_Hung_final" xfId="1107"/>
    <cellStyle name="_07. NGTT2009-NN_Tong hop 1_NGTK-daydu-2014-Laodong" xfId="1106"/>
    <cellStyle name="_07. NGTT2009-NN_Tong hop NGTT" xfId="1108"/>
    <cellStyle name="_07. NGTT2009-NN_Tong hop NGTT 2" xfId="1109"/>
    <cellStyle name="_07. NGTT2009-NN_Tong hop NGTT_Book2" xfId="1110"/>
    <cellStyle name="_07. NGTT2009-NN_Tong hop NGTT_Mau" xfId="1111"/>
    <cellStyle name="_07. NGTT2009-NN_Tong hop NGTT_Niengiam_Hung_final" xfId="1113"/>
    <cellStyle name="_07. NGTT2009-NN_Tong hop NGTT_NGTK-daydu-2014-Laodong" xfId="1112"/>
    <cellStyle name="_07. NGTT2009-NN_Thuong mai va Du lich" xfId="1093"/>
    <cellStyle name="_07. NGTT2009-NN_Thuong mai va Du lich 2" xfId="1094"/>
    <cellStyle name="_07. NGTT2009-NN_Thuong mai va Du lich_01 Don vi HC" xfId="1095"/>
    <cellStyle name="_07. NGTT2009-NN_Thuong mai va Du lich_Book2" xfId="1096"/>
    <cellStyle name="_07. NGTT2009-NN_Thuong mai va Du lich_nien giam tom tat nong nghiep 2013" xfId="1099"/>
    <cellStyle name="_07. NGTT2009-NN_Thuong mai va Du lich_Niengiam_Hung_final" xfId="1100"/>
    <cellStyle name="_07. NGTT2009-NN_Thuong mai va Du lich_NGDD 2013 Thu chi NSNN " xfId="1097"/>
    <cellStyle name="_07. NGTT2009-NN_Thuong mai va Du lich_NGTK-daydu-2014-Laodong" xfId="1098"/>
    <cellStyle name="_07. NGTT2009-NN_Thuong mai va Du lich_Phan II (In)" xfId="1101"/>
    <cellStyle name="_07. NGTT2009-NN_Xl0000006" xfId="1114"/>
    <cellStyle name="_07. NGTT2009-NN_Xl0000167" xfId="1115"/>
    <cellStyle name="_07. NGTT2009-NN_XNK" xfId="1116"/>
    <cellStyle name="_07. NGTT2009-NN_XNK (10-6)" xfId="1117"/>
    <cellStyle name="_07. NGTT2009-NN_XNK (10-6) 2" xfId="1118"/>
    <cellStyle name="_07. NGTT2009-NN_XNK (10-6)_Book2" xfId="1119"/>
    <cellStyle name="_07. NGTT2009-NN_XNK (10-6)_Niengiam_Hung_final" xfId="1121"/>
    <cellStyle name="_07. NGTT2009-NN_XNK (10-6)_NGTK-daydu-2014-Laodong" xfId="1120"/>
    <cellStyle name="_07. NGTT2009-NN_XNK 10" xfId="1122"/>
    <cellStyle name="_07. NGTT2009-NN_XNK 11" xfId="1123"/>
    <cellStyle name="_07. NGTT2009-NN_XNK 12" xfId="1124"/>
    <cellStyle name="_07. NGTT2009-NN_XNK 13" xfId="1125"/>
    <cellStyle name="_07. NGTT2009-NN_XNK 14" xfId="1126"/>
    <cellStyle name="_07. NGTT2009-NN_XNK 15" xfId="1127"/>
    <cellStyle name="_07. NGTT2009-NN_XNK 16" xfId="1128"/>
    <cellStyle name="_07. NGTT2009-NN_XNK 17" xfId="1129"/>
    <cellStyle name="_07. NGTT2009-NN_XNK 18" xfId="1130"/>
    <cellStyle name="_07. NGTT2009-NN_XNK 19" xfId="1131"/>
    <cellStyle name="_07. NGTT2009-NN_XNK 2" xfId="1132"/>
    <cellStyle name="_07. NGTT2009-NN_XNK 20" xfId="1133"/>
    <cellStyle name="_07. NGTT2009-NN_XNK 21" xfId="1134"/>
    <cellStyle name="_07. NGTT2009-NN_XNK 3" xfId="1135"/>
    <cellStyle name="_07. NGTT2009-NN_XNK 4" xfId="1136"/>
    <cellStyle name="_07. NGTT2009-NN_XNK 5" xfId="1137"/>
    <cellStyle name="_07. NGTT2009-NN_XNK 6" xfId="1138"/>
    <cellStyle name="_07. NGTT2009-NN_XNK 7" xfId="1139"/>
    <cellStyle name="_07. NGTT2009-NN_XNK 8" xfId="1140"/>
    <cellStyle name="_07. NGTT2009-NN_XNK 9" xfId="1141"/>
    <cellStyle name="_07. NGTT2009-NN_XNK_08 Thuong mai Tong muc - Diep" xfId="1142"/>
    <cellStyle name="_07. NGTT2009-NN_XNK_08 Thuong mai Tong muc - Diep_nien giam tom tat nong nghiep 2013" xfId="1143"/>
    <cellStyle name="_07. NGTT2009-NN_XNK_08 Thuong mai Tong muc - Diep_Phan II (In)" xfId="1144"/>
    <cellStyle name="_07. NGTT2009-NN_XNK_Bo sung 04 bieu Cong nghiep" xfId="1145"/>
    <cellStyle name="_07. NGTT2009-NN_XNK_Bo sung 04 bieu Cong nghiep 2" xfId="1146"/>
    <cellStyle name="_07. NGTT2009-NN_XNK_Bo sung 04 bieu Cong nghiep_Book2" xfId="1147"/>
    <cellStyle name="_07. NGTT2009-NN_XNK_Bo sung 04 bieu Cong nghiep_Mau" xfId="1148"/>
    <cellStyle name="_07. NGTT2009-NN_XNK_Bo sung 04 bieu Cong nghiep_Niengiam_Hung_final" xfId="1150"/>
    <cellStyle name="_07. NGTT2009-NN_XNK_Bo sung 04 bieu Cong nghiep_NGTK-daydu-2014-Laodong" xfId="1149"/>
    <cellStyle name="_07. NGTT2009-NN_XNK_Book2" xfId="1151"/>
    <cellStyle name="_07. NGTT2009-NN_XNK_Mau" xfId="1152"/>
    <cellStyle name="_07. NGTT2009-NN_XNK_Niengiam_Hung_final" xfId="1154"/>
    <cellStyle name="_07. NGTT2009-NN_XNK_NGTK-daydu-2014-Laodong" xfId="1153"/>
    <cellStyle name="_07. NGTT2009-NN_XNK-2012" xfId="1155"/>
    <cellStyle name="_07. NGTT2009-NN_XNK-2012_nien giam tom tat nong nghiep 2013" xfId="1156"/>
    <cellStyle name="_07. NGTT2009-NN_XNK-2012_Phan II (In)" xfId="1157"/>
    <cellStyle name="_07. NGTT2009-NN_XNK-Market" xfId="1158"/>
    <cellStyle name="_09 VAN TAI(OK)" xfId="1159"/>
    <cellStyle name="_09.GD-Yte_TT_MSDC2008" xfId="1160"/>
    <cellStyle name="_09.GD-Yte_TT_MSDC2008 10" xfId="1161"/>
    <cellStyle name="_09.GD-Yte_TT_MSDC2008 11" xfId="1162"/>
    <cellStyle name="_09.GD-Yte_TT_MSDC2008 12" xfId="1163"/>
    <cellStyle name="_09.GD-Yte_TT_MSDC2008 13" xfId="1164"/>
    <cellStyle name="_09.GD-Yte_TT_MSDC2008 14" xfId="1165"/>
    <cellStyle name="_09.GD-Yte_TT_MSDC2008 15" xfId="1166"/>
    <cellStyle name="_09.GD-Yte_TT_MSDC2008 16" xfId="1167"/>
    <cellStyle name="_09.GD-Yte_TT_MSDC2008 17" xfId="1168"/>
    <cellStyle name="_09.GD-Yte_TT_MSDC2008 18" xfId="1169"/>
    <cellStyle name="_09.GD-Yte_TT_MSDC2008 19" xfId="1170"/>
    <cellStyle name="_09.GD-Yte_TT_MSDC2008 2" xfId="1171"/>
    <cellStyle name="_09.GD-Yte_TT_MSDC2008 3" xfId="1172"/>
    <cellStyle name="_09.GD-Yte_TT_MSDC2008 4" xfId="1173"/>
    <cellStyle name="_09.GD-Yte_TT_MSDC2008 5" xfId="1174"/>
    <cellStyle name="_09.GD-Yte_TT_MSDC2008 6" xfId="1175"/>
    <cellStyle name="_09.GD-Yte_TT_MSDC2008 7" xfId="1176"/>
    <cellStyle name="_09.GD-Yte_TT_MSDC2008 8" xfId="1177"/>
    <cellStyle name="_09.GD-Yte_TT_MSDC2008 9" xfId="1178"/>
    <cellStyle name="_09.GD-Yte_TT_MSDC2008_01 Don vi HC" xfId="1179"/>
    <cellStyle name="_09.GD-Yte_TT_MSDC2008_01 Don vi HC 2" xfId="1180"/>
    <cellStyle name="_09.GD-Yte_TT_MSDC2008_01 Don vi HC_Book2" xfId="1181"/>
    <cellStyle name="_09.GD-Yte_TT_MSDC2008_01 Don vi HC_Niengiam_Hung_final" xfId="1183"/>
    <cellStyle name="_09.GD-Yte_TT_MSDC2008_01 Don vi HC_NGTK-daydu-2014-Laodong" xfId="1182"/>
    <cellStyle name="_09.GD-Yte_TT_MSDC2008_01 DVHC-DSLD 2010" xfId="1184"/>
    <cellStyle name="_09.GD-Yte_TT_MSDC2008_01 DVHC-DSLD 2010_01 Don vi HC" xfId="1185"/>
    <cellStyle name="_09.GD-Yte_TT_MSDC2008_01 DVHC-DSLD 2010_01 Don vi HC 2" xfId="1186"/>
    <cellStyle name="_09.GD-Yte_TT_MSDC2008_01 DVHC-DSLD 2010_01 Don vi HC_Book2" xfId="1187"/>
    <cellStyle name="_09.GD-Yte_TT_MSDC2008_01 DVHC-DSLD 2010_01 Don vi HC_Niengiam_Hung_final" xfId="1189"/>
    <cellStyle name="_09.GD-Yte_TT_MSDC2008_01 DVHC-DSLD 2010_01 Don vi HC_NGTK-daydu-2014-Laodong" xfId="1188"/>
    <cellStyle name="_09.GD-Yte_TT_MSDC2008_01 DVHC-DSLD 2010_02 Danso_Laodong 2012(chuan) CO SO" xfId="1190"/>
    <cellStyle name="_09.GD-Yte_TT_MSDC2008_01 DVHC-DSLD 2010_04 Doanh nghiep va CSKDCT 2012" xfId="1191"/>
    <cellStyle name="_09.GD-Yte_TT_MSDC2008_01 DVHC-DSLD 2010_08 Thuong mai Tong muc - Diep" xfId="1192"/>
    <cellStyle name="_09.GD-Yte_TT_MSDC2008_01 DVHC-DSLD 2010_12 MSDC_Thuy Van" xfId="1193"/>
    <cellStyle name="_09.GD-Yte_TT_MSDC2008_01 DVHC-DSLD 2010_Bo sung 04 bieu Cong nghiep" xfId="1194"/>
    <cellStyle name="_09.GD-Yte_TT_MSDC2008_01 DVHC-DSLD 2010_Bo sung 04 bieu Cong nghiep 2" xfId="1195"/>
    <cellStyle name="_09.GD-Yte_TT_MSDC2008_01 DVHC-DSLD 2010_Bo sung 04 bieu Cong nghiep_Book2" xfId="1196"/>
    <cellStyle name="_09.GD-Yte_TT_MSDC2008_01 DVHC-DSLD 2010_Bo sung 04 bieu Cong nghiep_Mau" xfId="1197"/>
    <cellStyle name="_09.GD-Yte_TT_MSDC2008_01 DVHC-DSLD 2010_Bo sung 04 bieu Cong nghiep_Niengiam_Hung_final" xfId="1199"/>
    <cellStyle name="_09.GD-Yte_TT_MSDC2008_01 DVHC-DSLD 2010_Bo sung 04 bieu Cong nghiep_NGTK-daydu-2014-Laodong" xfId="1198"/>
    <cellStyle name="_09.GD-Yte_TT_MSDC2008_01 DVHC-DSLD 2010_Don vi HC, dat dai, khi hau" xfId="1200"/>
    <cellStyle name="_09.GD-Yte_TT_MSDC2008_01 DVHC-DSLD 2010_Mau" xfId="1201"/>
    <cellStyle name="_09.GD-Yte_TT_MSDC2008_01 DVHC-DSLD 2010_Mau 2" xfId="1202"/>
    <cellStyle name="_09.GD-Yte_TT_MSDC2008_01 DVHC-DSLD 2010_Mau_1" xfId="1203"/>
    <cellStyle name="_09.GD-Yte_TT_MSDC2008_01 DVHC-DSLD 2010_Mau_12 MSDC_Thuy Van" xfId="1204"/>
    <cellStyle name="_09.GD-Yte_TT_MSDC2008_01 DVHC-DSLD 2010_Mau_Book2" xfId="1205"/>
    <cellStyle name="_09.GD-Yte_TT_MSDC2008_01 DVHC-DSLD 2010_Mau_Niengiam_Hung_final" xfId="1207"/>
    <cellStyle name="_09.GD-Yte_TT_MSDC2008_01 DVHC-DSLD 2010_Mau_NGTK-daydu-2014-Laodong" xfId="1206"/>
    <cellStyle name="_09.GD-Yte_TT_MSDC2008_01 DVHC-DSLD 2010_nien giam 28.5.12_sua tn_Oanh-gui-3.15pm-28-5-2012" xfId="1210"/>
    <cellStyle name="_09.GD-Yte_TT_MSDC2008_01 DVHC-DSLD 2010_Nien giam KT_TV 2010" xfId="1211"/>
    <cellStyle name="_09.GD-Yte_TT_MSDC2008_01 DVHC-DSLD 2010_nien giam tom tat 2010 (thuy)" xfId="1212"/>
    <cellStyle name="_09.GD-Yte_TT_MSDC2008_01 DVHC-DSLD 2010_nien giam tom tat 2010 (thuy)_01 Don vi HC" xfId="1213"/>
    <cellStyle name="_09.GD-Yte_TT_MSDC2008_01 DVHC-DSLD 2010_nien giam tom tat 2010 (thuy)_01 Don vi HC 2" xfId="1214"/>
    <cellStyle name="_09.GD-Yte_TT_MSDC2008_01 DVHC-DSLD 2010_nien giam tom tat 2010 (thuy)_01 Don vi HC_Book2" xfId="1215"/>
    <cellStyle name="_09.GD-Yte_TT_MSDC2008_01 DVHC-DSLD 2010_nien giam tom tat 2010 (thuy)_01 Don vi HC_Niengiam_Hung_final" xfId="1217"/>
    <cellStyle name="_09.GD-Yte_TT_MSDC2008_01 DVHC-DSLD 2010_nien giam tom tat 2010 (thuy)_01 Don vi HC_NGTK-daydu-2014-Laodong" xfId="1216"/>
    <cellStyle name="_09.GD-Yte_TT_MSDC2008_01 DVHC-DSLD 2010_nien giam tom tat 2010 (thuy)_02 Danso_Laodong 2012(chuan) CO SO" xfId="1218"/>
    <cellStyle name="_09.GD-Yte_TT_MSDC2008_01 DVHC-DSLD 2010_nien giam tom tat 2010 (thuy)_04 Doanh nghiep va CSKDCT 2012" xfId="1219"/>
    <cellStyle name="_09.GD-Yte_TT_MSDC2008_01 DVHC-DSLD 2010_nien giam tom tat 2010 (thuy)_08 Thuong mai Tong muc - Diep" xfId="1220"/>
    <cellStyle name="_09.GD-Yte_TT_MSDC2008_01 DVHC-DSLD 2010_nien giam tom tat 2010 (thuy)_09 Thuong mai va Du lich" xfId="1221"/>
    <cellStyle name="_09.GD-Yte_TT_MSDC2008_01 DVHC-DSLD 2010_nien giam tom tat 2010 (thuy)_09 Thuong mai va Du lich 2" xfId="1222"/>
    <cellStyle name="_09.GD-Yte_TT_MSDC2008_01 DVHC-DSLD 2010_nien giam tom tat 2010 (thuy)_09 Thuong mai va Du lich_01 Don vi HC" xfId="1223"/>
    <cellStyle name="_09.GD-Yte_TT_MSDC2008_01 DVHC-DSLD 2010_nien giam tom tat 2010 (thuy)_09 Thuong mai va Du lich_Book2" xfId="1224"/>
    <cellStyle name="_09.GD-Yte_TT_MSDC2008_01 DVHC-DSLD 2010_nien giam tom tat 2010 (thuy)_09 Thuong mai va Du lich_nien giam tom tat nong nghiep 2013" xfId="1227"/>
    <cellStyle name="_09.GD-Yte_TT_MSDC2008_01 DVHC-DSLD 2010_nien giam tom tat 2010 (thuy)_09 Thuong mai va Du lich_Niengiam_Hung_final" xfId="1228"/>
    <cellStyle name="_09.GD-Yte_TT_MSDC2008_01 DVHC-DSLD 2010_nien giam tom tat 2010 (thuy)_09 Thuong mai va Du lich_NGDD 2013 Thu chi NSNN " xfId="1225"/>
    <cellStyle name="_09.GD-Yte_TT_MSDC2008_01 DVHC-DSLD 2010_nien giam tom tat 2010 (thuy)_09 Thuong mai va Du lich_NGTK-daydu-2014-Laodong" xfId="1226"/>
    <cellStyle name="_09.GD-Yte_TT_MSDC2008_01 DVHC-DSLD 2010_nien giam tom tat 2010 (thuy)_09 Thuong mai va Du lich_Phan II (In)" xfId="1229"/>
    <cellStyle name="_09.GD-Yte_TT_MSDC2008_01 DVHC-DSLD 2010_nien giam tom tat 2010 (thuy)_12 MSDC_Thuy Van" xfId="1230"/>
    <cellStyle name="_09.GD-Yte_TT_MSDC2008_01 DVHC-DSLD 2010_nien giam tom tat 2010 (thuy)_Don vi HC, dat dai, khi hau" xfId="1231"/>
    <cellStyle name="_09.GD-Yte_TT_MSDC2008_01 DVHC-DSLD 2010_nien giam tom tat 2010 (thuy)_Mau" xfId="1232"/>
    <cellStyle name="_09.GD-Yte_TT_MSDC2008_01 DVHC-DSLD 2010_nien giam tom tat 2010 (thuy)_nien giam 28.5.12_sua tn_Oanh-gui-3.15pm-28-5-2012" xfId="1234"/>
    <cellStyle name="_09.GD-Yte_TT_MSDC2008_01 DVHC-DSLD 2010_nien giam tom tat 2010 (thuy)_nien giam tom tat nong nghiep 2013" xfId="1235"/>
    <cellStyle name="_09.GD-Yte_TT_MSDC2008_01 DVHC-DSLD 2010_nien giam tom tat 2010 (thuy)_NGTK-daydu-2014-VuDSLD(22.5.2015)" xfId="1233"/>
    <cellStyle name="_09.GD-Yte_TT_MSDC2008_01 DVHC-DSLD 2010_nien giam tom tat 2010 (thuy)_Phan II (In)" xfId="1236"/>
    <cellStyle name="_09.GD-Yte_TT_MSDC2008_01 DVHC-DSLD 2010_nien giam tom tat 2010 (thuy)_TKQG" xfId="1237"/>
    <cellStyle name="_09.GD-Yte_TT_MSDC2008_01 DVHC-DSLD 2010_nien giam tom tat 2010 (thuy)_Xl0000006" xfId="1238"/>
    <cellStyle name="_09.GD-Yte_TT_MSDC2008_01 DVHC-DSLD 2010_nien giam tom tat 2010 (thuy)_Xl0000167" xfId="1239"/>
    <cellStyle name="_09.GD-Yte_TT_MSDC2008_01 DVHC-DSLD 2010_nien giam tom tat 2010 (thuy)_Y te-VH TT_Tam(1)" xfId="1240"/>
    <cellStyle name="_09.GD-Yte_TT_MSDC2008_01 DVHC-DSLD 2010_nien giam tom tat nong nghiep 2013" xfId="1241"/>
    <cellStyle name="_09.GD-Yte_TT_MSDC2008_01 DVHC-DSLD 2010_NGDD 2013 Thu chi NSNN " xfId="1208"/>
    <cellStyle name="_09.GD-Yte_TT_MSDC2008_01 DVHC-DSLD 2010_NGTK-daydu-2014-VuDSLD(22.5.2015)" xfId="1209"/>
    <cellStyle name="_09.GD-Yte_TT_MSDC2008_01 DVHC-DSLD 2010_Phan II (In)" xfId="1242"/>
    <cellStyle name="_09.GD-Yte_TT_MSDC2008_01 DVHC-DSLD 2010_Tong hop NGTT" xfId="1243"/>
    <cellStyle name="_09.GD-Yte_TT_MSDC2008_01 DVHC-DSLD 2010_Tong hop NGTT 2" xfId="1244"/>
    <cellStyle name="_09.GD-Yte_TT_MSDC2008_01 DVHC-DSLD 2010_Tong hop NGTT_09 Thuong mai va Du lich" xfId="1245"/>
    <cellStyle name="_09.GD-Yte_TT_MSDC2008_01 DVHC-DSLD 2010_Tong hop NGTT_09 Thuong mai va Du lich 2" xfId="1246"/>
    <cellStyle name="_09.GD-Yte_TT_MSDC2008_01 DVHC-DSLD 2010_Tong hop NGTT_09 Thuong mai va Du lich_01 Don vi HC" xfId="1247"/>
    <cellStyle name="_09.GD-Yte_TT_MSDC2008_01 DVHC-DSLD 2010_Tong hop NGTT_09 Thuong mai va Du lich_Book2" xfId="1248"/>
    <cellStyle name="_09.GD-Yte_TT_MSDC2008_01 DVHC-DSLD 2010_Tong hop NGTT_09 Thuong mai va Du lich_nien giam tom tat nong nghiep 2013" xfId="1251"/>
    <cellStyle name="_09.GD-Yte_TT_MSDC2008_01 DVHC-DSLD 2010_Tong hop NGTT_09 Thuong mai va Du lich_Niengiam_Hung_final" xfId="1252"/>
    <cellStyle name="_09.GD-Yte_TT_MSDC2008_01 DVHC-DSLD 2010_Tong hop NGTT_09 Thuong mai va Du lich_NGDD 2013 Thu chi NSNN " xfId="1249"/>
    <cellStyle name="_09.GD-Yte_TT_MSDC2008_01 DVHC-DSLD 2010_Tong hop NGTT_09 Thuong mai va Du lich_NGTK-daydu-2014-Laodong" xfId="1250"/>
    <cellStyle name="_09.GD-Yte_TT_MSDC2008_01 DVHC-DSLD 2010_Tong hop NGTT_09 Thuong mai va Du lich_Phan II (In)" xfId="1253"/>
    <cellStyle name="_09.GD-Yte_TT_MSDC2008_01 DVHC-DSLD 2010_Tong hop NGTT_Book2" xfId="1254"/>
    <cellStyle name="_09.GD-Yte_TT_MSDC2008_01 DVHC-DSLD 2010_Tong hop NGTT_Mau" xfId="1255"/>
    <cellStyle name="_09.GD-Yte_TT_MSDC2008_01 DVHC-DSLD 2010_Tong hop NGTT_Niengiam_Hung_final" xfId="1257"/>
    <cellStyle name="_09.GD-Yte_TT_MSDC2008_01 DVHC-DSLD 2010_Tong hop NGTT_NGTK-daydu-2014-Laodong" xfId="1256"/>
    <cellStyle name="_09.GD-Yte_TT_MSDC2008_01 DVHC-DSLD 2010_Xl0000006" xfId="1258"/>
    <cellStyle name="_09.GD-Yte_TT_MSDC2008_01 DVHC-DSLD 2010_Xl0000167" xfId="1259"/>
    <cellStyle name="_09.GD-Yte_TT_MSDC2008_01 DVHC-DSLD 2010_Y te-VH TT_Tam(1)" xfId="1260"/>
    <cellStyle name="_09.GD-Yte_TT_MSDC2008_02  Dan so lao dong(OK)" xfId="1261"/>
    <cellStyle name="_09.GD-Yte_TT_MSDC2008_02 Danso_Laodong 2012(chuan) CO SO" xfId="1262"/>
    <cellStyle name="_09.GD-Yte_TT_MSDC2008_03 Dautu 2010" xfId="1263"/>
    <cellStyle name="_09.GD-Yte_TT_MSDC2008_03 Dautu 2010_01 Don vi HC" xfId="1264"/>
    <cellStyle name="_09.GD-Yte_TT_MSDC2008_03 Dautu 2010_01 Don vi HC 2" xfId="1265"/>
    <cellStyle name="_09.GD-Yte_TT_MSDC2008_03 Dautu 2010_01 Don vi HC_Book2" xfId="1266"/>
    <cellStyle name="_09.GD-Yte_TT_MSDC2008_03 Dautu 2010_01 Don vi HC_Niengiam_Hung_final" xfId="1268"/>
    <cellStyle name="_09.GD-Yte_TT_MSDC2008_03 Dautu 2010_01 Don vi HC_NGTK-daydu-2014-Laodong" xfId="1267"/>
    <cellStyle name="_09.GD-Yte_TT_MSDC2008_03 Dautu 2010_02 Danso_Laodong 2012(chuan) CO SO" xfId="1269"/>
    <cellStyle name="_09.GD-Yte_TT_MSDC2008_03 Dautu 2010_04 Doanh nghiep va CSKDCT 2012" xfId="1270"/>
    <cellStyle name="_09.GD-Yte_TT_MSDC2008_03 Dautu 2010_08 Thuong mai Tong muc - Diep" xfId="1271"/>
    <cellStyle name="_09.GD-Yte_TT_MSDC2008_03 Dautu 2010_09 Thuong mai va Du lich" xfId="1272"/>
    <cellStyle name="_09.GD-Yte_TT_MSDC2008_03 Dautu 2010_09 Thuong mai va Du lich 2" xfId="1273"/>
    <cellStyle name="_09.GD-Yte_TT_MSDC2008_03 Dautu 2010_09 Thuong mai va Du lich_01 Don vi HC" xfId="1274"/>
    <cellStyle name="_09.GD-Yte_TT_MSDC2008_03 Dautu 2010_09 Thuong mai va Du lich_Book2" xfId="1275"/>
    <cellStyle name="_09.GD-Yte_TT_MSDC2008_03 Dautu 2010_09 Thuong mai va Du lich_nien giam tom tat nong nghiep 2013" xfId="1278"/>
    <cellStyle name="_09.GD-Yte_TT_MSDC2008_03 Dautu 2010_09 Thuong mai va Du lich_Niengiam_Hung_final" xfId="1279"/>
    <cellStyle name="_09.GD-Yte_TT_MSDC2008_03 Dautu 2010_09 Thuong mai va Du lich_NGDD 2013 Thu chi NSNN " xfId="1276"/>
    <cellStyle name="_09.GD-Yte_TT_MSDC2008_03 Dautu 2010_09 Thuong mai va Du lich_NGTK-daydu-2014-Laodong" xfId="1277"/>
    <cellStyle name="_09.GD-Yte_TT_MSDC2008_03 Dautu 2010_09 Thuong mai va Du lich_Phan II (In)" xfId="1280"/>
    <cellStyle name="_09.GD-Yte_TT_MSDC2008_03 Dautu 2010_12 MSDC_Thuy Van" xfId="1281"/>
    <cellStyle name="_09.GD-Yte_TT_MSDC2008_03 Dautu 2010_Don vi HC, dat dai, khi hau" xfId="1282"/>
    <cellStyle name="_09.GD-Yte_TT_MSDC2008_03 Dautu 2010_Mau" xfId="1283"/>
    <cellStyle name="_09.GD-Yte_TT_MSDC2008_03 Dautu 2010_nien giam 28.5.12_sua tn_Oanh-gui-3.15pm-28-5-2012" xfId="1285"/>
    <cellStyle name="_09.GD-Yte_TT_MSDC2008_03 Dautu 2010_nien giam tom tat nong nghiep 2013" xfId="1286"/>
    <cellStyle name="_09.GD-Yte_TT_MSDC2008_03 Dautu 2010_NGTK-daydu-2014-VuDSLD(22.5.2015)" xfId="1284"/>
    <cellStyle name="_09.GD-Yte_TT_MSDC2008_03 Dautu 2010_Phan II (In)" xfId="1287"/>
    <cellStyle name="_09.GD-Yte_TT_MSDC2008_03 Dautu 2010_TKQG" xfId="1288"/>
    <cellStyle name="_09.GD-Yte_TT_MSDC2008_03 Dautu 2010_Xl0000006" xfId="1289"/>
    <cellStyle name="_09.GD-Yte_TT_MSDC2008_03 Dautu 2010_Xl0000167" xfId="1290"/>
    <cellStyle name="_09.GD-Yte_TT_MSDC2008_03 Dautu 2010_Y te-VH TT_Tam(1)" xfId="1291"/>
    <cellStyle name="_09.GD-Yte_TT_MSDC2008_03 TKQG" xfId="1292"/>
    <cellStyle name="_09.GD-Yte_TT_MSDC2008_03 TKQG 2" xfId="1293"/>
    <cellStyle name="_09.GD-Yte_TT_MSDC2008_03 TKQG_02  Dan so lao dong(OK)" xfId="1294"/>
    <cellStyle name="_09.GD-Yte_TT_MSDC2008_03 TKQG_Book2" xfId="1295"/>
    <cellStyle name="_09.GD-Yte_TT_MSDC2008_03 TKQG_Niengiam_Hung_final" xfId="1297"/>
    <cellStyle name="_09.GD-Yte_TT_MSDC2008_03 TKQG_NGTK-daydu-2014-Laodong" xfId="1296"/>
    <cellStyle name="_09.GD-Yte_TT_MSDC2008_03 TKQG_Xl0000167" xfId="1298"/>
    <cellStyle name="_09.GD-Yte_TT_MSDC2008_04 Doanh nghiep va CSKDCT 2012" xfId="1299"/>
    <cellStyle name="_09.GD-Yte_TT_MSDC2008_05 Doanh nghiep va Ca the_2011 (Ok)" xfId="1300"/>
    <cellStyle name="_09.GD-Yte_TT_MSDC2008_05 NGTT DN 2010 (OK)" xfId="1301"/>
    <cellStyle name="_09.GD-Yte_TT_MSDC2008_05 NGTT DN 2010 (OK) 2" xfId="1302"/>
    <cellStyle name="_09.GD-Yte_TT_MSDC2008_05 NGTT DN 2010 (OK)_Bo sung 04 bieu Cong nghiep" xfId="1303"/>
    <cellStyle name="_09.GD-Yte_TT_MSDC2008_05 NGTT DN 2010 (OK)_Bo sung 04 bieu Cong nghiep 2" xfId="1304"/>
    <cellStyle name="_09.GD-Yte_TT_MSDC2008_05 NGTT DN 2010 (OK)_Bo sung 04 bieu Cong nghiep_Book2" xfId="1305"/>
    <cellStyle name="_09.GD-Yte_TT_MSDC2008_05 NGTT DN 2010 (OK)_Bo sung 04 bieu Cong nghiep_Mau" xfId="1306"/>
    <cellStyle name="_09.GD-Yte_TT_MSDC2008_05 NGTT DN 2010 (OK)_Bo sung 04 bieu Cong nghiep_Niengiam_Hung_final" xfId="1308"/>
    <cellStyle name="_09.GD-Yte_TT_MSDC2008_05 NGTT DN 2010 (OK)_Bo sung 04 bieu Cong nghiep_NGTK-daydu-2014-Laodong" xfId="1307"/>
    <cellStyle name="_09.GD-Yte_TT_MSDC2008_05 NGTT DN 2010 (OK)_Book2" xfId="1309"/>
    <cellStyle name="_09.GD-Yte_TT_MSDC2008_05 NGTT DN 2010 (OK)_Mau" xfId="1310"/>
    <cellStyle name="_09.GD-Yte_TT_MSDC2008_05 NGTT DN 2010 (OK)_Niengiam_Hung_final" xfId="1312"/>
    <cellStyle name="_09.GD-Yte_TT_MSDC2008_05 NGTT DN 2010 (OK)_NGTK-daydu-2014-Laodong" xfId="1311"/>
    <cellStyle name="_09.GD-Yte_TT_MSDC2008_05 Thu chi NSNN" xfId="1313"/>
    <cellStyle name="_09.GD-Yte_TT_MSDC2008_06 Nong, lam nghiep 2010  (ok)" xfId="1315"/>
    <cellStyle name="_09.GD-Yte_TT_MSDC2008_06 NGTT LN,TS 2013 co so" xfId="1314"/>
    <cellStyle name="_09.GD-Yte_TT_MSDC2008_07 NGTT CN 2012" xfId="1316"/>
    <cellStyle name="_09.GD-Yte_TT_MSDC2008_08 Thuong mai Tong muc - Diep" xfId="1317"/>
    <cellStyle name="_09.GD-Yte_TT_MSDC2008_08 Thuong mai va Du lich (Ok)" xfId="1318"/>
    <cellStyle name="_09.GD-Yte_TT_MSDC2008_08 Thuong mai va Du lich (Ok)_nien giam tom tat nong nghiep 2013" xfId="1319"/>
    <cellStyle name="_09.GD-Yte_TT_MSDC2008_08 Thuong mai va Du lich (Ok)_Phan II (In)" xfId="1320"/>
    <cellStyle name="_09.GD-Yte_TT_MSDC2008_09 Chi so gia 2011- VuTKG-1 (Ok)" xfId="1321"/>
    <cellStyle name="_09.GD-Yte_TT_MSDC2008_09 Chi so gia 2011- VuTKG-1 (Ok)_nien giam tom tat nong nghiep 2013" xfId="1322"/>
    <cellStyle name="_09.GD-Yte_TT_MSDC2008_09 Chi so gia 2011- VuTKG-1 (Ok)_Phan II (In)" xfId="1323"/>
    <cellStyle name="_09.GD-Yte_TT_MSDC2008_09 Du lich" xfId="1324"/>
    <cellStyle name="_09.GD-Yte_TT_MSDC2008_09 Du lich_nien giam tom tat nong nghiep 2013" xfId="1325"/>
    <cellStyle name="_09.GD-Yte_TT_MSDC2008_09 Du lich_Phan II (In)" xfId="1326"/>
    <cellStyle name="_09.GD-Yte_TT_MSDC2008_10 Market VH, YT, GD, NGTT 2011 " xfId="1327"/>
    <cellStyle name="_09.GD-Yte_TT_MSDC2008_10 Market VH, YT, GD, NGTT 2011  2" xfId="1328"/>
    <cellStyle name="_09.GD-Yte_TT_MSDC2008_10 Market VH, YT, GD, NGTT 2011 _02  Dan so lao dong(OK)" xfId="1329"/>
    <cellStyle name="_09.GD-Yte_TT_MSDC2008_10 Market VH, YT, GD, NGTT 2011 _03 TKQG va Thu chi NSNN 2012" xfId="1330"/>
    <cellStyle name="_09.GD-Yte_TT_MSDC2008_10 Market VH, YT, GD, NGTT 2011 _04 Doanh nghiep va CSKDCT 2012" xfId="1331"/>
    <cellStyle name="_09.GD-Yte_TT_MSDC2008_10 Market VH, YT, GD, NGTT 2011 _05 Doanh nghiep va Ca the_2011 (Ok)" xfId="1332"/>
    <cellStyle name="_09.GD-Yte_TT_MSDC2008_10 Market VH, YT, GD, NGTT 2011 _06 NGTT LN,TS 2013 co so" xfId="1333"/>
    <cellStyle name="_09.GD-Yte_TT_MSDC2008_10 Market VH, YT, GD, NGTT 2011 _07 NGTT CN 2012" xfId="1334"/>
    <cellStyle name="_09.GD-Yte_TT_MSDC2008_10 Market VH, YT, GD, NGTT 2011 _08 Thuong mai Tong muc - Diep" xfId="1335"/>
    <cellStyle name="_09.GD-Yte_TT_MSDC2008_10 Market VH, YT, GD, NGTT 2011 _08 Thuong mai va Du lich (Ok)" xfId="1336"/>
    <cellStyle name="_09.GD-Yte_TT_MSDC2008_10 Market VH, YT, GD, NGTT 2011 _08 Thuong mai va Du lich (Ok)_nien giam tom tat nong nghiep 2013" xfId="1337"/>
    <cellStyle name="_09.GD-Yte_TT_MSDC2008_10 Market VH, YT, GD, NGTT 2011 _08 Thuong mai va Du lich (Ok)_Phan II (In)" xfId="1338"/>
    <cellStyle name="_09.GD-Yte_TT_MSDC2008_10 Market VH, YT, GD, NGTT 2011 _09 Chi so gia 2011- VuTKG-1 (Ok)" xfId="1339"/>
    <cellStyle name="_09.GD-Yte_TT_MSDC2008_10 Market VH, YT, GD, NGTT 2011 _09 Chi so gia 2011- VuTKG-1 (Ok)_nien giam tom tat nong nghiep 2013" xfId="1340"/>
    <cellStyle name="_09.GD-Yte_TT_MSDC2008_10 Market VH, YT, GD, NGTT 2011 _09 Chi so gia 2011- VuTKG-1 (Ok)_Phan II (In)" xfId="1341"/>
    <cellStyle name="_09.GD-Yte_TT_MSDC2008_10 Market VH, YT, GD, NGTT 2011 _09 Du lich" xfId="1342"/>
    <cellStyle name="_09.GD-Yte_TT_MSDC2008_10 Market VH, YT, GD, NGTT 2011 _09 Du lich_nien giam tom tat nong nghiep 2013" xfId="1343"/>
    <cellStyle name="_09.GD-Yte_TT_MSDC2008_10 Market VH, YT, GD, NGTT 2011 _09 Du lich_Phan II (In)" xfId="1344"/>
    <cellStyle name="_09.GD-Yte_TT_MSDC2008_10 Market VH, YT, GD, NGTT 2011 _10 Van tai va BCVT (da sua ok)" xfId="1345"/>
    <cellStyle name="_09.GD-Yte_TT_MSDC2008_10 Market VH, YT, GD, NGTT 2011 _10 Van tai va BCVT (da sua ok)_nien giam tom tat nong nghiep 2013" xfId="1346"/>
    <cellStyle name="_09.GD-Yte_TT_MSDC2008_10 Market VH, YT, GD, NGTT 2011 _10 Van tai va BCVT (da sua ok)_Phan II (In)" xfId="1347"/>
    <cellStyle name="_09.GD-Yte_TT_MSDC2008_10 Market VH, YT, GD, NGTT 2011 _11 (3)" xfId="1348"/>
    <cellStyle name="_09.GD-Yte_TT_MSDC2008_10 Market VH, YT, GD, NGTT 2011 _11 (3) 2" xfId="1349"/>
    <cellStyle name="_09.GD-Yte_TT_MSDC2008_10 Market VH, YT, GD, NGTT 2011 _11 (3)_04 Doanh nghiep va CSKDCT 2012" xfId="1350"/>
    <cellStyle name="_09.GD-Yte_TT_MSDC2008_10 Market VH, YT, GD, NGTT 2011 _11 (3)_Book2" xfId="1351"/>
    <cellStyle name="_09.GD-Yte_TT_MSDC2008_10 Market VH, YT, GD, NGTT 2011 _11 (3)_nien giam tom tat nong nghiep 2013" xfId="1353"/>
    <cellStyle name="_09.GD-Yte_TT_MSDC2008_10 Market VH, YT, GD, NGTT 2011 _11 (3)_Niengiam_Hung_final" xfId="1354"/>
    <cellStyle name="_09.GD-Yte_TT_MSDC2008_10 Market VH, YT, GD, NGTT 2011 _11 (3)_NGTK-daydu-2014-Laodong" xfId="1352"/>
    <cellStyle name="_09.GD-Yte_TT_MSDC2008_10 Market VH, YT, GD, NGTT 2011 _11 (3)_Phan II (In)" xfId="1355"/>
    <cellStyle name="_09.GD-Yte_TT_MSDC2008_10 Market VH, YT, GD, NGTT 2011 _11 (3)_Xl0000167" xfId="1356"/>
    <cellStyle name="_09.GD-Yte_TT_MSDC2008_10 Market VH, YT, GD, NGTT 2011 _12 (2)" xfId="1357"/>
    <cellStyle name="_09.GD-Yte_TT_MSDC2008_10 Market VH, YT, GD, NGTT 2011 _12 (2) 2" xfId="1358"/>
    <cellStyle name="_09.GD-Yte_TT_MSDC2008_10 Market VH, YT, GD, NGTT 2011 _12 (2)_04 Doanh nghiep va CSKDCT 2012" xfId="1359"/>
    <cellStyle name="_09.GD-Yte_TT_MSDC2008_10 Market VH, YT, GD, NGTT 2011 _12 (2)_Book2" xfId="1360"/>
    <cellStyle name="_09.GD-Yte_TT_MSDC2008_10 Market VH, YT, GD, NGTT 2011 _12 (2)_nien giam tom tat nong nghiep 2013" xfId="1362"/>
    <cellStyle name="_09.GD-Yte_TT_MSDC2008_10 Market VH, YT, GD, NGTT 2011 _12 (2)_Niengiam_Hung_final" xfId="1363"/>
    <cellStyle name="_09.GD-Yte_TT_MSDC2008_10 Market VH, YT, GD, NGTT 2011 _12 (2)_NGTK-daydu-2014-Laodong" xfId="1361"/>
    <cellStyle name="_09.GD-Yte_TT_MSDC2008_10 Market VH, YT, GD, NGTT 2011 _12 (2)_Phan II (In)" xfId="1364"/>
    <cellStyle name="_09.GD-Yte_TT_MSDC2008_10 Market VH, YT, GD, NGTT 2011 _12 (2)_Xl0000167" xfId="1365"/>
    <cellStyle name="_09.GD-Yte_TT_MSDC2008_10 Market VH, YT, GD, NGTT 2011 _12 Giao duc, Y Te va Muc songnam2011" xfId="1366"/>
    <cellStyle name="_09.GD-Yte_TT_MSDC2008_10 Market VH, YT, GD, NGTT 2011 _12 Giao duc, Y Te va Muc songnam2011_nien giam tom tat nong nghiep 2013" xfId="1367"/>
    <cellStyle name="_09.GD-Yte_TT_MSDC2008_10 Market VH, YT, GD, NGTT 2011 _12 Giao duc, Y Te va Muc songnam2011_Phan II (In)" xfId="1368"/>
    <cellStyle name="_09.GD-Yte_TT_MSDC2008_10 Market VH, YT, GD, NGTT 2011 _12 MSDC_Thuy Van" xfId="1369"/>
    <cellStyle name="_09.GD-Yte_TT_MSDC2008_10 Market VH, YT, GD, NGTT 2011 _13 Van tai 2012" xfId="1370"/>
    <cellStyle name="_09.GD-Yte_TT_MSDC2008_10 Market VH, YT, GD, NGTT 2011 _Book2" xfId="1371"/>
    <cellStyle name="_09.GD-Yte_TT_MSDC2008_10 Market VH, YT, GD, NGTT 2011 _Giaoduc2013(ok)" xfId="1372"/>
    <cellStyle name="_09.GD-Yte_TT_MSDC2008_10 Market VH, YT, GD, NGTT 2011 _Maket NGTT2012 LN,TS (7-1-2013)" xfId="1373"/>
    <cellStyle name="_09.GD-Yte_TT_MSDC2008_10 Market VH, YT, GD, NGTT 2011 _Maket NGTT2012 LN,TS (7-1-2013)_Nongnghiep" xfId="1374"/>
    <cellStyle name="_09.GD-Yte_TT_MSDC2008_10 Market VH, YT, GD, NGTT 2011 _Nien giam TT Vu Nong nghiep 2012(solieu)-gui Vu TH 29-3-2013" xfId="1379"/>
    <cellStyle name="_09.GD-Yte_TT_MSDC2008_10 Market VH, YT, GD, NGTT 2011 _Niengiam_Hung_final" xfId="1380"/>
    <cellStyle name="_09.GD-Yte_TT_MSDC2008_10 Market VH, YT, GD, NGTT 2011 _Nongnghiep" xfId="1381"/>
    <cellStyle name="_09.GD-Yte_TT_MSDC2008_10 Market VH, YT, GD, NGTT 2011 _Nongnghiep NGDD 2012_cap nhat den 24-5-2013(1)" xfId="1382"/>
    <cellStyle name="_09.GD-Yte_TT_MSDC2008_10 Market VH, YT, GD, NGTT 2011 _Nongnghiep_Nongnghiep NGDD 2012_cap nhat den 24-5-2013(1)" xfId="1383"/>
    <cellStyle name="_09.GD-Yte_TT_MSDC2008_10 Market VH, YT, GD, NGTT 2011 _Ngiam_lamnghiep_2011_v2(1)(1)" xfId="1375"/>
    <cellStyle name="_09.GD-Yte_TT_MSDC2008_10 Market VH, YT, GD, NGTT 2011 _Ngiam_lamnghiep_2011_v2(1)(1)_Nongnghiep" xfId="1376"/>
    <cellStyle name="_09.GD-Yte_TT_MSDC2008_10 Market VH, YT, GD, NGTT 2011 _NGTK-daydu-2014-Laodong" xfId="1377"/>
    <cellStyle name="_09.GD-Yte_TT_MSDC2008_10 Market VH, YT, GD, NGTT 2011 _NGTT LN,TS 2012 (Chuan)" xfId="1378"/>
    <cellStyle name="_09.GD-Yte_TT_MSDC2008_10 Market VH, YT, GD, NGTT 2011 _So lieu quoc te TH" xfId="1384"/>
    <cellStyle name="_09.GD-Yte_TT_MSDC2008_10 Market VH, YT, GD, NGTT 2011 _So lieu quoc te TH_nien giam tom tat nong nghiep 2013" xfId="1385"/>
    <cellStyle name="_09.GD-Yte_TT_MSDC2008_10 Market VH, YT, GD, NGTT 2011 _So lieu quoc te TH_Phan II (In)" xfId="1386"/>
    <cellStyle name="_09.GD-Yte_TT_MSDC2008_10 Market VH, YT, GD, NGTT 2011 _TKQG" xfId="1387"/>
    <cellStyle name="_09.GD-Yte_TT_MSDC2008_10 Market VH, YT, GD, NGTT 2011 _Xl0000147" xfId="1388"/>
    <cellStyle name="_09.GD-Yte_TT_MSDC2008_10 Market VH, YT, GD, NGTT 2011 _Xl0000167" xfId="1389"/>
    <cellStyle name="_09.GD-Yte_TT_MSDC2008_10 Market VH, YT, GD, NGTT 2011 _XNK" xfId="1390"/>
    <cellStyle name="_09.GD-Yte_TT_MSDC2008_10 Market VH, YT, GD, NGTT 2011 _XNK_nien giam tom tat nong nghiep 2013" xfId="1391"/>
    <cellStyle name="_09.GD-Yte_TT_MSDC2008_10 Market VH, YT, GD, NGTT 2011 _XNK_Phan II (In)" xfId="1392"/>
    <cellStyle name="_09.GD-Yte_TT_MSDC2008_10 Van tai va BCVT (da sua ok)" xfId="1393"/>
    <cellStyle name="_09.GD-Yte_TT_MSDC2008_10 Van tai va BCVT (da sua ok)_nien giam tom tat nong nghiep 2013" xfId="1394"/>
    <cellStyle name="_09.GD-Yte_TT_MSDC2008_10 Van tai va BCVT (da sua ok)_Phan II (In)" xfId="1395"/>
    <cellStyle name="_09.GD-Yte_TT_MSDC2008_10 VH, YT, GD, NGTT 2010 - (OK)" xfId="1396"/>
    <cellStyle name="_09.GD-Yte_TT_MSDC2008_10 VH, YT, GD, NGTT 2010 - (OK) 2" xfId="1397"/>
    <cellStyle name="_09.GD-Yte_TT_MSDC2008_10 VH, YT, GD, NGTT 2010 - (OK)_Bo sung 04 bieu Cong nghiep" xfId="1398"/>
    <cellStyle name="_09.GD-Yte_TT_MSDC2008_10 VH, YT, GD, NGTT 2010 - (OK)_Bo sung 04 bieu Cong nghiep 2" xfId="1399"/>
    <cellStyle name="_09.GD-Yte_TT_MSDC2008_10 VH, YT, GD, NGTT 2010 - (OK)_Bo sung 04 bieu Cong nghiep_Book2" xfId="1400"/>
    <cellStyle name="_09.GD-Yte_TT_MSDC2008_10 VH, YT, GD, NGTT 2010 - (OK)_Bo sung 04 bieu Cong nghiep_Mau" xfId="1401"/>
    <cellStyle name="_09.GD-Yte_TT_MSDC2008_10 VH, YT, GD, NGTT 2010 - (OK)_Bo sung 04 bieu Cong nghiep_Niengiam_Hung_final" xfId="1403"/>
    <cellStyle name="_09.GD-Yte_TT_MSDC2008_10 VH, YT, GD, NGTT 2010 - (OK)_Bo sung 04 bieu Cong nghiep_NGTK-daydu-2014-Laodong" xfId="1402"/>
    <cellStyle name="_09.GD-Yte_TT_MSDC2008_10 VH, YT, GD, NGTT 2010 - (OK)_Book2" xfId="1404"/>
    <cellStyle name="_09.GD-Yte_TT_MSDC2008_10 VH, YT, GD, NGTT 2010 - (OK)_Mau" xfId="1405"/>
    <cellStyle name="_09.GD-Yte_TT_MSDC2008_10 VH, YT, GD, NGTT 2010 - (OK)_Niengiam_Hung_final" xfId="1407"/>
    <cellStyle name="_09.GD-Yte_TT_MSDC2008_10 VH, YT, GD, NGTT 2010 - (OK)_NGTK-daydu-2014-Laodong" xfId="1406"/>
    <cellStyle name="_09.GD-Yte_TT_MSDC2008_11 (3)" xfId="1408"/>
    <cellStyle name="_09.GD-Yte_TT_MSDC2008_11 (3) 2" xfId="1409"/>
    <cellStyle name="_09.GD-Yte_TT_MSDC2008_11 (3)_04 Doanh nghiep va CSKDCT 2012" xfId="1410"/>
    <cellStyle name="_09.GD-Yte_TT_MSDC2008_11 (3)_Book2" xfId="1411"/>
    <cellStyle name="_09.GD-Yte_TT_MSDC2008_11 (3)_nien giam tom tat nong nghiep 2013" xfId="1413"/>
    <cellStyle name="_09.GD-Yte_TT_MSDC2008_11 (3)_Niengiam_Hung_final" xfId="1414"/>
    <cellStyle name="_09.GD-Yte_TT_MSDC2008_11 (3)_NGTK-daydu-2014-Laodong" xfId="1412"/>
    <cellStyle name="_09.GD-Yte_TT_MSDC2008_11 (3)_Phan II (In)" xfId="1415"/>
    <cellStyle name="_09.GD-Yte_TT_MSDC2008_11 (3)_Xl0000167" xfId="1416"/>
    <cellStyle name="_09.GD-Yte_TT_MSDC2008_11 So lieu quoc te 2010-final" xfId="1417"/>
    <cellStyle name="_09.GD-Yte_TT_MSDC2008_11 So lieu quoc te 2010-final 2" xfId="1418"/>
    <cellStyle name="_09.GD-Yte_TT_MSDC2008_11 So lieu quoc te 2010-final_Book2" xfId="1419"/>
    <cellStyle name="_09.GD-Yte_TT_MSDC2008_11 So lieu quoc te 2010-final_Mau" xfId="1420"/>
    <cellStyle name="_09.GD-Yte_TT_MSDC2008_11 So lieu quoc te 2010-final_Niengiam_Hung_final" xfId="1422"/>
    <cellStyle name="_09.GD-Yte_TT_MSDC2008_11 So lieu quoc te 2010-final_NGTK-daydu-2014-Laodong" xfId="1421"/>
    <cellStyle name="_09.GD-Yte_TT_MSDC2008_12 (2)" xfId="1423"/>
    <cellStyle name="_09.GD-Yte_TT_MSDC2008_12 (2) 2" xfId="1424"/>
    <cellStyle name="_09.GD-Yte_TT_MSDC2008_12 (2)_04 Doanh nghiep va CSKDCT 2012" xfId="1425"/>
    <cellStyle name="_09.GD-Yte_TT_MSDC2008_12 (2)_Book2" xfId="1426"/>
    <cellStyle name="_09.GD-Yte_TT_MSDC2008_12 (2)_nien giam tom tat nong nghiep 2013" xfId="1428"/>
    <cellStyle name="_09.GD-Yte_TT_MSDC2008_12 (2)_Niengiam_Hung_final" xfId="1429"/>
    <cellStyle name="_09.GD-Yte_TT_MSDC2008_12 (2)_NGTK-daydu-2014-Laodong" xfId="1427"/>
    <cellStyle name="_09.GD-Yte_TT_MSDC2008_12 (2)_Phan II (In)" xfId="1430"/>
    <cellStyle name="_09.GD-Yte_TT_MSDC2008_12 (2)_Xl0000167" xfId="1431"/>
    <cellStyle name="_09.GD-Yte_TT_MSDC2008_12 Chi so gia 2012(chuan) co so" xfId="1432"/>
    <cellStyle name="_09.GD-Yte_TT_MSDC2008_12 Giao duc, Y Te va Muc songnam2011" xfId="1433"/>
    <cellStyle name="_09.GD-Yte_TT_MSDC2008_12 Giao duc, Y Te va Muc songnam2011_nien giam tom tat nong nghiep 2013" xfId="1434"/>
    <cellStyle name="_09.GD-Yte_TT_MSDC2008_12 Giao duc, Y Te va Muc songnam2011_Phan II (In)" xfId="1435"/>
    <cellStyle name="_09.GD-Yte_TT_MSDC2008_13 Van tai 2012" xfId="1436"/>
    <cellStyle name="_09.GD-Yte_TT_MSDC2008_Book1" xfId="1437"/>
    <cellStyle name="_09.GD-Yte_TT_MSDC2008_Book1 2" xfId="1438"/>
    <cellStyle name="_09.GD-Yte_TT_MSDC2008_Book1_Book2" xfId="1439"/>
    <cellStyle name="_09.GD-Yte_TT_MSDC2008_Book1_Mau" xfId="1440"/>
    <cellStyle name="_09.GD-Yte_TT_MSDC2008_Book1_Niengiam_Hung_final" xfId="1442"/>
    <cellStyle name="_09.GD-Yte_TT_MSDC2008_Book1_NGTK-daydu-2014-Laodong" xfId="1441"/>
    <cellStyle name="_09.GD-Yte_TT_MSDC2008_Dat Dai NGTT -2013" xfId="1443"/>
    <cellStyle name="_09.GD-Yte_TT_MSDC2008_Dat Dai NGTT -2013 2" xfId="1444"/>
    <cellStyle name="_09.GD-Yte_TT_MSDC2008_Dat Dai NGTT -2013_Book2" xfId="1445"/>
    <cellStyle name="_09.GD-Yte_TT_MSDC2008_Dat Dai NGTT -2013_Niengiam_Hung_final" xfId="1447"/>
    <cellStyle name="_09.GD-Yte_TT_MSDC2008_Dat Dai NGTT -2013_NGTK-daydu-2014-Laodong" xfId="1446"/>
    <cellStyle name="_09.GD-Yte_TT_MSDC2008_GTSXNN" xfId="1449"/>
    <cellStyle name="_09.GD-Yte_TT_MSDC2008_GTSXNN_Nongnghiep NGDD 2012_cap nhat den 24-5-2013(1)" xfId="1450"/>
    <cellStyle name="_09.GD-Yte_TT_MSDC2008_Giaoduc2013(ok)" xfId="1448"/>
    <cellStyle name="_09.GD-Yte_TT_MSDC2008_Maket NGTT Thu chi NS 2011" xfId="1451"/>
    <cellStyle name="_09.GD-Yte_TT_MSDC2008_Maket NGTT Thu chi NS 2011_08 Cong nghiep 2010" xfId="1452"/>
    <cellStyle name="_09.GD-Yte_TT_MSDC2008_Maket NGTT Thu chi NS 2011_08 Thuong mai va Du lich (Ok)" xfId="1453"/>
    <cellStyle name="_09.GD-Yte_TT_MSDC2008_Maket NGTT Thu chi NS 2011_09 Chi so gia 2011- VuTKG-1 (Ok)" xfId="1454"/>
    <cellStyle name="_09.GD-Yte_TT_MSDC2008_Maket NGTT Thu chi NS 2011_09 Du lich" xfId="1455"/>
    <cellStyle name="_09.GD-Yte_TT_MSDC2008_Maket NGTT Thu chi NS 2011_10 Van tai va BCVT (da sua ok)" xfId="1456"/>
    <cellStyle name="_09.GD-Yte_TT_MSDC2008_Maket NGTT Thu chi NS 2011_12 Giao duc, Y Te va Muc songnam2011" xfId="1457"/>
    <cellStyle name="_09.GD-Yte_TT_MSDC2008_Maket NGTT Thu chi NS 2011_nien giam tom tat du lich va XNK" xfId="1458"/>
    <cellStyle name="_09.GD-Yte_TT_MSDC2008_Maket NGTT Thu chi NS 2011_Nongnghiep" xfId="1459"/>
    <cellStyle name="_09.GD-Yte_TT_MSDC2008_Maket NGTT Thu chi NS 2011_XNK" xfId="1460"/>
    <cellStyle name="_09.GD-Yte_TT_MSDC2008_Maket NGTT2012 LN,TS (7-1-2013)" xfId="1461"/>
    <cellStyle name="_09.GD-Yte_TT_MSDC2008_Maket NGTT2012 LN,TS (7-1-2013)_Nongnghiep" xfId="1462"/>
    <cellStyle name="_09.GD-Yte_TT_MSDC2008_Mau" xfId="1463"/>
    <cellStyle name="_09.GD-Yte_TT_MSDC2008_Mau 2" xfId="1464"/>
    <cellStyle name="_09.GD-Yte_TT_MSDC2008_Mau_Book2" xfId="1465"/>
    <cellStyle name="_09.GD-Yte_TT_MSDC2008_Mau_Niengiam_Hung_final" xfId="1467"/>
    <cellStyle name="_09.GD-Yte_TT_MSDC2008_Mau_NGTK-daydu-2014-Laodong" xfId="1466"/>
    <cellStyle name="_09.GD-Yte_TT_MSDC2008_Mau_TCCN" xfId="1468"/>
    <cellStyle name="_09.GD-Yte_TT_MSDC2008_Mau_TKQG" xfId="1469"/>
    <cellStyle name="_09.GD-Yte_TT_MSDC2008_nien giam 28.5.12_sua tn_Oanh-gui-3.15pm-28-5-2012" xfId="1474"/>
    <cellStyle name="_09.GD-Yte_TT_MSDC2008_Nien giam day du  Nong nghiep 2010" xfId="1475"/>
    <cellStyle name="_09.GD-Yte_TT_MSDC2008_Nien giam KT_TV 2010" xfId="1476"/>
    <cellStyle name="_09.GD-Yte_TT_MSDC2008_nien giam tom tat nong nghiep 2013" xfId="1477"/>
    <cellStyle name="_09.GD-Yte_TT_MSDC2008_Nien giam TT Vu Nong nghiep 2012(solieu)-gui Vu TH 29-3-2013" xfId="1478"/>
    <cellStyle name="_09.GD-Yte_TT_MSDC2008_Nongnghiep" xfId="1479"/>
    <cellStyle name="_09.GD-Yte_TT_MSDC2008_Nongnghiep 2" xfId="1480"/>
    <cellStyle name="_09.GD-Yte_TT_MSDC2008_Nongnghiep_Bo sung 04 bieu Cong nghiep" xfId="1481"/>
    <cellStyle name="_09.GD-Yte_TT_MSDC2008_Nongnghiep_Bo sung 04 bieu Cong nghiep 2" xfId="1482"/>
    <cellStyle name="_09.GD-Yte_TT_MSDC2008_Nongnghiep_Bo sung 04 bieu Cong nghiep_Book2" xfId="1483"/>
    <cellStyle name="_09.GD-Yte_TT_MSDC2008_Nongnghiep_Bo sung 04 bieu Cong nghiep_Mau" xfId="1484"/>
    <cellStyle name="_09.GD-Yte_TT_MSDC2008_Nongnghiep_Bo sung 04 bieu Cong nghiep_Niengiam_Hung_final" xfId="1486"/>
    <cellStyle name="_09.GD-Yte_TT_MSDC2008_Nongnghiep_Bo sung 04 bieu Cong nghiep_NGTK-daydu-2014-Laodong" xfId="1485"/>
    <cellStyle name="_09.GD-Yte_TT_MSDC2008_Nongnghiep_Book2" xfId="1487"/>
    <cellStyle name="_09.GD-Yte_TT_MSDC2008_Nongnghiep_Mau" xfId="1488"/>
    <cellStyle name="_09.GD-Yte_TT_MSDC2008_Nongnghiep_Niengiam_Hung_final" xfId="1491"/>
    <cellStyle name="_09.GD-Yte_TT_MSDC2008_Nongnghiep_Nongnghiep NGDD 2012_cap nhat den 24-5-2013(1)" xfId="1492"/>
    <cellStyle name="_09.GD-Yte_TT_MSDC2008_Nongnghiep_NGDD 2013 Thu chi NSNN " xfId="1489"/>
    <cellStyle name="_09.GD-Yte_TT_MSDC2008_Nongnghiep_NGTK-daydu-2014-Laodong" xfId="1490"/>
    <cellStyle name="_09.GD-Yte_TT_MSDC2008_Nongnghiep_TKQG" xfId="1493"/>
    <cellStyle name="_09.GD-Yte_TT_MSDC2008_Ngiam_lamnghiep_2011_v2(1)(1)" xfId="1470"/>
    <cellStyle name="_09.GD-Yte_TT_MSDC2008_Ngiam_lamnghiep_2011_v2(1)(1)_Nongnghiep" xfId="1471"/>
    <cellStyle name="_09.GD-Yte_TT_MSDC2008_NGTK-daydu-2014-VuDSLD(22.5.2015)" xfId="1472"/>
    <cellStyle name="_09.GD-Yte_TT_MSDC2008_NGTT LN,TS 2012 (Chuan)" xfId="1473"/>
    <cellStyle name="_09.GD-Yte_TT_MSDC2008_Phan i (in)" xfId="1494"/>
    <cellStyle name="_09.GD-Yte_TT_MSDC2008_Phan II (In)" xfId="1495"/>
    <cellStyle name="_09.GD-Yte_TT_MSDC2008_So lieu quoc te TH" xfId="1496"/>
    <cellStyle name="_09.GD-Yte_TT_MSDC2008_So lieu quoc te TH_08 Cong nghiep 2010" xfId="1497"/>
    <cellStyle name="_09.GD-Yte_TT_MSDC2008_So lieu quoc te TH_08 Thuong mai va Du lich (Ok)" xfId="1498"/>
    <cellStyle name="_09.GD-Yte_TT_MSDC2008_So lieu quoc te TH_09 Chi so gia 2011- VuTKG-1 (Ok)" xfId="1499"/>
    <cellStyle name="_09.GD-Yte_TT_MSDC2008_So lieu quoc te TH_09 Du lich" xfId="1500"/>
    <cellStyle name="_09.GD-Yte_TT_MSDC2008_So lieu quoc te TH_10 Van tai va BCVT (da sua ok)" xfId="1501"/>
    <cellStyle name="_09.GD-Yte_TT_MSDC2008_So lieu quoc te TH_12 Giao duc, Y Te va Muc songnam2011" xfId="1502"/>
    <cellStyle name="_09.GD-Yte_TT_MSDC2008_So lieu quoc te TH_nien giam tom tat du lich va XNK" xfId="1503"/>
    <cellStyle name="_09.GD-Yte_TT_MSDC2008_So lieu quoc te TH_Nongnghiep" xfId="1504"/>
    <cellStyle name="_09.GD-Yte_TT_MSDC2008_So lieu quoc te TH_XNK" xfId="1505"/>
    <cellStyle name="_09.GD-Yte_TT_MSDC2008_So lieu quoc te(GDP)" xfId="1506"/>
    <cellStyle name="_09.GD-Yte_TT_MSDC2008_So lieu quoc te(GDP) 2" xfId="1507"/>
    <cellStyle name="_09.GD-Yte_TT_MSDC2008_So lieu quoc te(GDP)_02  Dan so lao dong(OK)" xfId="1508"/>
    <cellStyle name="_09.GD-Yte_TT_MSDC2008_So lieu quoc te(GDP)_03 TKQG va Thu chi NSNN 2012" xfId="1509"/>
    <cellStyle name="_09.GD-Yte_TT_MSDC2008_So lieu quoc te(GDP)_04 Doanh nghiep va CSKDCT 2012" xfId="1510"/>
    <cellStyle name="_09.GD-Yte_TT_MSDC2008_So lieu quoc te(GDP)_05 Doanh nghiep va Ca the_2011 (Ok)" xfId="1511"/>
    <cellStyle name="_09.GD-Yte_TT_MSDC2008_So lieu quoc te(GDP)_06 NGTT LN,TS 2013 co so" xfId="1512"/>
    <cellStyle name="_09.GD-Yte_TT_MSDC2008_So lieu quoc te(GDP)_07 NGTT CN 2012" xfId="1513"/>
    <cellStyle name="_09.GD-Yte_TT_MSDC2008_So lieu quoc te(GDP)_08 Thuong mai Tong muc - Diep" xfId="1514"/>
    <cellStyle name="_09.GD-Yte_TT_MSDC2008_So lieu quoc te(GDP)_08 Thuong mai va Du lich (Ok)" xfId="1515"/>
    <cellStyle name="_09.GD-Yte_TT_MSDC2008_So lieu quoc te(GDP)_08 Thuong mai va Du lich (Ok)_nien giam tom tat nong nghiep 2013" xfId="1516"/>
    <cellStyle name="_09.GD-Yte_TT_MSDC2008_So lieu quoc te(GDP)_08 Thuong mai va Du lich (Ok)_Phan II (In)" xfId="1517"/>
    <cellStyle name="_09.GD-Yte_TT_MSDC2008_So lieu quoc te(GDP)_09 Chi so gia 2011- VuTKG-1 (Ok)" xfId="1518"/>
    <cellStyle name="_09.GD-Yte_TT_MSDC2008_So lieu quoc te(GDP)_09 Chi so gia 2011- VuTKG-1 (Ok)_nien giam tom tat nong nghiep 2013" xfId="1519"/>
    <cellStyle name="_09.GD-Yte_TT_MSDC2008_So lieu quoc te(GDP)_09 Chi so gia 2011- VuTKG-1 (Ok)_Phan II (In)" xfId="1520"/>
    <cellStyle name="_09.GD-Yte_TT_MSDC2008_So lieu quoc te(GDP)_09 Du lich" xfId="1521"/>
    <cellStyle name="_09.GD-Yte_TT_MSDC2008_So lieu quoc te(GDP)_09 Du lich_nien giam tom tat nong nghiep 2013" xfId="1522"/>
    <cellStyle name="_09.GD-Yte_TT_MSDC2008_So lieu quoc te(GDP)_09 Du lich_Phan II (In)" xfId="1523"/>
    <cellStyle name="_09.GD-Yte_TT_MSDC2008_So lieu quoc te(GDP)_10 Van tai va BCVT (da sua ok)" xfId="1524"/>
    <cellStyle name="_09.GD-Yte_TT_MSDC2008_So lieu quoc te(GDP)_10 Van tai va BCVT (da sua ok)_nien giam tom tat nong nghiep 2013" xfId="1525"/>
    <cellStyle name="_09.GD-Yte_TT_MSDC2008_So lieu quoc te(GDP)_10 Van tai va BCVT (da sua ok)_Phan II (In)" xfId="1526"/>
    <cellStyle name="_09.GD-Yte_TT_MSDC2008_So lieu quoc te(GDP)_11 (3)" xfId="1527"/>
    <cellStyle name="_09.GD-Yte_TT_MSDC2008_So lieu quoc te(GDP)_11 (3) 2" xfId="1528"/>
    <cellStyle name="_09.GD-Yte_TT_MSDC2008_So lieu quoc te(GDP)_11 (3)_04 Doanh nghiep va CSKDCT 2012" xfId="1529"/>
    <cellStyle name="_09.GD-Yte_TT_MSDC2008_So lieu quoc te(GDP)_11 (3)_Book2" xfId="1530"/>
    <cellStyle name="_09.GD-Yte_TT_MSDC2008_So lieu quoc te(GDP)_11 (3)_nien giam tom tat nong nghiep 2013" xfId="1532"/>
    <cellStyle name="_09.GD-Yte_TT_MSDC2008_So lieu quoc te(GDP)_11 (3)_Niengiam_Hung_final" xfId="1533"/>
    <cellStyle name="_09.GD-Yte_TT_MSDC2008_So lieu quoc te(GDP)_11 (3)_NGTK-daydu-2014-Laodong" xfId="1531"/>
    <cellStyle name="_09.GD-Yte_TT_MSDC2008_So lieu quoc te(GDP)_11 (3)_Phan II (In)" xfId="1534"/>
    <cellStyle name="_09.GD-Yte_TT_MSDC2008_So lieu quoc te(GDP)_11 (3)_Xl0000167" xfId="1535"/>
    <cellStyle name="_09.GD-Yte_TT_MSDC2008_So lieu quoc te(GDP)_12 (2)" xfId="1536"/>
    <cellStyle name="_09.GD-Yte_TT_MSDC2008_So lieu quoc te(GDP)_12 (2) 2" xfId="1537"/>
    <cellStyle name="_09.GD-Yte_TT_MSDC2008_So lieu quoc te(GDP)_12 (2)_04 Doanh nghiep va CSKDCT 2012" xfId="1538"/>
    <cellStyle name="_09.GD-Yte_TT_MSDC2008_So lieu quoc te(GDP)_12 (2)_Book2" xfId="1539"/>
    <cellStyle name="_09.GD-Yte_TT_MSDC2008_So lieu quoc te(GDP)_12 (2)_nien giam tom tat nong nghiep 2013" xfId="1541"/>
    <cellStyle name="_09.GD-Yte_TT_MSDC2008_So lieu quoc te(GDP)_12 (2)_Niengiam_Hung_final" xfId="1542"/>
    <cellStyle name="_09.GD-Yte_TT_MSDC2008_So lieu quoc te(GDP)_12 (2)_NGTK-daydu-2014-Laodong" xfId="1540"/>
    <cellStyle name="_09.GD-Yte_TT_MSDC2008_So lieu quoc te(GDP)_12 (2)_Phan II (In)" xfId="1543"/>
    <cellStyle name="_09.GD-Yte_TT_MSDC2008_So lieu quoc te(GDP)_12 (2)_Xl0000167" xfId="1544"/>
    <cellStyle name="_09.GD-Yte_TT_MSDC2008_So lieu quoc te(GDP)_12 Giao duc, Y Te va Muc songnam2011" xfId="1545"/>
    <cellStyle name="_09.GD-Yte_TT_MSDC2008_So lieu quoc te(GDP)_12 Giao duc, Y Te va Muc songnam2011_nien giam tom tat nong nghiep 2013" xfId="1546"/>
    <cellStyle name="_09.GD-Yte_TT_MSDC2008_So lieu quoc te(GDP)_12 Giao duc, Y Te va Muc songnam2011_Phan II (In)" xfId="1547"/>
    <cellStyle name="_09.GD-Yte_TT_MSDC2008_So lieu quoc te(GDP)_12 MSDC_Thuy Van" xfId="1548"/>
    <cellStyle name="_09.GD-Yte_TT_MSDC2008_So lieu quoc te(GDP)_12 So lieu quoc te (Ok)" xfId="1549"/>
    <cellStyle name="_09.GD-Yte_TT_MSDC2008_So lieu quoc te(GDP)_12 So lieu quoc te (Ok)_nien giam tom tat nong nghiep 2013" xfId="1550"/>
    <cellStyle name="_09.GD-Yte_TT_MSDC2008_So lieu quoc te(GDP)_12 So lieu quoc te (Ok)_Phan II (In)" xfId="1551"/>
    <cellStyle name="_09.GD-Yte_TT_MSDC2008_So lieu quoc te(GDP)_13 Van tai 2012" xfId="1552"/>
    <cellStyle name="_09.GD-Yte_TT_MSDC2008_So lieu quoc te(GDP)_Book2" xfId="1553"/>
    <cellStyle name="_09.GD-Yte_TT_MSDC2008_So lieu quoc te(GDP)_Giaoduc2013(ok)" xfId="1554"/>
    <cellStyle name="_09.GD-Yte_TT_MSDC2008_So lieu quoc te(GDP)_Maket NGTT2012 LN,TS (7-1-2013)" xfId="1555"/>
    <cellStyle name="_09.GD-Yte_TT_MSDC2008_So lieu quoc te(GDP)_Maket NGTT2012 LN,TS (7-1-2013)_Nongnghiep" xfId="1556"/>
    <cellStyle name="_09.GD-Yte_TT_MSDC2008_So lieu quoc te(GDP)_Nien giam TT Vu Nong nghiep 2012(solieu)-gui Vu TH 29-3-2013" xfId="1561"/>
    <cellStyle name="_09.GD-Yte_TT_MSDC2008_So lieu quoc te(GDP)_Niengiam_Hung_final" xfId="1562"/>
    <cellStyle name="_09.GD-Yte_TT_MSDC2008_So lieu quoc te(GDP)_Nongnghiep" xfId="1563"/>
    <cellStyle name="_09.GD-Yte_TT_MSDC2008_So lieu quoc te(GDP)_Nongnghiep NGDD 2012_cap nhat den 24-5-2013(1)" xfId="1564"/>
    <cellStyle name="_09.GD-Yte_TT_MSDC2008_So lieu quoc te(GDP)_Nongnghiep_Nongnghiep NGDD 2012_cap nhat den 24-5-2013(1)" xfId="1565"/>
    <cellStyle name="_09.GD-Yte_TT_MSDC2008_So lieu quoc te(GDP)_Ngiam_lamnghiep_2011_v2(1)(1)" xfId="1557"/>
    <cellStyle name="_09.GD-Yte_TT_MSDC2008_So lieu quoc te(GDP)_Ngiam_lamnghiep_2011_v2(1)(1)_Nongnghiep" xfId="1558"/>
    <cellStyle name="_09.GD-Yte_TT_MSDC2008_So lieu quoc te(GDP)_NGTK-daydu-2014-Laodong" xfId="1559"/>
    <cellStyle name="_09.GD-Yte_TT_MSDC2008_So lieu quoc te(GDP)_NGTT LN,TS 2012 (Chuan)" xfId="1560"/>
    <cellStyle name="_09.GD-Yte_TT_MSDC2008_So lieu quoc te(GDP)_TKQG" xfId="1566"/>
    <cellStyle name="_09.GD-Yte_TT_MSDC2008_So lieu quoc te(GDP)_Xl0000147" xfId="1567"/>
    <cellStyle name="_09.GD-Yte_TT_MSDC2008_So lieu quoc te(GDP)_Xl0000167" xfId="1568"/>
    <cellStyle name="_09.GD-Yte_TT_MSDC2008_So lieu quoc te(GDP)_XNK" xfId="1569"/>
    <cellStyle name="_09.GD-Yte_TT_MSDC2008_So lieu quoc te(GDP)_XNK_nien giam tom tat nong nghiep 2013" xfId="1570"/>
    <cellStyle name="_09.GD-Yte_TT_MSDC2008_So lieu quoc te(GDP)_XNK_Phan II (In)" xfId="1571"/>
    <cellStyle name="_09.GD-Yte_TT_MSDC2008_TKQG" xfId="1572"/>
    <cellStyle name="_09.GD-Yte_TT_MSDC2008_Tong hop 1" xfId="1573"/>
    <cellStyle name="_09.GD-Yte_TT_MSDC2008_Tong hop 1 2" xfId="1574"/>
    <cellStyle name="_09.GD-Yte_TT_MSDC2008_Tong hop 1_Book2" xfId="1575"/>
    <cellStyle name="_09.GD-Yte_TT_MSDC2008_Tong hop 1_Niengiam_Hung_final" xfId="1577"/>
    <cellStyle name="_09.GD-Yte_TT_MSDC2008_Tong hop 1_NGTK-daydu-2014-Laodong" xfId="1576"/>
    <cellStyle name="_09.GD-Yte_TT_MSDC2008_Tong hop NGTT" xfId="1578"/>
    <cellStyle name="_09.GD-Yte_TT_MSDC2008_Tong hop NGTT 2" xfId="1579"/>
    <cellStyle name="_09.GD-Yte_TT_MSDC2008_Tong hop NGTT_Book2" xfId="1580"/>
    <cellStyle name="_09.GD-Yte_TT_MSDC2008_Tong hop NGTT_Mau" xfId="1581"/>
    <cellStyle name="_09.GD-Yte_TT_MSDC2008_Tong hop NGTT_Niengiam_Hung_final" xfId="1583"/>
    <cellStyle name="_09.GD-Yte_TT_MSDC2008_Tong hop NGTT_NGTK-daydu-2014-Laodong" xfId="1582"/>
    <cellStyle name="_09.GD-Yte_TT_MSDC2008_Xl0000006" xfId="1584"/>
    <cellStyle name="_09.GD-Yte_TT_MSDC2008_Xl0000167" xfId="1585"/>
    <cellStyle name="_09.GD-Yte_TT_MSDC2008_XNK" xfId="1586"/>
    <cellStyle name="_09.GD-Yte_TT_MSDC2008_XNK 2" xfId="1587"/>
    <cellStyle name="_09.GD-Yte_TT_MSDC2008_XNK_08 Thuong mai Tong muc - Diep" xfId="1588"/>
    <cellStyle name="_09.GD-Yte_TT_MSDC2008_XNK_08 Thuong mai Tong muc - Diep_nien giam tom tat nong nghiep 2013" xfId="1589"/>
    <cellStyle name="_09.GD-Yte_TT_MSDC2008_XNK_08 Thuong mai Tong muc - Diep_Phan II (In)" xfId="1590"/>
    <cellStyle name="_09.GD-Yte_TT_MSDC2008_XNK_Bo sung 04 bieu Cong nghiep" xfId="1591"/>
    <cellStyle name="_09.GD-Yte_TT_MSDC2008_XNK_Bo sung 04 bieu Cong nghiep 2" xfId="1592"/>
    <cellStyle name="_09.GD-Yte_TT_MSDC2008_XNK_Bo sung 04 bieu Cong nghiep_Book2" xfId="1593"/>
    <cellStyle name="_09.GD-Yte_TT_MSDC2008_XNK_Bo sung 04 bieu Cong nghiep_Mau" xfId="1594"/>
    <cellStyle name="_09.GD-Yte_TT_MSDC2008_XNK_Bo sung 04 bieu Cong nghiep_Niengiam_Hung_final" xfId="1596"/>
    <cellStyle name="_09.GD-Yte_TT_MSDC2008_XNK_Bo sung 04 bieu Cong nghiep_NGTK-daydu-2014-Laodong" xfId="1595"/>
    <cellStyle name="_09.GD-Yte_TT_MSDC2008_XNK_Book2" xfId="1597"/>
    <cellStyle name="_09.GD-Yte_TT_MSDC2008_XNK_Mau" xfId="1598"/>
    <cellStyle name="_09.GD-Yte_TT_MSDC2008_XNK_Niengiam_Hung_final" xfId="1600"/>
    <cellStyle name="_09.GD-Yte_TT_MSDC2008_XNK_NGTK-daydu-2014-Laodong" xfId="1599"/>
    <cellStyle name="_09.GD-Yte_TT_MSDC2008_XNK-2012" xfId="1601"/>
    <cellStyle name="_09.GD-Yte_TT_MSDC2008_XNK-2012_nien giam tom tat nong nghiep 2013" xfId="1602"/>
    <cellStyle name="_09.GD-Yte_TT_MSDC2008_XNK-2012_Phan II (In)" xfId="1603"/>
    <cellStyle name="_09.GD-Yte_TT_MSDC2008_XNK-Market" xfId="1604"/>
    <cellStyle name="_1.OK" xfId="1605"/>
    <cellStyle name="_10.Bieuthegioi-tan_NGTT2008(1)" xfId="1606"/>
    <cellStyle name="_10.Bieuthegioi-tan_NGTT2008(1) 10" xfId="1607"/>
    <cellStyle name="_10.Bieuthegioi-tan_NGTT2008(1) 11" xfId="1608"/>
    <cellStyle name="_10.Bieuthegioi-tan_NGTT2008(1) 12" xfId="1609"/>
    <cellStyle name="_10.Bieuthegioi-tan_NGTT2008(1) 13" xfId="1610"/>
    <cellStyle name="_10.Bieuthegioi-tan_NGTT2008(1) 14" xfId="1611"/>
    <cellStyle name="_10.Bieuthegioi-tan_NGTT2008(1) 15" xfId="1612"/>
    <cellStyle name="_10.Bieuthegioi-tan_NGTT2008(1) 16" xfId="1613"/>
    <cellStyle name="_10.Bieuthegioi-tan_NGTT2008(1) 17" xfId="1614"/>
    <cellStyle name="_10.Bieuthegioi-tan_NGTT2008(1) 18" xfId="1615"/>
    <cellStyle name="_10.Bieuthegioi-tan_NGTT2008(1) 19" xfId="1616"/>
    <cellStyle name="_10.Bieuthegioi-tan_NGTT2008(1) 2" xfId="1617"/>
    <cellStyle name="_10.Bieuthegioi-tan_NGTT2008(1) 3" xfId="1618"/>
    <cellStyle name="_10.Bieuthegioi-tan_NGTT2008(1) 4" xfId="1619"/>
    <cellStyle name="_10.Bieuthegioi-tan_NGTT2008(1) 5" xfId="1620"/>
    <cellStyle name="_10.Bieuthegioi-tan_NGTT2008(1) 6" xfId="1621"/>
    <cellStyle name="_10.Bieuthegioi-tan_NGTT2008(1) 7" xfId="1622"/>
    <cellStyle name="_10.Bieuthegioi-tan_NGTT2008(1) 8" xfId="1623"/>
    <cellStyle name="_10.Bieuthegioi-tan_NGTT2008(1) 9" xfId="1624"/>
    <cellStyle name="_10.Bieuthegioi-tan_NGTT2008(1)_01 Don vi HC" xfId="1625"/>
    <cellStyle name="_10.Bieuthegioi-tan_NGTT2008(1)_01 Don vi HC 2" xfId="1626"/>
    <cellStyle name="_10.Bieuthegioi-tan_NGTT2008(1)_01 Don vi HC_Book2" xfId="1627"/>
    <cellStyle name="_10.Bieuthegioi-tan_NGTT2008(1)_01 Don vi HC_Niengiam_Hung_final" xfId="1629"/>
    <cellStyle name="_10.Bieuthegioi-tan_NGTT2008(1)_01 Don vi HC_NGTK-daydu-2014-Laodong" xfId="1628"/>
    <cellStyle name="_10.Bieuthegioi-tan_NGTT2008(1)_01 DVHC-DSLD 2010" xfId="1630"/>
    <cellStyle name="_10.Bieuthegioi-tan_NGTT2008(1)_01 DVHC-DSLD 2010_01 Don vi HC" xfId="1631"/>
    <cellStyle name="_10.Bieuthegioi-tan_NGTT2008(1)_01 DVHC-DSLD 2010_01 Don vi HC 2" xfId="1632"/>
    <cellStyle name="_10.Bieuthegioi-tan_NGTT2008(1)_01 DVHC-DSLD 2010_01 Don vi HC_Book2" xfId="1633"/>
    <cellStyle name="_10.Bieuthegioi-tan_NGTT2008(1)_01 DVHC-DSLD 2010_01 Don vi HC_Niengiam_Hung_final" xfId="1635"/>
    <cellStyle name="_10.Bieuthegioi-tan_NGTT2008(1)_01 DVHC-DSLD 2010_01 Don vi HC_NGTK-daydu-2014-Laodong" xfId="1634"/>
    <cellStyle name="_10.Bieuthegioi-tan_NGTT2008(1)_01 DVHC-DSLD 2010_02 Danso_Laodong 2012(chuan) CO SO" xfId="1636"/>
    <cellStyle name="_10.Bieuthegioi-tan_NGTT2008(1)_01 DVHC-DSLD 2010_04 Doanh nghiep va CSKDCT 2012" xfId="1637"/>
    <cellStyle name="_10.Bieuthegioi-tan_NGTT2008(1)_01 DVHC-DSLD 2010_08 Thuong mai Tong muc - Diep" xfId="1638"/>
    <cellStyle name="_10.Bieuthegioi-tan_NGTT2008(1)_01 DVHC-DSLD 2010_12 MSDC_Thuy Van" xfId="1639"/>
    <cellStyle name="_10.Bieuthegioi-tan_NGTT2008(1)_01 DVHC-DSLD 2010_Bo sung 04 bieu Cong nghiep" xfId="1640"/>
    <cellStyle name="_10.Bieuthegioi-tan_NGTT2008(1)_01 DVHC-DSLD 2010_Bo sung 04 bieu Cong nghiep 2" xfId="1641"/>
    <cellStyle name="_10.Bieuthegioi-tan_NGTT2008(1)_01 DVHC-DSLD 2010_Bo sung 04 bieu Cong nghiep_Book2" xfId="1642"/>
    <cellStyle name="_10.Bieuthegioi-tan_NGTT2008(1)_01 DVHC-DSLD 2010_Bo sung 04 bieu Cong nghiep_Mau" xfId="1643"/>
    <cellStyle name="_10.Bieuthegioi-tan_NGTT2008(1)_01 DVHC-DSLD 2010_Bo sung 04 bieu Cong nghiep_Niengiam_Hung_final" xfId="1645"/>
    <cellStyle name="_10.Bieuthegioi-tan_NGTT2008(1)_01 DVHC-DSLD 2010_Bo sung 04 bieu Cong nghiep_NGTK-daydu-2014-Laodong" xfId="1644"/>
    <cellStyle name="_10.Bieuthegioi-tan_NGTT2008(1)_01 DVHC-DSLD 2010_Don vi HC, dat dai, khi hau" xfId="1646"/>
    <cellStyle name="_10.Bieuthegioi-tan_NGTT2008(1)_01 DVHC-DSLD 2010_Mau" xfId="1647"/>
    <cellStyle name="_10.Bieuthegioi-tan_NGTT2008(1)_01 DVHC-DSLD 2010_Mau 2" xfId="1648"/>
    <cellStyle name="_10.Bieuthegioi-tan_NGTT2008(1)_01 DVHC-DSLD 2010_Mau_1" xfId="1649"/>
    <cellStyle name="_10.Bieuthegioi-tan_NGTT2008(1)_01 DVHC-DSLD 2010_Mau_12 MSDC_Thuy Van" xfId="1650"/>
    <cellStyle name="_10.Bieuthegioi-tan_NGTT2008(1)_01 DVHC-DSLD 2010_Mau_Book2" xfId="1651"/>
    <cellStyle name="_10.Bieuthegioi-tan_NGTT2008(1)_01 DVHC-DSLD 2010_Mau_Niengiam_Hung_final" xfId="1653"/>
    <cellStyle name="_10.Bieuthegioi-tan_NGTT2008(1)_01 DVHC-DSLD 2010_Mau_NGTK-daydu-2014-Laodong" xfId="1652"/>
    <cellStyle name="_10.Bieuthegioi-tan_NGTT2008(1)_01 DVHC-DSLD 2010_nien giam 28.5.12_sua tn_Oanh-gui-3.15pm-28-5-2012" xfId="1656"/>
    <cellStyle name="_10.Bieuthegioi-tan_NGTT2008(1)_01 DVHC-DSLD 2010_Nien giam KT_TV 2010" xfId="1657"/>
    <cellStyle name="_10.Bieuthegioi-tan_NGTT2008(1)_01 DVHC-DSLD 2010_nien giam tom tat 2010 (thuy)" xfId="1658"/>
    <cellStyle name="_10.Bieuthegioi-tan_NGTT2008(1)_01 DVHC-DSLD 2010_nien giam tom tat 2010 (thuy)_01 Don vi HC" xfId="1659"/>
    <cellStyle name="_10.Bieuthegioi-tan_NGTT2008(1)_01 DVHC-DSLD 2010_nien giam tom tat 2010 (thuy)_01 Don vi HC 2" xfId="1660"/>
    <cellStyle name="_10.Bieuthegioi-tan_NGTT2008(1)_01 DVHC-DSLD 2010_nien giam tom tat 2010 (thuy)_01 Don vi HC_Book2" xfId="1661"/>
    <cellStyle name="_10.Bieuthegioi-tan_NGTT2008(1)_01 DVHC-DSLD 2010_nien giam tom tat 2010 (thuy)_01 Don vi HC_Niengiam_Hung_final" xfId="1663"/>
    <cellStyle name="_10.Bieuthegioi-tan_NGTT2008(1)_01 DVHC-DSLD 2010_nien giam tom tat 2010 (thuy)_01 Don vi HC_NGTK-daydu-2014-Laodong" xfId="1662"/>
    <cellStyle name="_10.Bieuthegioi-tan_NGTT2008(1)_01 DVHC-DSLD 2010_nien giam tom tat 2010 (thuy)_02 Danso_Laodong 2012(chuan) CO SO" xfId="1664"/>
    <cellStyle name="_10.Bieuthegioi-tan_NGTT2008(1)_01 DVHC-DSLD 2010_nien giam tom tat 2010 (thuy)_04 Doanh nghiep va CSKDCT 2012" xfId="1665"/>
    <cellStyle name="_10.Bieuthegioi-tan_NGTT2008(1)_01 DVHC-DSLD 2010_nien giam tom tat 2010 (thuy)_08 Thuong mai Tong muc - Diep" xfId="1666"/>
    <cellStyle name="_10.Bieuthegioi-tan_NGTT2008(1)_01 DVHC-DSLD 2010_nien giam tom tat 2010 (thuy)_09 Thuong mai va Du lich" xfId="1667"/>
    <cellStyle name="_10.Bieuthegioi-tan_NGTT2008(1)_01 DVHC-DSLD 2010_nien giam tom tat 2010 (thuy)_09 Thuong mai va Du lich 2" xfId="1668"/>
    <cellStyle name="_10.Bieuthegioi-tan_NGTT2008(1)_01 DVHC-DSLD 2010_nien giam tom tat 2010 (thuy)_09 Thuong mai va Du lich_01 Don vi HC" xfId="1669"/>
    <cellStyle name="_10.Bieuthegioi-tan_NGTT2008(1)_01 DVHC-DSLD 2010_nien giam tom tat 2010 (thuy)_09 Thuong mai va Du lich_Book2" xfId="1670"/>
    <cellStyle name="_10.Bieuthegioi-tan_NGTT2008(1)_01 DVHC-DSLD 2010_nien giam tom tat 2010 (thuy)_09 Thuong mai va Du lich_nien giam tom tat nong nghiep 2013" xfId="1673"/>
    <cellStyle name="_10.Bieuthegioi-tan_NGTT2008(1)_01 DVHC-DSLD 2010_nien giam tom tat 2010 (thuy)_09 Thuong mai va Du lich_Niengiam_Hung_final" xfId="1674"/>
    <cellStyle name="_10.Bieuthegioi-tan_NGTT2008(1)_01 DVHC-DSLD 2010_nien giam tom tat 2010 (thuy)_09 Thuong mai va Du lich_NGDD 2013 Thu chi NSNN " xfId="1671"/>
    <cellStyle name="_10.Bieuthegioi-tan_NGTT2008(1)_01 DVHC-DSLD 2010_nien giam tom tat 2010 (thuy)_09 Thuong mai va Du lich_NGTK-daydu-2014-Laodong" xfId="1672"/>
    <cellStyle name="_10.Bieuthegioi-tan_NGTT2008(1)_01 DVHC-DSLD 2010_nien giam tom tat 2010 (thuy)_09 Thuong mai va Du lich_Phan II (In)" xfId="1675"/>
    <cellStyle name="_10.Bieuthegioi-tan_NGTT2008(1)_01 DVHC-DSLD 2010_nien giam tom tat 2010 (thuy)_12 MSDC_Thuy Van" xfId="1676"/>
    <cellStyle name="_10.Bieuthegioi-tan_NGTT2008(1)_01 DVHC-DSLD 2010_nien giam tom tat 2010 (thuy)_Don vi HC, dat dai, khi hau" xfId="1677"/>
    <cellStyle name="_10.Bieuthegioi-tan_NGTT2008(1)_01 DVHC-DSLD 2010_nien giam tom tat 2010 (thuy)_Mau" xfId="1678"/>
    <cellStyle name="_10.Bieuthegioi-tan_NGTT2008(1)_01 DVHC-DSLD 2010_nien giam tom tat 2010 (thuy)_nien giam 28.5.12_sua tn_Oanh-gui-3.15pm-28-5-2012" xfId="1680"/>
    <cellStyle name="_10.Bieuthegioi-tan_NGTT2008(1)_01 DVHC-DSLD 2010_nien giam tom tat 2010 (thuy)_nien giam tom tat nong nghiep 2013" xfId="1681"/>
    <cellStyle name="_10.Bieuthegioi-tan_NGTT2008(1)_01 DVHC-DSLD 2010_nien giam tom tat 2010 (thuy)_NGTK-daydu-2014-VuDSLD(22.5.2015)" xfId="1679"/>
    <cellStyle name="_10.Bieuthegioi-tan_NGTT2008(1)_01 DVHC-DSLD 2010_nien giam tom tat 2010 (thuy)_Phan II (In)" xfId="1682"/>
    <cellStyle name="_10.Bieuthegioi-tan_NGTT2008(1)_01 DVHC-DSLD 2010_nien giam tom tat 2010 (thuy)_TKQG" xfId="1683"/>
    <cellStyle name="_10.Bieuthegioi-tan_NGTT2008(1)_01 DVHC-DSLD 2010_nien giam tom tat 2010 (thuy)_Xl0000006" xfId="1684"/>
    <cellStyle name="_10.Bieuthegioi-tan_NGTT2008(1)_01 DVHC-DSLD 2010_nien giam tom tat 2010 (thuy)_Xl0000167" xfId="1685"/>
    <cellStyle name="_10.Bieuthegioi-tan_NGTT2008(1)_01 DVHC-DSLD 2010_nien giam tom tat 2010 (thuy)_Y te-VH TT_Tam(1)" xfId="1686"/>
    <cellStyle name="_10.Bieuthegioi-tan_NGTT2008(1)_01 DVHC-DSLD 2010_nien giam tom tat nong nghiep 2013" xfId="1687"/>
    <cellStyle name="_10.Bieuthegioi-tan_NGTT2008(1)_01 DVHC-DSLD 2010_NGDD 2013 Thu chi NSNN " xfId="1654"/>
    <cellStyle name="_10.Bieuthegioi-tan_NGTT2008(1)_01 DVHC-DSLD 2010_NGTK-daydu-2014-VuDSLD(22.5.2015)" xfId="1655"/>
    <cellStyle name="_10.Bieuthegioi-tan_NGTT2008(1)_01 DVHC-DSLD 2010_Phan II (In)" xfId="1688"/>
    <cellStyle name="_10.Bieuthegioi-tan_NGTT2008(1)_01 DVHC-DSLD 2010_Tong hop NGTT" xfId="1689"/>
    <cellStyle name="_10.Bieuthegioi-tan_NGTT2008(1)_01 DVHC-DSLD 2010_Tong hop NGTT 2" xfId="1690"/>
    <cellStyle name="_10.Bieuthegioi-tan_NGTT2008(1)_01 DVHC-DSLD 2010_Tong hop NGTT_09 Thuong mai va Du lich" xfId="1691"/>
    <cellStyle name="_10.Bieuthegioi-tan_NGTT2008(1)_01 DVHC-DSLD 2010_Tong hop NGTT_09 Thuong mai va Du lich 2" xfId="1692"/>
    <cellStyle name="_10.Bieuthegioi-tan_NGTT2008(1)_01 DVHC-DSLD 2010_Tong hop NGTT_09 Thuong mai va Du lich_01 Don vi HC" xfId="1693"/>
    <cellStyle name="_10.Bieuthegioi-tan_NGTT2008(1)_01 DVHC-DSLD 2010_Tong hop NGTT_09 Thuong mai va Du lich_Book2" xfId="1694"/>
    <cellStyle name="_10.Bieuthegioi-tan_NGTT2008(1)_01 DVHC-DSLD 2010_Tong hop NGTT_09 Thuong mai va Du lich_nien giam tom tat nong nghiep 2013" xfId="1697"/>
    <cellStyle name="_10.Bieuthegioi-tan_NGTT2008(1)_01 DVHC-DSLD 2010_Tong hop NGTT_09 Thuong mai va Du lich_Niengiam_Hung_final" xfId="1698"/>
    <cellStyle name="_10.Bieuthegioi-tan_NGTT2008(1)_01 DVHC-DSLD 2010_Tong hop NGTT_09 Thuong mai va Du lich_NGDD 2013 Thu chi NSNN " xfId="1695"/>
    <cellStyle name="_10.Bieuthegioi-tan_NGTT2008(1)_01 DVHC-DSLD 2010_Tong hop NGTT_09 Thuong mai va Du lich_NGTK-daydu-2014-Laodong" xfId="1696"/>
    <cellStyle name="_10.Bieuthegioi-tan_NGTT2008(1)_01 DVHC-DSLD 2010_Tong hop NGTT_09 Thuong mai va Du lich_Phan II (In)" xfId="1699"/>
    <cellStyle name="_10.Bieuthegioi-tan_NGTT2008(1)_01 DVHC-DSLD 2010_Tong hop NGTT_Book2" xfId="1700"/>
    <cellStyle name="_10.Bieuthegioi-tan_NGTT2008(1)_01 DVHC-DSLD 2010_Tong hop NGTT_Mau" xfId="1701"/>
    <cellStyle name="_10.Bieuthegioi-tan_NGTT2008(1)_01 DVHC-DSLD 2010_Tong hop NGTT_Niengiam_Hung_final" xfId="1703"/>
    <cellStyle name="_10.Bieuthegioi-tan_NGTT2008(1)_01 DVHC-DSLD 2010_Tong hop NGTT_NGTK-daydu-2014-Laodong" xfId="1702"/>
    <cellStyle name="_10.Bieuthegioi-tan_NGTT2008(1)_01 DVHC-DSLD 2010_Xl0000006" xfId="1704"/>
    <cellStyle name="_10.Bieuthegioi-tan_NGTT2008(1)_01 DVHC-DSLD 2010_Xl0000167" xfId="1705"/>
    <cellStyle name="_10.Bieuthegioi-tan_NGTT2008(1)_01 DVHC-DSLD 2010_Y te-VH TT_Tam(1)" xfId="1706"/>
    <cellStyle name="_10.Bieuthegioi-tan_NGTT2008(1)_02  Dan so lao dong(OK)" xfId="1707"/>
    <cellStyle name="_10.Bieuthegioi-tan_NGTT2008(1)_02 Dan so 2010 (ok)" xfId="1708"/>
    <cellStyle name="_10.Bieuthegioi-tan_NGTT2008(1)_02 Dan so Lao dong 2011" xfId="1709"/>
    <cellStyle name="_10.Bieuthegioi-tan_NGTT2008(1)_02 Danso_Laodong 2012(chuan) CO SO" xfId="1710"/>
    <cellStyle name="_10.Bieuthegioi-tan_NGTT2008(1)_02 DSLD_2011(ok).xls" xfId="1711"/>
    <cellStyle name="_10.Bieuthegioi-tan_NGTT2008(1)_03 Dautu 2010" xfId="1712"/>
    <cellStyle name="_10.Bieuthegioi-tan_NGTT2008(1)_03 Dautu 2010_01 Don vi HC" xfId="1713"/>
    <cellStyle name="_10.Bieuthegioi-tan_NGTT2008(1)_03 Dautu 2010_01 Don vi HC 2" xfId="1714"/>
    <cellStyle name="_10.Bieuthegioi-tan_NGTT2008(1)_03 Dautu 2010_01 Don vi HC_Book2" xfId="1715"/>
    <cellStyle name="_10.Bieuthegioi-tan_NGTT2008(1)_03 Dautu 2010_01 Don vi HC_Niengiam_Hung_final" xfId="1717"/>
    <cellStyle name="_10.Bieuthegioi-tan_NGTT2008(1)_03 Dautu 2010_01 Don vi HC_NGTK-daydu-2014-Laodong" xfId="1716"/>
    <cellStyle name="_10.Bieuthegioi-tan_NGTT2008(1)_03 Dautu 2010_02 Danso_Laodong 2012(chuan) CO SO" xfId="1718"/>
    <cellStyle name="_10.Bieuthegioi-tan_NGTT2008(1)_03 Dautu 2010_04 Doanh nghiep va CSKDCT 2012" xfId="1719"/>
    <cellStyle name="_10.Bieuthegioi-tan_NGTT2008(1)_03 Dautu 2010_08 Thuong mai Tong muc - Diep" xfId="1720"/>
    <cellStyle name="_10.Bieuthegioi-tan_NGTT2008(1)_03 Dautu 2010_09 Thuong mai va Du lich" xfId="1721"/>
    <cellStyle name="_10.Bieuthegioi-tan_NGTT2008(1)_03 Dautu 2010_09 Thuong mai va Du lich 2" xfId="1722"/>
    <cellStyle name="_10.Bieuthegioi-tan_NGTT2008(1)_03 Dautu 2010_09 Thuong mai va Du lich_01 Don vi HC" xfId="1723"/>
    <cellStyle name="_10.Bieuthegioi-tan_NGTT2008(1)_03 Dautu 2010_09 Thuong mai va Du lich_Book2" xfId="1724"/>
    <cellStyle name="_10.Bieuthegioi-tan_NGTT2008(1)_03 Dautu 2010_09 Thuong mai va Du lich_nien giam tom tat nong nghiep 2013" xfId="1727"/>
    <cellStyle name="_10.Bieuthegioi-tan_NGTT2008(1)_03 Dautu 2010_09 Thuong mai va Du lich_Niengiam_Hung_final" xfId="1728"/>
    <cellStyle name="_10.Bieuthegioi-tan_NGTT2008(1)_03 Dautu 2010_09 Thuong mai va Du lich_NGDD 2013 Thu chi NSNN " xfId="1725"/>
    <cellStyle name="_10.Bieuthegioi-tan_NGTT2008(1)_03 Dautu 2010_09 Thuong mai va Du lich_NGTK-daydu-2014-Laodong" xfId="1726"/>
    <cellStyle name="_10.Bieuthegioi-tan_NGTT2008(1)_03 Dautu 2010_09 Thuong mai va Du lich_Phan II (In)" xfId="1729"/>
    <cellStyle name="_10.Bieuthegioi-tan_NGTT2008(1)_03 Dautu 2010_12 MSDC_Thuy Van" xfId="1730"/>
    <cellStyle name="_10.Bieuthegioi-tan_NGTT2008(1)_03 Dautu 2010_Don vi HC, dat dai, khi hau" xfId="1731"/>
    <cellStyle name="_10.Bieuthegioi-tan_NGTT2008(1)_03 Dautu 2010_Mau" xfId="1732"/>
    <cellStyle name="_10.Bieuthegioi-tan_NGTT2008(1)_03 Dautu 2010_nien giam 28.5.12_sua tn_Oanh-gui-3.15pm-28-5-2012" xfId="1734"/>
    <cellStyle name="_10.Bieuthegioi-tan_NGTT2008(1)_03 Dautu 2010_nien giam tom tat nong nghiep 2013" xfId="1735"/>
    <cellStyle name="_10.Bieuthegioi-tan_NGTT2008(1)_03 Dautu 2010_NGTK-daydu-2014-VuDSLD(22.5.2015)" xfId="1733"/>
    <cellStyle name="_10.Bieuthegioi-tan_NGTT2008(1)_03 Dautu 2010_Phan II (In)" xfId="1736"/>
    <cellStyle name="_10.Bieuthegioi-tan_NGTT2008(1)_03 Dautu 2010_TKQG" xfId="1737"/>
    <cellStyle name="_10.Bieuthegioi-tan_NGTT2008(1)_03 Dautu 2010_Xl0000006" xfId="1738"/>
    <cellStyle name="_10.Bieuthegioi-tan_NGTT2008(1)_03 Dautu 2010_Xl0000167" xfId="1739"/>
    <cellStyle name="_10.Bieuthegioi-tan_NGTT2008(1)_03 Dautu 2010_Y te-VH TT_Tam(1)" xfId="1740"/>
    <cellStyle name="_10.Bieuthegioi-tan_NGTT2008(1)_03 TKQG" xfId="1741"/>
    <cellStyle name="_10.Bieuthegioi-tan_NGTT2008(1)_03 TKQG 2" xfId="1742"/>
    <cellStyle name="_10.Bieuthegioi-tan_NGTT2008(1)_03 TKQG_02  Dan so lao dong(OK)" xfId="1743"/>
    <cellStyle name="_10.Bieuthegioi-tan_NGTT2008(1)_03 TKQG_Book2" xfId="1744"/>
    <cellStyle name="_10.Bieuthegioi-tan_NGTT2008(1)_03 TKQG_Niengiam_Hung_final" xfId="1746"/>
    <cellStyle name="_10.Bieuthegioi-tan_NGTT2008(1)_03 TKQG_NGTK-daydu-2014-Laodong" xfId="1745"/>
    <cellStyle name="_10.Bieuthegioi-tan_NGTT2008(1)_03 TKQG_Xl0000167" xfId="1747"/>
    <cellStyle name="_10.Bieuthegioi-tan_NGTT2008(1)_04 Doanh nghiep va CSKDCT 2012" xfId="1748"/>
    <cellStyle name="_10.Bieuthegioi-tan_NGTT2008(1)_05 Doanh nghiep va Ca the_2011 (Ok)" xfId="1749"/>
    <cellStyle name="_10.Bieuthegioi-tan_NGTT2008(1)_05 Thu chi NSNN" xfId="1750"/>
    <cellStyle name="_10.Bieuthegioi-tan_NGTT2008(1)_05 Thuong mai" xfId="1751"/>
    <cellStyle name="_10.Bieuthegioi-tan_NGTT2008(1)_05 Thuong mai_01 Don vi HC" xfId="1752"/>
    <cellStyle name="_10.Bieuthegioi-tan_NGTT2008(1)_05 Thuong mai_02 Danso_Laodong 2012(chuan) CO SO" xfId="1753"/>
    <cellStyle name="_10.Bieuthegioi-tan_NGTT2008(1)_05 Thuong mai_04 Doanh nghiep va CSKDCT 2012" xfId="1754"/>
    <cellStyle name="_10.Bieuthegioi-tan_NGTT2008(1)_05 Thuong mai_12 MSDC_Thuy Van" xfId="1755"/>
    <cellStyle name="_10.Bieuthegioi-tan_NGTT2008(1)_05 Thuong mai_Don vi HC, dat dai, khi hau" xfId="1756"/>
    <cellStyle name="_10.Bieuthegioi-tan_NGTT2008(1)_05 Thuong mai_Mau" xfId="1757"/>
    <cellStyle name="_10.Bieuthegioi-tan_NGTT2008(1)_05 Thuong mai_Mau 2" xfId="1758"/>
    <cellStyle name="_10.Bieuthegioi-tan_NGTT2008(1)_05 Thuong mai_Mau_Book2" xfId="1759"/>
    <cellStyle name="_10.Bieuthegioi-tan_NGTT2008(1)_05 Thuong mai_Mau_Niengiam_Hung_final" xfId="1761"/>
    <cellStyle name="_10.Bieuthegioi-tan_NGTT2008(1)_05 Thuong mai_Mau_NGTK-daydu-2014-Laodong" xfId="1760"/>
    <cellStyle name="_10.Bieuthegioi-tan_NGTT2008(1)_05 Thuong mai_nien giam 28.5.12_sua tn_Oanh-gui-3.15pm-28-5-2012" xfId="1764"/>
    <cellStyle name="_10.Bieuthegioi-tan_NGTT2008(1)_05 Thuong mai_Nien giam KT_TV 2010" xfId="1765"/>
    <cellStyle name="_10.Bieuthegioi-tan_NGTT2008(1)_05 Thuong mai_nien giam tom tat nong nghiep 2013" xfId="1766"/>
    <cellStyle name="_10.Bieuthegioi-tan_NGTT2008(1)_05 Thuong mai_NGDD 2013 Thu chi NSNN " xfId="1762"/>
    <cellStyle name="_10.Bieuthegioi-tan_NGTT2008(1)_05 Thuong mai_NGTK-daydu-2014-VuDSLD(22.5.2015)" xfId="1763"/>
    <cellStyle name="_10.Bieuthegioi-tan_NGTT2008(1)_05 Thuong mai_Phan II (In)" xfId="1767"/>
    <cellStyle name="_10.Bieuthegioi-tan_NGTT2008(1)_05 Thuong mai_Xl0000006" xfId="1768"/>
    <cellStyle name="_10.Bieuthegioi-tan_NGTT2008(1)_05 Thuong mai_Xl0000167" xfId="1769"/>
    <cellStyle name="_10.Bieuthegioi-tan_NGTT2008(1)_05 Thuong mai_Y te-VH TT_Tam(1)" xfId="1770"/>
    <cellStyle name="_10.Bieuthegioi-tan_NGTT2008(1)_06 Nong, lam nghiep 2010  (ok)" xfId="1772"/>
    <cellStyle name="_10.Bieuthegioi-tan_NGTT2008(1)_06 NGTT LN,TS 2013 co so" xfId="1771"/>
    <cellStyle name="_10.Bieuthegioi-tan_NGTT2008(1)_06 Van tai" xfId="1773"/>
    <cellStyle name="_10.Bieuthegioi-tan_NGTT2008(1)_06 Van tai_01 Don vi HC" xfId="1774"/>
    <cellStyle name="_10.Bieuthegioi-tan_NGTT2008(1)_06 Van tai_02 Danso_Laodong 2012(chuan) CO SO" xfId="1775"/>
    <cellStyle name="_10.Bieuthegioi-tan_NGTT2008(1)_06 Van tai_04 Doanh nghiep va CSKDCT 2012" xfId="1776"/>
    <cellStyle name="_10.Bieuthegioi-tan_NGTT2008(1)_06 Van tai_12 MSDC_Thuy Van" xfId="1777"/>
    <cellStyle name="_10.Bieuthegioi-tan_NGTT2008(1)_06 Van tai_Don vi HC, dat dai, khi hau" xfId="1778"/>
    <cellStyle name="_10.Bieuthegioi-tan_NGTT2008(1)_06 Van tai_Mau" xfId="1779"/>
    <cellStyle name="_10.Bieuthegioi-tan_NGTT2008(1)_06 Van tai_Mau 2" xfId="1780"/>
    <cellStyle name="_10.Bieuthegioi-tan_NGTT2008(1)_06 Van tai_Mau_Book2" xfId="1781"/>
    <cellStyle name="_10.Bieuthegioi-tan_NGTT2008(1)_06 Van tai_Mau_Niengiam_Hung_final" xfId="1783"/>
    <cellStyle name="_10.Bieuthegioi-tan_NGTT2008(1)_06 Van tai_Mau_NGTK-daydu-2014-Laodong" xfId="1782"/>
    <cellStyle name="_10.Bieuthegioi-tan_NGTT2008(1)_06 Van tai_nien giam 28.5.12_sua tn_Oanh-gui-3.15pm-28-5-2012" xfId="1786"/>
    <cellStyle name="_10.Bieuthegioi-tan_NGTT2008(1)_06 Van tai_Nien giam KT_TV 2010" xfId="1787"/>
    <cellStyle name="_10.Bieuthegioi-tan_NGTT2008(1)_06 Van tai_nien giam tom tat nong nghiep 2013" xfId="1788"/>
    <cellStyle name="_10.Bieuthegioi-tan_NGTT2008(1)_06 Van tai_NGDD 2013 Thu chi NSNN " xfId="1784"/>
    <cellStyle name="_10.Bieuthegioi-tan_NGTT2008(1)_06 Van tai_NGTK-daydu-2014-VuDSLD(22.5.2015)" xfId="1785"/>
    <cellStyle name="_10.Bieuthegioi-tan_NGTT2008(1)_06 Van tai_Phan II (In)" xfId="1789"/>
    <cellStyle name="_10.Bieuthegioi-tan_NGTT2008(1)_06 Van tai_Xl0000006" xfId="1790"/>
    <cellStyle name="_10.Bieuthegioi-tan_NGTT2008(1)_06 Van tai_Xl0000167" xfId="1791"/>
    <cellStyle name="_10.Bieuthegioi-tan_NGTT2008(1)_06 Van tai_Y te-VH TT_Tam(1)" xfId="1792"/>
    <cellStyle name="_10.Bieuthegioi-tan_NGTT2008(1)_07 Buu dien" xfId="1793"/>
    <cellStyle name="_10.Bieuthegioi-tan_NGTT2008(1)_07 Buu dien_01 Don vi HC" xfId="1794"/>
    <cellStyle name="_10.Bieuthegioi-tan_NGTT2008(1)_07 Buu dien_02 Danso_Laodong 2012(chuan) CO SO" xfId="1795"/>
    <cellStyle name="_10.Bieuthegioi-tan_NGTT2008(1)_07 Buu dien_04 Doanh nghiep va CSKDCT 2012" xfId="1796"/>
    <cellStyle name="_10.Bieuthegioi-tan_NGTT2008(1)_07 Buu dien_12 MSDC_Thuy Van" xfId="1797"/>
    <cellStyle name="_10.Bieuthegioi-tan_NGTT2008(1)_07 Buu dien_Don vi HC, dat dai, khi hau" xfId="1798"/>
    <cellStyle name="_10.Bieuthegioi-tan_NGTT2008(1)_07 Buu dien_Mau" xfId="1799"/>
    <cellStyle name="_10.Bieuthegioi-tan_NGTT2008(1)_07 Buu dien_Mau 2" xfId="1800"/>
    <cellStyle name="_10.Bieuthegioi-tan_NGTT2008(1)_07 Buu dien_Mau_Book2" xfId="1801"/>
    <cellStyle name="_10.Bieuthegioi-tan_NGTT2008(1)_07 Buu dien_Mau_Niengiam_Hung_final" xfId="1803"/>
    <cellStyle name="_10.Bieuthegioi-tan_NGTT2008(1)_07 Buu dien_Mau_NGTK-daydu-2014-Laodong" xfId="1802"/>
    <cellStyle name="_10.Bieuthegioi-tan_NGTT2008(1)_07 Buu dien_nien giam 28.5.12_sua tn_Oanh-gui-3.15pm-28-5-2012" xfId="1806"/>
    <cellStyle name="_10.Bieuthegioi-tan_NGTT2008(1)_07 Buu dien_Nien giam KT_TV 2010" xfId="1807"/>
    <cellStyle name="_10.Bieuthegioi-tan_NGTT2008(1)_07 Buu dien_nien giam tom tat nong nghiep 2013" xfId="1808"/>
    <cellStyle name="_10.Bieuthegioi-tan_NGTT2008(1)_07 Buu dien_NGDD 2013 Thu chi NSNN " xfId="1804"/>
    <cellStyle name="_10.Bieuthegioi-tan_NGTT2008(1)_07 Buu dien_NGTK-daydu-2014-VuDSLD(22.5.2015)" xfId="1805"/>
    <cellStyle name="_10.Bieuthegioi-tan_NGTT2008(1)_07 Buu dien_Phan II (In)" xfId="1809"/>
    <cellStyle name="_10.Bieuthegioi-tan_NGTT2008(1)_07 Buu dien_Xl0000006" xfId="1810"/>
    <cellStyle name="_10.Bieuthegioi-tan_NGTT2008(1)_07 Buu dien_Xl0000167" xfId="1811"/>
    <cellStyle name="_10.Bieuthegioi-tan_NGTT2008(1)_07 Buu dien_Y te-VH TT_Tam(1)" xfId="1812"/>
    <cellStyle name="_10.Bieuthegioi-tan_NGTT2008(1)_07 NGTT CN 2012" xfId="1813"/>
    <cellStyle name="_10.Bieuthegioi-tan_NGTT2008(1)_08 Thuong mai Tong muc - Diep" xfId="1814"/>
    <cellStyle name="_10.Bieuthegioi-tan_NGTT2008(1)_08 Thuong mai va Du lich (Ok)" xfId="1815"/>
    <cellStyle name="_10.Bieuthegioi-tan_NGTT2008(1)_08 Thuong mai va Du lich (Ok)_nien giam tom tat nong nghiep 2013" xfId="1816"/>
    <cellStyle name="_10.Bieuthegioi-tan_NGTT2008(1)_08 Thuong mai va Du lich (Ok)_Phan II (In)" xfId="1817"/>
    <cellStyle name="_10.Bieuthegioi-tan_NGTT2008(1)_08 Van tai" xfId="1818"/>
    <cellStyle name="_10.Bieuthegioi-tan_NGTT2008(1)_08 Van tai_01 Don vi HC" xfId="1819"/>
    <cellStyle name="_10.Bieuthegioi-tan_NGTT2008(1)_08 Van tai_02 Danso_Laodong 2012(chuan) CO SO" xfId="1820"/>
    <cellStyle name="_10.Bieuthegioi-tan_NGTT2008(1)_08 Van tai_04 Doanh nghiep va CSKDCT 2012" xfId="1821"/>
    <cellStyle name="_10.Bieuthegioi-tan_NGTT2008(1)_08 Van tai_12 MSDC_Thuy Van" xfId="1822"/>
    <cellStyle name="_10.Bieuthegioi-tan_NGTT2008(1)_08 Van tai_Don vi HC, dat dai, khi hau" xfId="1823"/>
    <cellStyle name="_10.Bieuthegioi-tan_NGTT2008(1)_08 Van tai_Mau" xfId="1824"/>
    <cellStyle name="_10.Bieuthegioi-tan_NGTT2008(1)_08 Van tai_Mau 2" xfId="1825"/>
    <cellStyle name="_10.Bieuthegioi-tan_NGTT2008(1)_08 Van tai_Mau_Book2" xfId="1826"/>
    <cellStyle name="_10.Bieuthegioi-tan_NGTT2008(1)_08 Van tai_Mau_Niengiam_Hung_final" xfId="1828"/>
    <cellStyle name="_10.Bieuthegioi-tan_NGTT2008(1)_08 Van tai_Mau_NGTK-daydu-2014-Laodong" xfId="1827"/>
    <cellStyle name="_10.Bieuthegioi-tan_NGTT2008(1)_08 Van tai_nien giam 28.5.12_sua tn_Oanh-gui-3.15pm-28-5-2012" xfId="1831"/>
    <cellStyle name="_10.Bieuthegioi-tan_NGTT2008(1)_08 Van tai_Nien giam KT_TV 2010" xfId="1832"/>
    <cellStyle name="_10.Bieuthegioi-tan_NGTT2008(1)_08 Van tai_nien giam tom tat nong nghiep 2013" xfId="1833"/>
    <cellStyle name="_10.Bieuthegioi-tan_NGTT2008(1)_08 Van tai_NGDD 2013 Thu chi NSNN " xfId="1829"/>
    <cellStyle name="_10.Bieuthegioi-tan_NGTT2008(1)_08 Van tai_NGTK-daydu-2014-VuDSLD(22.5.2015)" xfId="1830"/>
    <cellStyle name="_10.Bieuthegioi-tan_NGTT2008(1)_08 Van tai_Phan II (In)" xfId="1834"/>
    <cellStyle name="_10.Bieuthegioi-tan_NGTT2008(1)_08 Van tai_Xl0000006" xfId="1835"/>
    <cellStyle name="_10.Bieuthegioi-tan_NGTT2008(1)_08 Van tai_Xl0000167" xfId="1836"/>
    <cellStyle name="_10.Bieuthegioi-tan_NGTT2008(1)_08 Van tai_Y te-VH TT_Tam(1)" xfId="1837"/>
    <cellStyle name="_10.Bieuthegioi-tan_NGTT2008(1)_08 Yte-van hoa" xfId="1838"/>
    <cellStyle name="_10.Bieuthegioi-tan_NGTT2008(1)_08 Yte-van hoa_01 Don vi HC" xfId="1839"/>
    <cellStyle name="_10.Bieuthegioi-tan_NGTT2008(1)_08 Yte-van hoa_02 Danso_Laodong 2012(chuan) CO SO" xfId="1840"/>
    <cellStyle name="_10.Bieuthegioi-tan_NGTT2008(1)_08 Yte-van hoa_04 Doanh nghiep va CSKDCT 2012" xfId="1841"/>
    <cellStyle name="_10.Bieuthegioi-tan_NGTT2008(1)_08 Yte-van hoa_12 MSDC_Thuy Van" xfId="1842"/>
    <cellStyle name="_10.Bieuthegioi-tan_NGTT2008(1)_08 Yte-van hoa_Don vi HC, dat dai, khi hau" xfId="1843"/>
    <cellStyle name="_10.Bieuthegioi-tan_NGTT2008(1)_08 Yte-van hoa_Mau" xfId="1844"/>
    <cellStyle name="_10.Bieuthegioi-tan_NGTT2008(1)_08 Yte-van hoa_Mau 2" xfId="1845"/>
    <cellStyle name="_10.Bieuthegioi-tan_NGTT2008(1)_08 Yte-van hoa_Mau_Book2" xfId="1846"/>
    <cellStyle name="_10.Bieuthegioi-tan_NGTT2008(1)_08 Yte-van hoa_Mau_Niengiam_Hung_final" xfId="1848"/>
    <cellStyle name="_10.Bieuthegioi-tan_NGTT2008(1)_08 Yte-van hoa_Mau_NGTK-daydu-2014-Laodong" xfId="1847"/>
    <cellStyle name="_10.Bieuthegioi-tan_NGTT2008(1)_08 Yte-van hoa_nien giam 28.5.12_sua tn_Oanh-gui-3.15pm-28-5-2012" xfId="1851"/>
    <cellStyle name="_10.Bieuthegioi-tan_NGTT2008(1)_08 Yte-van hoa_Nien giam KT_TV 2010" xfId="1852"/>
    <cellStyle name="_10.Bieuthegioi-tan_NGTT2008(1)_08 Yte-van hoa_nien giam tom tat nong nghiep 2013" xfId="1853"/>
    <cellStyle name="_10.Bieuthegioi-tan_NGTT2008(1)_08 Yte-van hoa_NGDD 2013 Thu chi NSNN " xfId="1849"/>
    <cellStyle name="_10.Bieuthegioi-tan_NGTT2008(1)_08 Yte-van hoa_NGTK-daydu-2014-VuDSLD(22.5.2015)" xfId="1850"/>
    <cellStyle name="_10.Bieuthegioi-tan_NGTT2008(1)_08 Yte-van hoa_Phan II (In)" xfId="1854"/>
    <cellStyle name="_10.Bieuthegioi-tan_NGTT2008(1)_08 Yte-van hoa_Xl0000006" xfId="1855"/>
    <cellStyle name="_10.Bieuthegioi-tan_NGTT2008(1)_08 Yte-van hoa_Xl0000167" xfId="1856"/>
    <cellStyle name="_10.Bieuthegioi-tan_NGTT2008(1)_08 Yte-van hoa_Y te-VH TT_Tam(1)" xfId="1857"/>
    <cellStyle name="_10.Bieuthegioi-tan_NGTT2008(1)_09 Chi so gia 2011- VuTKG-1 (Ok)" xfId="1858"/>
    <cellStyle name="_10.Bieuthegioi-tan_NGTT2008(1)_09 Chi so gia 2011- VuTKG-1 (Ok)_nien giam tom tat nong nghiep 2013" xfId="1859"/>
    <cellStyle name="_10.Bieuthegioi-tan_NGTT2008(1)_09 Chi so gia 2011- VuTKG-1 (Ok)_Phan II (In)" xfId="1860"/>
    <cellStyle name="_10.Bieuthegioi-tan_NGTT2008(1)_09 Du lich" xfId="1861"/>
    <cellStyle name="_10.Bieuthegioi-tan_NGTT2008(1)_09 Du lich_nien giam tom tat nong nghiep 2013" xfId="1862"/>
    <cellStyle name="_10.Bieuthegioi-tan_NGTT2008(1)_09 Du lich_Phan II (In)" xfId="1863"/>
    <cellStyle name="_10.Bieuthegioi-tan_NGTT2008(1)_09 Thuong mai va Du lich" xfId="1864"/>
    <cellStyle name="_10.Bieuthegioi-tan_NGTT2008(1)_09 Thuong mai va Du lich 2" xfId="1865"/>
    <cellStyle name="_10.Bieuthegioi-tan_NGTT2008(1)_09 Thuong mai va Du lich_01 Don vi HC" xfId="1866"/>
    <cellStyle name="_10.Bieuthegioi-tan_NGTT2008(1)_09 Thuong mai va Du lich_Book2" xfId="1867"/>
    <cellStyle name="_10.Bieuthegioi-tan_NGTT2008(1)_09 Thuong mai va Du lich_nien giam tom tat nong nghiep 2013" xfId="1870"/>
    <cellStyle name="_10.Bieuthegioi-tan_NGTT2008(1)_09 Thuong mai va Du lich_Niengiam_Hung_final" xfId="1871"/>
    <cellStyle name="_10.Bieuthegioi-tan_NGTT2008(1)_09 Thuong mai va Du lich_NGDD 2013 Thu chi NSNN " xfId="1868"/>
    <cellStyle name="_10.Bieuthegioi-tan_NGTT2008(1)_09 Thuong mai va Du lich_NGTK-daydu-2014-Laodong" xfId="1869"/>
    <cellStyle name="_10.Bieuthegioi-tan_NGTT2008(1)_09 Thuong mai va Du lich_Phan II (In)" xfId="1872"/>
    <cellStyle name="_10.Bieuthegioi-tan_NGTT2008(1)_10 Market VH, YT, GD, NGTT 2011 " xfId="1873"/>
    <cellStyle name="_10.Bieuthegioi-tan_NGTT2008(1)_10 Market VH, YT, GD, NGTT 2011  2" xfId="1874"/>
    <cellStyle name="_10.Bieuthegioi-tan_NGTT2008(1)_10 Market VH, YT, GD, NGTT 2011 _02  Dan so lao dong(OK)" xfId="1875"/>
    <cellStyle name="_10.Bieuthegioi-tan_NGTT2008(1)_10 Market VH, YT, GD, NGTT 2011 _03 TKQG va Thu chi NSNN 2012" xfId="1876"/>
    <cellStyle name="_10.Bieuthegioi-tan_NGTT2008(1)_10 Market VH, YT, GD, NGTT 2011 _04 Doanh nghiep va CSKDCT 2012" xfId="1877"/>
    <cellStyle name="_10.Bieuthegioi-tan_NGTT2008(1)_10 Market VH, YT, GD, NGTT 2011 _05 Doanh nghiep va Ca the_2011 (Ok)" xfId="1878"/>
    <cellStyle name="_10.Bieuthegioi-tan_NGTT2008(1)_10 Market VH, YT, GD, NGTT 2011 _06 NGTT LN,TS 2013 co so" xfId="1879"/>
    <cellStyle name="_10.Bieuthegioi-tan_NGTT2008(1)_10 Market VH, YT, GD, NGTT 2011 _07 NGTT CN 2012" xfId="1880"/>
    <cellStyle name="_10.Bieuthegioi-tan_NGTT2008(1)_10 Market VH, YT, GD, NGTT 2011 _08 Thuong mai Tong muc - Diep" xfId="1881"/>
    <cellStyle name="_10.Bieuthegioi-tan_NGTT2008(1)_10 Market VH, YT, GD, NGTT 2011 _08 Thuong mai va Du lich (Ok)" xfId="1882"/>
    <cellStyle name="_10.Bieuthegioi-tan_NGTT2008(1)_10 Market VH, YT, GD, NGTT 2011 _08 Thuong mai va Du lich (Ok)_nien giam tom tat nong nghiep 2013" xfId="1883"/>
    <cellStyle name="_10.Bieuthegioi-tan_NGTT2008(1)_10 Market VH, YT, GD, NGTT 2011 _08 Thuong mai va Du lich (Ok)_Phan II (In)" xfId="1884"/>
    <cellStyle name="_10.Bieuthegioi-tan_NGTT2008(1)_10 Market VH, YT, GD, NGTT 2011 _09 Chi so gia 2011- VuTKG-1 (Ok)" xfId="1885"/>
    <cellStyle name="_10.Bieuthegioi-tan_NGTT2008(1)_10 Market VH, YT, GD, NGTT 2011 _09 Chi so gia 2011- VuTKG-1 (Ok)_nien giam tom tat nong nghiep 2013" xfId="1886"/>
    <cellStyle name="_10.Bieuthegioi-tan_NGTT2008(1)_10 Market VH, YT, GD, NGTT 2011 _09 Chi so gia 2011- VuTKG-1 (Ok)_Phan II (In)" xfId="1887"/>
    <cellStyle name="_10.Bieuthegioi-tan_NGTT2008(1)_10 Market VH, YT, GD, NGTT 2011 _09 Du lich" xfId="1888"/>
    <cellStyle name="_10.Bieuthegioi-tan_NGTT2008(1)_10 Market VH, YT, GD, NGTT 2011 _09 Du lich_nien giam tom tat nong nghiep 2013" xfId="1889"/>
    <cellStyle name="_10.Bieuthegioi-tan_NGTT2008(1)_10 Market VH, YT, GD, NGTT 2011 _09 Du lich_Phan II (In)" xfId="1890"/>
    <cellStyle name="_10.Bieuthegioi-tan_NGTT2008(1)_10 Market VH, YT, GD, NGTT 2011 _10 Van tai va BCVT (da sua ok)" xfId="1891"/>
    <cellStyle name="_10.Bieuthegioi-tan_NGTT2008(1)_10 Market VH, YT, GD, NGTT 2011 _10 Van tai va BCVT (da sua ok)_nien giam tom tat nong nghiep 2013" xfId="1892"/>
    <cellStyle name="_10.Bieuthegioi-tan_NGTT2008(1)_10 Market VH, YT, GD, NGTT 2011 _10 Van tai va BCVT (da sua ok)_Phan II (In)" xfId="1893"/>
    <cellStyle name="_10.Bieuthegioi-tan_NGTT2008(1)_10 Market VH, YT, GD, NGTT 2011 _11 (3)" xfId="1894"/>
    <cellStyle name="_10.Bieuthegioi-tan_NGTT2008(1)_10 Market VH, YT, GD, NGTT 2011 _11 (3) 2" xfId="1895"/>
    <cellStyle name="_10.Bieuthegioi-tan_NGTT2008(1)_10 Market VH, YT, GD, NGTT 2011 _11 (3)_04 Doanh nghiep va CSKDCT 2012" xfId="1896"/>
    <cellStyle name="_10.Bieuthegioi-tan_NGTT2008(1)_10 Market VH, YT, GD, NGTT 2011 _11 (3)_Book2" xfId="1897"/>
    <cellStyle name="_10.Bieuthegioi-tan_NGTT2008(1)_10 Market VH, YT, GD, NGTT 2011 _11 (3)_nien giam tom tat nong nghiep 2013" xfId="1899"/>
    <cellStyle name="_10.Bieuthegioi-tan_NGTT2008(1)_10 Market VH, YT, GD, NGTT 2011 _11 (3)_Niengiam_Hung_final" xfId="1900"/>
    <cellStyle name="_10.Bieuthegioi-tan_NGTT2008(1)_10 Market VH, YT, GD, NGTT 2011 _11 (3)_NGTK-daydu-2014-Laodong" xfId="1898"/>
    <cellStyle name="_10.Bieuthegioi-tan_NGTT2008(1)_10 Market VH, YT, GD, NGTT 2011 _11 (3)_Phan II (In)" xfId="1901"/>
    <cellStyle name="_10.Bieuthegioi-tan_NGTT2008(1)_10 Market VH, YT, GD, NGTT 2011 _11 (3)_Xl0000167" xfId="1902"/>
    <cellStyle name="_10.Bieuthegioi-tan_NGTT2008(1)_10 Market VH, YT, GD, NGTT 2011 _12 (2)" xfId="1903"/>
    <cellStyle name="_10.Bieuthegioi-tan_NGTT2008(1)_10 Market VH, YT, GD, NGTT 2011 _12 (2) 2" xfId="1904"/>
    <cellStyle name="_10.Bieuthegioi-tan_NGTT2008(1)_10 Market VH, YT, GD, NGTT 2011 _12 (2)_04 Doanh nghiep va CSKDCT 2012" xfId="1905"/>
    <cellStyle name="_10.Bieuthegioi-tan_NGTT2008(1)_10 Market VH, YT, GD, NGTT 2011 _12 (2)_Book2" xfId="1906"/>
    <cellStyle name="_10.Bieuthegioi-tan_NGTT2008(1)_10 Market VH, YT, GD, NGTT 2011 _12 (2)_nien giam tom tat nong nghiep 2013" xfId="1908"/>
    <cellStyle name="_10.Bieuthegioi-tan_NGTT2008(1)_10 Market VH, YT, GD, NGTT 2011 _12 (2)_Niengiam_Hung_final" xfId="1909"/>
    <cellStyle name="_10.Bieuthegioi-tan_NGTT2008(1)_10 Market VH, YT, GD, NGTT 2011 _12 (2)_NGTK-daydu-2014-Laodong" xfId="1907"/>
    <cellStyle name="_10.Bieuthegioi-tan_NGTT2008(1)_10 Market VH, YT, GD, NGTT 2011 _12 (2)_Phan II (In)" xfId="1910"/>
    <cellStyle name="_10.Bieuthegioi-tan_NGTT2008(1)_10 Market VH, YT, GD, NGTT 2011 _12 (2)_Xl0000167" xfId="1911"/>
    <cellStyle name="_10.Bieuthegioi-tan_NGTT2008(1)_10 Market VH, YT, GD, NGTT 2011 _12 Giao duc, Y Te va Muc songnam2011" xfId="1912"/>
    <cellStyle name="_10.Bieuthegioi-tan_NGTT2008(1)_10 Market VH, YT, GD, NGTT 2011 _12 Giao duc, Y Te va Muc songnam2011_nien giam tom tat nong nghiep 2013" xfId="1913"/>
    <cellStyle name="_10.Bieuthegioi-tan_NGTT2008(1)_10 Market VH, YT, GD, NGTT 2011 _12 Giao duc, Y Te va Muc songnam2011_Phan II (In)" xfId="1914"/>
    <cellStyle name="_10.Bieuthegioi-tan_NGTT2008(1)_10 Market VH, YT, GD, NGTT 2011 _12 MSDC_Thuy Van" xfId="1915"/>
    <cellStyle name="_10.Bieuthegioi-tan_NGTT2008(1)_10 Market VH, YT, GD, NGTT 2011 _13 Van tai 2012" xfId="1916"/>
    <cellStyle name="_10.Bieuthegioi-tan_NGTT2008(1)_10 Market VH, YT, GD, NGTT 2011 _Book2" xfId="1917"/>
    <cellStyle name="_10.Bieuthegioi-tan_NGTT2008(1)_10 Market VH, YT, GD, NGTT 2011 _Giaoduc2013(ok)" xfId="1918"/>
    <cellStyle name="_10.Bieuthegioi-tan_NGTT2008(1)_10 Market VH, YT, GD, NGTT 2011 _Maket NGTT2012 LN,TS (7-1-2013)" xfId="1919"/>
    <cellStyle name="_10.Bieuthegioi-tan_NGTT2008(1)_10 Market VH, YT, GD, NGTT 2011 _Maket NGTT2012 LN,TS (7-1-2013)_Nongnghiep" xfId="1920"/>
    <cellStyle name="_10.Bieuthegioi-tan_NGTT2008(1)_10 Market VH, YT, GD, NGTT 2011 _Nien giam TT Vu Nong nghiep 2012(solieu)-gui Vu TH 29-3-2013" xfId="1925"/>
    <cellStyle name="_10.Bieuthegioi-tan_NGTT2008(1)_10 Market VH, YT, GD, NGTT 2011 _Niengiam_Hung_final" xfId="1926"/>
    <cellStyle name="_10.Bieuthegioi-tan_NGTT2008(1)_10 Market VH, YT, GD, NGTT 2011 _Nongnghiep" xfId="1927"/>
    <cellStyle name="_10.Bieuthegioi-tan_NGTT2008(1)_10 Market VH, YT, GD, NGTT 2011 _Nongnghiep NGDD 2012_cap nhat den 24-5-2013(1)" xfId="1928"/>
    <cellStyle name="_10.Bieuthegioi-tan_NGTT2008(1)_10 Market VH, YT, GD, NGTT 2011 _Nongnghiep_Nongnghiep NGDD 2012_cap nhat den 24-5-2013(1)" xfId="1929"/>
    <cellStyle name="_10.Bieuthegioi-tan_NGTT2008(1)_10 Market VH, YT, GD, NGTT 2011 _Ngiam_lamnghiep_2011_v2(1)(1)" xfId="1921"/>
    <cellStyle name="_10.Bieuthegioi-tan_NGTT2008(1)_10 Market VH, YT, GD, NGTT 2011 _Ngiam_lamnghiep_2011_v2(1)(1)_Nongnghiep" xfId="1922"/>
    <cellStyle name="_10.Bieuthegioi-tan_NGTT2008(1)_10 Market VH, YT, GD, NGTT 2011 _NGTK-daydu-2014-Laodong" xfId="1923"/>
    <cellStyle name="_10.Bieuthegioi-tan_NGTT2008(1)_10 Market VH, YT, GD, NGTT 2011 _NGTT LN,TS 2012 (Chuan)" xfId="1924"/>
    <cellStyle name="_10.Bieuthegioi-tan_NGTT2008(1)_10 Market VH, YT, GD, NGTT 2011 _So lieu quoc te TH" xfId="1930"/>
    <cellStyle name="_10.Bieuthegioi-tan_NGTT2008(1)_10 Market VH, YT, GD, NGTT 2011 _So lieu quoc te TH_nien giam tom tat nong nghiep 2013" xfId="1931"/>
    <cellStyle name="_10.Bieuthegioi-tan_NGTT2008(1)_10 Market VH, YT, GD, NGTT 2011 _So lieu quoc te TH_Phan II (In)" xfId="1932"/>
    <cellStyle name="_10.Bieuthegioi-tan_NGTT2008(1)_10 Market VH, YT, GD, NGTT 2011 _TKQG" xfId="1933"/>
    <cellStyle name="_10.Bieuthegioi-tan_NGTT2008(1)_10 Market VH, YT, GD, NGTT 2011 _Xl0000147" xfId="1934"/>
    <cellStyle name="_10.Bieuthegioi-tan_NGTT2008(1)_10 Market VH, YT, GD, NGTT 2011 _Xl0000167" xfId="1935"/>
    <cellStyle name="_10.Bieuthegioi-tan_NGTT2008(1)_10 Market VH, YT, GD, NGTT 2011 _XNK" xfId="1936"/>
    <cellStyle name="_10.Bieuthegioi-tan_NGTT2008(1)_10 Market VH, YT, GD, NGTT 2011 _XNK_nien giam tom tat nong nghiep 2013" xfId="1937"/>
    <cellStyle name="_10.Bieuthegioi-tan_NGTT2008(1)_10 Market VH, YT, GD, NGTT 2011 _XNK_Phan II (In)" xfId="1938"/>
    <cellStyle name="_10.Bieuthegioi-tan_NGTT2008(1)_10 Van tai va BCVT (da sua ok)" xfId="1939"/>
    <cellStyle name="_10.Bieuthegioi-tan_NGTT2008(1)_10 Van tai va BCVT (da sua ok)_nien giam tom tat nong nghiep 2013" xfId="1940"/>
    <cellStyle name="_10.Bieuthegioi-tan_NGTT2008(1)_10 Van tai va BCVT (da sua ok)_Phan II (In)" xfId="1941"/>
    <cellStyle name="_10.Bieuthegioi-tan_NGTT2008(1)_10 VH, YT, GD, NGTT 2010 - (OK)" xfId="1942"/>
    <cellStyle name="_10.Bieuthegioi-tan_NGTT2008(1)_10 VH, YT, GD, NGTT 2010 - (OK) 2" xfId="1943"/>
    <cellStyle name="_10.Bieuthegioi-tan_NGTT2008(1)_10 VH, YT, GD, NGTT 2010 - (OK)_Bo sung 04 bieu Cong nghiep" xfId="1944"/>
    <cellStyle name="_10.Bieuthegioi-tan_NGTT2008(1)_10 VH, YT, GD, NGTT 2010 - (OK)_Bo sung 04 bieu Cong nghiep 2" xfId="1945"/>
    <cellStyle name="_10.Bieuthegioi-tan_NGTT2008(1)_10 VH, YT, GD, NGTT 2010 - (OK)_Bo sung 04 bieu Cong nghiep_Book2" xfId="1946"/>
    <cellStyle name="_10.Bieuthegioi-tan_NGTT2008(1)_10 VH, YT, GD, NGTT 2010 - (OK)_Bo sung 04 bieu Cong nghiep_Mau" xfId="1947"/>
    <cellStyle name="_10.Bieuthegioi-tan_NGTT2008(1)_10 VH, YT, GD, NGTT 2010 - (OK)_Bo sung 04 bieu Cong nghiep_Niengiam_Hung_final" xfId="1949"/>
    <cellStyle name="_10.Bieuthegioi-tan_NGTT2008(1)_10 VH, YT, GD, NGTT 2010 - (OK)_Bo sung 04 bieu Cong nghiep_NGTK-daydu-2014-Laodong" xfId="1948"/>
    <cellStyle name="_10.Bieuthegioi-tan_NGTT2008(1)_10 VH, YT, GD, NGTT 2010 - (OK)_Book2" xfId="1950"/>
    <cellStyle name="_10.Bieuthegioi-tan_NGTT2008(1)_10 VH, YT, GD, NGTT 2010 - (OK)_Mau" xfId="1951"/>
    <cellStyle name="_10.Bieuthegioi-tan_NGTT2008(1)_10 VH, YT, GD, NGTT 2010 - (OK)_Niengiam_Hung_final" xfId="1953"/>
    <cellStyle name="_10.Bieuthegioi-tan_NGTT2008(1)_10 VH, YT, GD, NGTT 2010 - (OK)_NGTK-daydu-2014-Laodong" xfId="1952"/>
    <cellStyle name="_10.Bieuthegioi-tan_NGTT2008(1)_11 (3)" xfId="1954"/>
    <cellStyle name="_10.Bieuthegioi-tan_NGTT2008(1)_11 (3) 2" xfId="1955"/>
    <cellStyle name="_10.Bieuthegioi-tan_NGTT2008(1)_11 (3)_04 Doanh nghiep va CSKDCT 2012" xfId="1956"/>
    <cellStyle name="_10.Bieuthegioi-tan_NGTT2008(1)_11 (3)_Book2" xfId="1957"/>
    <cellStyle name="_10.Bieuthegioi-tan_NGTT2008(1)_11 (3)_nien giam tom tat nong nghiep 2013" xfId="1959"/>
    <cellStyle name="_10.Bieuthegioi-tan_NGTT2008(1)_11 (3)_Niengiam_Hung_final" xfId="1960"/>
    <cellStyle name="_10.Bieuthegioi-tan_NGTT2008(1)_11 (3)_NGTK-daydu-2014-Laodong" xfId="1958"/>
    <cellStyle name="_10.Bieuthegioi-tan_NGTT2008(1)_11 (3)_Phan II (In)" xfId="1961"/>
    <cellStyle name="_10.Bieuthegioi-tan_NGTT2008(1)_11 (3)_Xl0000167" xfId="1962"/>
    <cellStyle name="_10.Bieuthegioi-tan_NGTT2008(1)_11 So lieu quoc te 2010-final" xfId="1963"/>
    <cellStyle name="_10.Bieuthegioi-tan_NGTT2008(1)_11 So lieu quoc te 2010-final 2" xfId="1964"/>
    <cellStyle name="_10.Bieuthegioi-tan_NGTT2008(1)_11 So lieu quoc te 2010-final_Book2" xfId="1965"/>
    <cellStyle name="_10.Bieuthegioi-tan_NGTT2008(1)_11 So lieu quoc te 2010-final_Mau" xfId="1966"/>
    <cellStyle name="_10.Bieuthegioi-tan_NGTT2008(1)_11 So lieu quoc te 2010-final_Niengiam_Hung_final" xfId="1968"/>
    <cellStyle name="_10.Bieuthegioi-tan_NGTT2008(1)_11 So lieu quoc te 2010-final_NGTK-daydu-2014-Laodong" xfId="1967"/>
    <cellStyle name="_10.Bieuthegioi-tan_NGTT2008(1)_12 (2)" xfId="1969"/>
    <cellStyle name="_10.Bieuthegioi-tan_NGTT2008(1)_12 (2) 2" xfId="1970"/>
    <cellStyle name="_10.Bieuthegioi-tan_NGTT2008(1)_12 (2)_04 Doanh nghiep va CSKDCT 2012" xfId="1971"/>
    <cellStyle name="_10.Bieuthegioi-tan_NGTT2008(1)_12 (2)_Book2" xfId="1972"/>
    <cellStyle name="_10.Bieuthegioi-tan_NGTT2008(1)_12 (2)_nien giam tom tat nong nghiep 2013" xfId="1974"/>
    <cellStyle name="_10.Bieuthegioi-tan_NGTT2008(1)_12 (2)_Niengiam_Hung_final" xfId="1975"/>
    <cellStyle name="_10.Bieuthegioi-tan_NGTT2008(1)_12 (2)_NGTK-daydu-2014-Laodong" xfId="1973"/>
    <cellStyle name="_10.Bieuthegioi-tan_NGTT2008(1)_12 (2)_Phan II (In)" xfId="1976"/>
    <cellStyle name="_10.Bieuthegioi-tan_NGTT2008(1)_12 (2)_Xl0000167" xfId="1977"/>
    <cellStyle name="_10.Bieuthegioi-tan_NGTT2008(1)_12 Chi so gia 2012(chuan) co so" xfId="1978"/>
    <cellStyle name="_10.Bieuthegioi-tan_NGTT2008(1)_12 Giao duc, Y Te va Muc songnam2011" xfId="1979"/>
    <cellStyle name="_10.Bieuthegioi-tan_NGTT2008(1)_12 Giao duc, Y Te va Muc songnam2011_nien giam tom tat nong nghiep 2013" xfId="1980"/>
    <cellStyle name="_10.Bieuthegioi-tan_NGTT2008(1)_12 Giao duc, Y Te va Muc songnam2011_Phan II (In)" xfId="1981"/>
    <cellStyle name="_10.Bieuthegioi-tan_NGTT2008(1)_13 Van tai 2012" xfId="1982"/>
    <cellStyle name="_10.Bieuthegioi-tan_NGTT2008(1)_Book1" xfId="1983"/>
    <cellStyle name="_10.Bieuthegioi-tan_NGTT2008(1)_Book1 2" xfId="1984"/>
    <cellStyle name="_10.Bieuthegioi-tan_NGTT2008(1)_Book1_Book2" xfId="1985"/>
    <cellStyle name="_10.Bieuthegioi-tan_NGTT2008(1)_Book1_Mau" xfId="1986"/>
    <cellStyle name="_10.Bieuthegioi-tan_NGTT2008(1)_Book1_Niengiam_Hung_final" xfId="1988"/>
    <cellStyle name="_10.Bieuthegioi-tan_NGTT2008(1)_Book1_NGTK-daydu-2014-Laodong" xfId="1987"/>
    <cellStyle name="_10.Bieuthegioi-tan_NGTT2008(1)_Book2" xfId="1989"/>
    <cellStyle name="_10.Bieuthegioi-tan_NGTT2008(1)_Book3" xfId="1990"/>
    <cellStyle name="_10.Bieuthegioi-tan_NGTT2008(1)_Book3 10" xfId="1991"/>
    <cellStyle name="_10.Bieuthegioi-tan_NGTT2008(1)_Book3 11" xfId="1992"/>
    <cellStyle name="_10.Bieuthegioi-tan_NGTT2008(1)_Book3 12" xfId="1993"/>
    <cellStyle name="_10.Bieuthegioi-tan_NGTT2008(1)_Book3 13" xfId="1994"/>
    <cellStyle name="_10.Bieuthegioi-tan_NGTT2008(1)_Book3 14" xfId="1995"/>
    <cellStyle name="_10.Bieuthegioi-tan_NGTT2008(1)_Book3 15" xfId="1996"/>
    <cellStyle name="_10.Bieuthegioi-tan_NGTT2008(1)_Book3 16" xfId="1997"/>
    <cellStyle name="_10.Bieuthegioi-tan_NGTT2008(1)_Book3 17" xfId="1998"/>
    <cellStyle name="_10.Bieuthegioi-tan_NGTT2008(1)_Book3 18" xfId="1999"/>
    <cellStyle name="_10.Bieuthegioi-tan_NGTT2008(1)_Book3 19" xfId="2000"/>
    <cellStyle name="_10.Bieuthegioi-tan_NGTT2008(1)_Book3 2" xfId="2001"/>
    <cellStyle name="_10.Bieuthegioi-tan_NGTT2008(1)_Book3 3" xfId="2002"/>
    <cellStyle name="_10.Bieuthegioi-tan_NGTT2008(1)_Book3 4" xfId="2003"/>
    <cellStyle name="_10.Bieuthegioi-tan_NGTT2008(1)_Book3 5" xfId="2004"/>
    <cellStyle name="_10.Bieuthegioi-tan_NGTT2008(1)_Book3 6" xfId="2005"/>
    <cellStyle name="_10.Bieuthegioi-tan_NGTT2008(1)_Book3 7" xfId="2006"/>
    <cellStyle name="_10.Bieuthegioi-tan_NGTT2008(1)_Book3 8" xfId="2007"/>
    <cellStyle name="_10.Bieuthegioi-tan_NGTT2008(1)_Book3 9" xfId="2008"/>
    <cellStyle name="_10.Bieuthegioi-tan_NGTT2008(1)_Book3_01 Don vi HC" xfId="2009"/>
    <cellStyle name="_10.Bieuthegioi-tan_NGTT2008(1)_Book3_01 Don vi HC 2" xfId="2010"/>
    <cellStyle name="_10.Bieuthegioi-tan_NGTT2008(1)_Book3_01 Don vi HC_Book2" xfId="2011"/>
    <cellStyle name="_10.Bieuthegioi-tan_NGTT2008(1)_Book3_01 Don vi HC_Niengiam_Hung_final" xfId="2013"/>
    <cellStyle name="_10.Bieuthegioi-tan_NGTT2008(1)_Book3_01 Don vi HC_NGTK-daydu-2014-Laodong" xfId="2012"/>
    <cellStyle name="_10.Bieuthegioi-tan_NGTT2008(1)_Book3_01 DVHC-DSLD 2010" xfId="2014"/>
    <cellStyle name="_10.Bieuthegioi-tan_NGTT2008(1)_Book3_01 DVHC-DSLD 2010 2" xfId="2015"/>
    <cellStyle name="_10.Bieuthegioi-tan_NGTT2008(1)_Book3_01 DVHC-DSLD 2010_Book2" xfId="2016"/>
    <cellStyle name="_10.Bieuthegioi-tan_NGTT2008(1)_Book3_01 DVHC-DSLD 2010_Mau" xfId="2017"/>
    <cellStyle name="_10.Bieuthegioi-tan_NGTT2008(1)_Book3_01 DVHC-DSLD 2010_Niengiam_Hung_final" xfId="2019"/>
    <cellStyle name="_10.Bieuthegioi-tan_NGTT2008(1)_Book3_01 DVHC-DSLD 2010_NGTK-daydu-2014-Laodong" xfId="2018"/>
    <cellStyle name="_10.Bieuthegioi-tan_NGTT2008(1)_Book3_02  Dan so lao dong(OK)" xfId="2020"/>
    <cellStyle name="_10.Bieuthegioi-tan_NGTT2008(1)_Book3_02 Dan so 2010 (ok)" xfId="2021"/>
    <cellStyle name="_10.Bieuthegioi-tan_NGTT2008(1)_Book3_02 Dan so Lao dong 2011" xfId="2022"/>
    <cellStyle name="_10.Bieuthegioi-tan_NGTT2008(1)_Book3_02 Danso_Laodong 2012(chuan) CO SO" xfId="2023"/>
    <cellStyle name="_10.Bieuthegioi-tan_NGTT2008(1)_Book3_02 DSLD_2011(ok).xls" xfId="2024"/>
    <cellStyle name="_10.Bieuthegioi-tan_NGTT2008(1)_Book3_03 TKQG va Thu chi NSNN 2012" xfId="2025"/>
    <cellStyle name="_10.Bieuthegioi-tan_NGTT2008(1)_Book3_04 Doanh nghiep va CSKDCT 2012" xfId="2026"/>
    <cellStyle name="_10.Bieuthegioi-tan_NGTT2008(1)_Book3_05 Doanh nghiep va Ca the_2011 (Ok)" xfId="2027"/>
    <cellStyle name="_10.Bieuthegioi-tan_NGTT2008(1)_Book3_05 NGTT DN 2010 (OK)" xfId="2028"/>
    <cellStyle name="_10.Bieuthegioi-tan_NGTT2008(1)_Book3_05 NGTT DN 2010 (OK) 2" xfId="2029"/>
    <cellStyle name="_10.Bieuthegioi-tan_NGTT2008(1)_Book3_05 NGTT DN 2010 (OK)_Bo sung 04 bieu Cong nghiep" xfId="2030"/>
    <cellStyle name="_10.Bieuthegioi-tan_NGTT2008(1)_Book3_05 NGTT DN 2010 (OK)_Bo sung 04 bieu Cong nghiep 2" xfId="2031"/>
    <cellStyle name="_10.Bieuthegioi-tan_NGTT2008(1)_Book3_05 NGTT DN 2010 (OK)_Bo sung 04 bieu Cong nghiep_Book2" xfId="2032"/>
    <cellStyle name="_10.Bieuthegioi-tan_NGTT2008(1)_Book3_05 NGTT DN 2010 (OK)_Bo sung 04 bieu Cong nghiep_Mau" xfId="2033"/>
    <cellStyle name="_10.Bieuthegioi-tan_NGTT2008(1)_Book3_05 NGTT DN 2010 (OK)_Bo sung 04 bieu Cong nghiep_Niengiam_Hung_final" xfId="2035"/>
    <cellStyle name="_10.Bieuthegioi-tan_NGTT2008(1)_Book3_05 NGTT DN 2010 (OK)_Bo sung 04 bieu Cong nghiep_NGTK-daydu-2014-Laodong" xfId="2034"/>
    <cellStyle name="_10.Bieuthegioi-tan_NGTT2008(1)_Book3_05 NGTT DN 2010 (OK)_Book2" xfId="2036"/>
    <cellStyle name="_10.Bieuthegioi-tan_NGTT2008(1)_Book3_05 NGTT DN 2010 (OK)_Mau" xfId="2037"/>
    <cellStyle name="_10.Bieuthegioi-tan_NGTT2008(1)_Book3_05 NGTT DN 2010 (OK)_Niengiam_Hung_final" xfId="2039"/>
    <cellStyle name="_10.Bieuthegioi-tan_NGTT2008(1)_Book3_05 NGTT DN 2010 (OK)_NGTK-daydu-2014-Laodong" xfId="2038"/>
    <cellStyle name="_10.Bieuthegioi-tan_NGTT2008(1)_Book3_06 Nong, lam nghiep 2010  (ok)" xfId="2041"/>
    <cellStyle name="_10.Bieuthegioi-tan_NGTT2008(1)_Book3_06 NGTT LN,TS 2013 co so" xfId="2040"/>
    <cellStyle name="_10.Bieuthegioi-tan_NGTT2008(1)_Book3_07 NGTT CN 2012" xfId="2042"/>
    <cellStyle name="_10.Bieuthegioi-tan_NGTT2008(1)_Book3_08 Thuong mai Tong muc - Diep" xfId="2043"/>
    <cellStyle name="_10.Bieuthegioi-tan_NGTT2008(1)_Book3_08 Thuong mai va Du lich (Ok)" xfId="2044"/>
    <cellStyle name="_10.Bieuthegioi-tan_NGTT2008(1)_Book3_08 Thuong mai va Du lich (Ok)_nien giam tom tat nong nghiep 2013" xfId="2045"/>
    <cellStyle name="_10.Bieuthegioi-tan_NGTT2008(1)_Book3_08 Thuong mai va Du lich (Ok)_Phan II (In)" xfId="2046"/>
    <cellStyle name="_10.Bieuthegioi-tan_NGTT2008(1)_Book3_09 Chi so gia 2011- VuTKG-1 (Ok)" xfId="2047"/>
    <cellStyle name="_10.Bieuthegioi-tan_NGTT2008(1)_Book3_09 Chi so gia 2011- VuTKG-1 (Ok)_nien giam tom tat nong nghiep 2013" xfId="2048"/>
    <cellStyle name="_10.Bieuthegioi-tan_NGTT2008(1)_Book3_09 Chi so gia 2011- VuTKG-1 (Ok)_Phan II (In)" xfId="2049"/>
    <cellStyle name="_10.Bieuthegioi-tan_NGTT2008(1)_Book3_09 Du lich" xfId="2050"/>
    <cellStyle name="_10.Bieuthegioi-tan_NGTT2008(1)_Book3_09 Du lich_nien giam tom tat nong nghiep 2013" xfId="2051"/>
    <cellStyle name="_10.Bieuthegioi-tan_NGTT2008(1)_Book3_09 Du lich_Phan II (In)" xfId="2052"/>
    <cellStyle name="_10.Bieuthegioi-tan_NGTT2008(1)_Book3_10 Market VH, YT, GD, NGTT 2011 " xfId="2053"/>
    <cellStyle name="_10.Bieuthegioi-tan_NGTT2008(1)_Book3_10 Market VH, YT, GD, NGTT 2011  2" xfId="2054"/>
    <cellStyle name="_10.Bieuthegioi-tan_NGTT2008(1)_Book3_10 Market VH, YT, GD, NGTT 2011 _02  Dan so lao dong(OK)" xfId="2055"/>
    <cellStyle name="_10.Bieuthegioi-tan_NGTT2008(1)_Book3_10 Market VH, YT, GD, NGTT 2011 _03 TKQG va Thu chi NSNN 2012" xfId="2056"/>
    <cellStyle name="_10.Bieuthegioi-tan_NGTT2008(1)_Book3_10 Market VH, YT, GD, NGTT 2011 _04 Doanh nghiep va CSKDCT 2012" xfId="2057"/>
    <cellStyle name="_10.Bieuthegioi-tan_NGTT2008(1)_Book3_10 Market VH, YT, GD, NGTT 2011 _05 Doanh nghiep va Ca the_2011 (Ok)" xfId="2058"/>
    <cellStyle name="_10.Bieuthegioi-tan_NGTT2008(1)_Book3_10 Market VH, YT, GD, NGTT 2011 _06 NGTT LN,TS 2013 co so" xfId="2059"/>
    <cellStyle name="_10.Bieuthegioi-tan_NGTT2008(1)_Book3_10 Market VH, YT, GD, NGTT 2011 _07 NGTT CN 2012" xfId="2060"/>
    <cellStyle name="_10.Bieuthegioi-tan_NGTT2008(1)_Book3_10 Market VH, YT, GD, NGTT 2011 _08 Thuong mai Tong muc - Diep" xfId="2061"/>
    <cellStyle name="_10.Bieuthegioi-tan_NGTT2008(1)_Book3_10 Market VH, YT, GD, NGTT 2011 _08 Thuong mai va Du lich (Ok)" xfId="2062"/>
    <cellStyle name="_10.Bieuthegioi-tan_NGTT2008(1)_Book3_10 Market VH, YT, GD, NGTT 2011 _08 Thuong mai va Du lich (Ok)_nien giam tom tat nong nghiep 2013" xfId="2063"/>
    <cellStyle name="_10.Bieuthegioi-tan_NGTT2008(1)_Book3_10 Market VH, YT, GD, NGTT 2011 _08 Thuong mai va Du lich (Ok)_Phan II (In)" xfId="2064"/>
    <cellStyle name="_10.Bieuthegioi-tan_NGTT2008(1)_Book3_10 Market VH, YT, GD, NGTT 2011 _09 Chi so gia 2011- VuTKG-1 (Ok)" xfId="2065"/>
    <cellStyle name="_10.Bieuthegioi-tan_NGTT2008(1)_Book3_10 Market VH, YT, GD, NGTT 2011 _09 Chi so gia 2011- VuTKG-1 (Ok)_nien giam tom tat nong nghiep 2013" xfId="2066"/>
    <cellStyle name="_10.Bieuthegioi-tan_NGTT2008(1)_Book3_10 Market VH, YT, GD, NGTT 2011 _09 Chi so gia 2011- VuTKG-1 (Ok)_Phan II (In)" xfId="2067"/>
    <cellStyle name="_10.Bieuthegioi-tan_NGTT2008(1)_Book3_10 Market VH, YT, GD, NGTT 2011 _09 Du lich" xfId="2068"/>
    <cellStyle name="_10.Bieuthegioi-tan_NGTT2008(1)_Book3_10 Market VH, YT, GD, NGTT 2011 _09 Du lich_nien giam tom tat nong nghiep 2013" xfId="2069"/>
    <cellStyle name="_10.Bieuthegioi-tan_NGTT2008(1)_Book3_10 Market VH, YT, GD, NGTT 2011 _09 Du lich_Phan II (In)" xfId="2070"/>
    <cellStyle name="_10.Bieuthegioi-tan_NGTT2008(1)_Book3_10 Market VH, YT, GD, NGTT 2011 _10 Van tai va BCVT (da sua ok)" xfId="2071"/>
    <cellStyle name="_10.Bieuthegioi-tan_NGTT2008(1)_Book3_10 Market VH, YT, GD, NGTT 2011 _10 Van tai va BCVT (da sua ok)_nien giam tom tat nong nghiep 2013" xfId="2072"/>
    <cellStyle name="_10.Bieuthegioi-tan_NGTT2008(1)_Book3_10 Market VH, YT, GD, NGTT 2011 _10 Van tai va BCVT (da sua ok)_Phan II (In)" xfId="2073"/>
    <cellStyle name="_10.Bieuthegioi-tan_NGTT2008(1)_Book3_10 Market VH, YT, GD, NGTT 2011 _11 (3)" xfId="2074"/>
    <cellStyle name="_10.Bieuthegioi-tan_NGTT2008(1)_Book3_10 Market VH, YT, GD, NGTT 2011 _11 (3) 2" xfId="2075"/>
    <cellStyle name="_10.Bieuthegioi-tan_NGTT2008(1)_Book3_10 Market VH, YT, GD, NGTT 2011 _11 (3)_04 Doanh nghiep va CSKDCT 2012" xfId="2076"/>
    <cellStyle name="_10.Bieuthegioi-tan_NGTT2008(1)_Book3_10 Market VH, YT, GD, NGTT 2011 _11 (3)_Book2" xfId="2077"/>
    <cellStyle name="_10.Bieuthegioi-tan_NGTT2008(1)_Book3_10 Market VH, YT, GD, NGTT 2011 _11 (3)_nien giam tom tat nong nghiep 2013" xfId="2079"/>
    <cellStyle name="_10.Bieuthegioi-tan_NGTT2008(1)_Book3_10 Market VH, YT, GD, NGTT 2011 _11 (3)_Niengiam_Hung_final" xfId="2080"/>
    <cellStyle name="_10.Bieuthegioi-tan_NGTT2008(1)_Book3_10 Market VH, YT, GD, NGTT 2011 _11 (3)_NGTK-daydu-2014-Laodong" xfId="2078"/>
    <cellStyle name="_10.Bieuthegioi-tan_NGTT2008(1)_Book3_10 Market VH, YT, GD, NGTT 2011 _11 (3)_Phan II (In)" xfId="2081"/>
    <cellStyle name="_10.Bieuthegioi-tan_NGTT2008(1)_Book3_10 Market VH, YT, GD, NGTT 2011 _11 (3)_Xl0000167" xfId="2082"/>
    <cellStyle name="_10.Bieuthegioi-tan_NGTT2008(1)_Book3_10 Market VH, YT, GD, NGTT 2011 _12 (2)" xfId="2083"/>
    <cellStyle name="_10.Bieuthegioi-tan_NGTT2008(1)_Book3_10 Market VH, YT, GD, NGTT 2011 _12 (2) 2" xfId="2084"/>
    <cellStyle name="_10.Bieuthegioi-tan_NGTT2008(1)_Book3_10 Market VH, YT, GD, NGTT 2011 _12 (2)_04 Doanh nghiep va CSKDCT 2012" xfId="2085"/>
    <cellStyle name="_10.Bieuthegioi-tan_NGTT2008(1)_Book3_10 Market VH, YT, GD, NGTT 2011 _12 (2)_Book2" xfId="2086"/>
    <cellStyle name="_10.Bieuthegioi-tan_NGTT2008(1)_Book3_10 Market VH, YT, GD, NGTT 2011 _12 (2)_nien giam tom tat nong nghiep 2013" xfId="2088"/>
    <cellStyle name="_10.Bieuthegioi-tan_NGTT2008(1)_Book3_10 Market VH, YT, GD, NGTT 2011 _12 (2)_Niengiam_Hung_final" xfId="2089"/>
    <cellStyle name="_10.Bieuthegioi-tan_NGTT2008(1)_Book3_10 Market VH, YT, GD, NGTT 2011 _12 (2)_NGTK-daydu-2014-Laodong" xfId="2087"/>
    <cellStyle name="_10.Bieuthegioi-tan_NGTT2008(1)_Book3_10 Market VH, YT, GD, NGTT 2011 _12 (2)_Phan II (In)" xfId="2090"/>
    <cellStyle name="_10.Bieuthegioi-tan_NGTT2008(1)_Book3_10 Market VH, YT, GD, NGTT 2011 _12 (2)_Xl0000167" xfId="2091"/>
    <cellStyle name="_10.Bieuthegioi-tan_NGTT2008(1)_Book3_10 Market VH, YT, GD, NGTT 2011 _12 Giao duc, Y Te va Muc songnam2011" xfId="2092"/>
    <cellStyle name="_10.Bieuthegioi-tan_NGTT2008(1)_Book3_10 Market VH, YT, GD, NGTT 2011 _12 Giao duc, Y Te va Muc songnam2011_nien giam tom tat nong nghiep 2013" xfId="2093"/>
    <cellStyle name="_10.Bieuthegioi-tan_NGTT2008(1)_Book3_10 Market VH, YT, GD, NGTT 2011 _12 Giao duc, Y Te va Muc songnam2011_Phan II (In)" xfId="2094"/>
    <cellStyle name="_10.Bieuthegioi-tan_NGTT2008(1)_Book3_10 Market VH, YT, GD, NGTT 2011 _12 MSDC_Thuy Van" xfId="2095"/>
    <cellStyle name="_10.Bieuthegioi-tan_NGTT2008(1)_Book3_10 Market VH, YT, GD, NGTT 2011 _13 Van tai 2012" xfId="2096"/>
    <cellStyle name="_10.Bieuthegioi-tan_NGTT2008(1)_Book3_10 Market VH, YT, GD, NGTT 2011 _Book2" xfId="2097"/>
    <cellStyle name="_10.Bieuthegioi-tan_NGTT2008(1)_Book3_10 Market VH, YT, GD, NGTT 2011 _Giaoduc2013(ok)" xfId="2098"/>
    <cellStyle name="_10.Bieuthegioi-tan_NGTT2008(1)_Book3_10 Market VH, YT, GD, NGTT 2011 _Maket NGTT2012 LN,TS (7-1-2013)" xfId="2099"/>
    <cellStyle name="_10.Bieuthegioi-tan_NGTT2008(1)_Book3_10 Market VH, YT, GD, NGTT 2011 _Maket NGTT2012 LN,TS (7-1-2013)_Nongnghiep" xfId="2100"/>
    <cellStyle name="_10.Bieuthegioi-tan_NGTT2008(1)_Book3_10 Market VH, YT, GD, NGTT 2011 _Nien giam TT Vu Nong nghiep 2012(solieu)-gui Vu TH 29-3-2013" xfId="2105"/>
    <cellStyle name="_10.Bieuthegioi-tan_NGTT2008(1)_Book3_10 Market VH, YT, GD, NGTT 2011 _Niengiam_Hung_final" xfId="2106"/>
    <cellStyle name="_10.Bieuthegioi-tan_NGTT2008(1)_Book3_10 Market VH, YT, GD, NGTT 2011 _Nongnghiep" xfId="2107"/>
    <cellStyle name="_10.Bieuthegioi-tan_NGTT2008(1)_Book3_10 Market VH, YT, GD, NGTT 2011 _Nongnghiep NGDD 2012_cap nhat den 24-5-2013(1)" xfId="2108"/>
    <cellStyle name="_10.Bieuthegioi-tan_NGTT2008(1)_Book3_10 Market VH, YT, GD, NGTT 2011 _Nongnghiep_Nongnghiep NGDD 2012_cap nhat den 24-5-2013(1)" xfId="2109"/>
    <cellStyle name="_10.Bieuthegioi-tan_NGTT2008(1)_Book3_10 Market VH, YT, GD, NGTT 2011 _Ngiam_lamnghiep_2011_v2(1)(1)" xfId="2101"/>
    <cellStyle name="_10.Bieuthegioi-tan_NGTT2008(1)_Book3_10 Market VH, YT, GD, NGTT 2011 _Ngiam_lamnghiep_2011_v2(1)(1)_Nongnghiep" xfId="2102"/>
    <cellStyle name="_10.Bieuthegioi-tan_NGTT2008(1)_Book3_10 Market VH, YT, GD, NGTT 2011 _NGTK-daydu-2014-Laodong" xfId="2103"/>
    <cellStyle name="_10.Bieuthegioi-tan_NGTT2008(1)_Book3_10 Market VH, YT, GD, NGTT 2011 _NGTT LN,TS 2012 (Chuan)" xfId="2104"/>
    <cellStyle name="_10.Bieuthegioi-tan_NGTT2008(1)_Book3_10 Market VH, YT, GD, NGTT 2011 _So lieu quoc te TH" xfId="2110"/>
    <cellStyle name="_10.Bieuthegioi-tan_NGTT2008(1)_Book3_10 Market VH, YT, GD, NGTT 2011 _So lieu quoc te TH_nien giam tom tat nong nghiep 2013" xfId="2111"/>
    <cellStyle name="_10.Bieuthegioi-tan_NGTT2008(1)_Book3_10 Market VH, YT, GD, NGTT 2011 _So lieu quoc te TH_Phan II (In)" xfId="2112"/>
    <cellStyle name="_10.Bieuthegioi-tan_NGTT2008(1)_Book3_10 Market VH, YT, GD, NGTT 2011 _TKQG" xfId="2113"/>
    <cellStyle name="_10.Bieuthegioi-tan_NGTT2008(1)_Book3_10 Market VH, YT, GD, NGTT 2011 _Xl0000147" xfId="2114"/>
    <cellStyle name="_10.Bieuthegioi-tan_NGTT2008(1)_Book3_10 Market VH, YT, GD, NGTT 2011 _Xl0000167" xfId="2115"/>
    <cellStyle name="_10.Bieuthegioi-tan_NGTT2008(1)_Book3_10 Market VH, YT, GD, NGTT 2011 _XNK" xfId="2116"/>
    <cellStyle name="_10.Bieuthegioi-tan_NGTT2008(1)_Book3_10 Market VH, YT, GD, NGTT 2011 _XNK_nien giam tom tat nong nghiep 2013" xfId="2117"/>
    <cellStyle name="_10.Bieuthegioi-tan_NGTT2008(1)_Book3_10 Market VH, YT, GD, NGTT 2011 _XNK_Phan II (In)" xfId="2118"/>
    <cellStyle name="_10.Bieuthegioi-tan_NGTT2008(1)_Book3_10 Van tai va BCVT (da sua ok)" xfId="2119"/>
    <cellStyle name="_10.Bieuthegioi-tan_NGTT2008(1)_Book3_10 Van tai va BCVT (da sua ok)_nien giam tom tat nong nghiep 2013" xfId="2120"/>
    <cellStyle name="_10.Bieuthegioi-tan_NGTT2008(1)_Book3_10 Van tai va BCVT (da sua ok)_Phan II (In)" xfId="2121"/>
    <cellStyle name="_10.Bieuthegioi-tan_NGTT2008(1)_Book3_10 VH, YT, GD, NGTT 2010 - (OK)" xfId="2122"/>
    <cellStyle name="_10.Bieuthegioi-tan_NGTT2008(1)_Book3_10 VH, YT, GD, NGTT 2010 - (OK) 2" xfId="2123"/>
    <cellStyle name="_10.Bieuthegioi-tan_NGTT2008(1)_Book3_10 VH, YT, GD, NGTT 2010 - (OK)_Bo sung 04 bieu Cong nghiep" xfId="2124"/>
    <cellStyle name="_10.Bieuthegioi-tan_NGTT2008(1)_Book3_10 VH, YT, GD, NGTT 2010 - (OK)_Bo sung 04 bieu Cong nghiep 2" xfId="2125"/>
    <cellStyle name="_10.Bieuthegioi-tan_NGTT2008(1)_Book3_10 VH, YT, GD, NGTT 2010 - (OK)_Bo sung 04 bieu Cong nghiep_Book2" xfId="2126"/>
    <cellStyle name="_10.Bieuthegioi-tan_NGTT2008(1)_Book3_10 VH, YT, GD, NGTT 2010 - (OK)_Bo sung 04 bieu Cong nghiep_Mau" xfId="2127"/>
    <cellStyle name="_10.Bieuthegioi-tan_NGTT2008(1)_Book3_10 VH, YT, GD, NGTT 2010 - (OK)_Bo sung 04 bieu Cong nghiep_Niengiam_Hung_final" xfId="2129"/>
    <cellStyle name="_10.Bieuthegioi-tan_NGTT2008(1)_Book3_10 VH, YT, GD, NGTT 2010 - (OK)_Bo sung 04 bieu Cong nghiep_NGTK-daydu-2014-Laodong" xfId="2128"/>
    <cellStyle name="_10.Bieuthegioi-tan_NGTT2008(1)_Book3_10 VH, YT, GD, NGTT 2010 - (OK)_Book2" xfId="2130"/>
    <cellStyle name="_10.Bieuthegioi-tan_NGTT2008(1)_Book3_10 VH, YT, GD, NGTT 2010 - (OK)_Mau" xfId="2131"/>
    <cellStyle name="_10.Bieuthegioi-tan_NGTT2008(1)_Book3_10 VH, YT, GD, NGTT 2010 - (OK)_Niengiam_Hung_final" xfId="2133"/>
    <cellStyle name="_10.Bieuthegioi-tan_NGTT2008(1)_Book3_10 VH, YT, GD, NGTT 2010 - (OK)_NGTK-daydu-2014-Laodong" xfId="2132"/>
    <cellStyle name="_10.Bieuthegioi-tan_NGTT2008(1)_Book3_11 (3)" xfId="2134"/>
    <cellStyle name="_10.Bieuthegioi-tan_NGTT2008(1)_Book3_11 (3) 2" xfId="2135"/>
    <cellStyle name="_10.Bieuthegioi-tan_NGTT2008(1)_Book3_11 (3)_04 Doanh nghiep va CSKDCT 2012" xfId="2136"/>
    <cellStyle name="_10.Bieuthegioi-tan_NGTT2008(1)_Book3_11 (3)_Book2" xfId="2137"/>
    <cellStyle name="_10.Bieuthegioi-tan_NGTT2008(1)_Book3_11 (3)_nien giam tom tat nong nghiep 2013" xfId="2139"/>
    <cellStyle name="_10.Bieuthegioi-tan_NGTT2008(1)_Book3_11 (3)_Niengiam_Hung_final" xfId="2140"/>
    <cellStyle name="_10.Bieuthegioi-tan_NGTT2008(1)_Book3_11 (3)_NGTK-daydu-2014-Laodong" xfId="2138"/>
    <cellStyle name="_10.Bieuthegioi-tan_NGTT2008(1)_Book3_11 (3)_Phan II (In)" xfId="2141"/>
    <cellStyle name="_10.Bieuthegioi-tan_NGTT2008(1)_Book3_11 (3)_Xl0000167" xfId="2142"/>
    <cellStyle name="_10.Bieuthegioi-tan_NGTT2008(1)_Book3_12 (2)" xfId="2143"/>
    <cellStyle name="_10.Bieuthegioi-tan_NGTT2008(1)_Book3_12 (2) 2" xfId="2144"/>
    <cellStyle name="_10.Bieuthegioi-tan_NGTT2008(1)_Book3_12 (2)_04 Doanh nghiep va CSKDCT 2012" xfId="2145"/>
    <cellStyle name="_10.Bieuthegioi-tan_NGTT2008(1)_Book3_12 (2)_Book2" xfId="2146"/>
    <cellStyle name="_10.Bieuthegioi-tan_NGTT2008(1)_Book3_12 (2)_nien giam tom tat nong nghiep 2013" xfId="2148"/>
    <cellStyle name="_10.Bieuthegioi-tan_NGTT2008(1)_Book3_12 (2)_Niengiam_Hung_final" xfId="2149"/>
    <cellStyle name="_10.Bieuthegioi-tan_NGTT2008(1)_Book3_12 (2)_NGTK-daydu-2014-Laodong" xfId="2147"/>
    <cellStyle name="_10.Bieuthegioi-tan_NGTT2008(1)_Book3_12 (2)_Phan II (In)" xfId="2150"/>
    <cellStyle name="_10.Bieuthegioi-tan_NGTT2008(1)_Book3_12 (2)_Xl0000167" xfId="2151"/>
    <cellStyle name="_10.Bieuthegioi-tan_NGTT2008(1)_Book3_12 Chi so gia 2012(chuan) co so" xfId="2152"/>
    <cellStyle name="_10.Bieuthegioi-tan_NGTT2008(1)_Book3_12 Giao duc, Y Te va Muc songnam2011" xfId="2153"/>
    <cellStyle name="_10.Bieuthegioi-tan_NGTT2008(1)_Book3_12 Giao duc, Y Te va Muc songnam2011_nien giam tom tat nong nghiep 2013" xfId="2154"/>
    <cellStyle name="_10.Bieuthegioi-tan_NGTT2008(1)_Book3_12 Giao duc, Y Te va Muc songnam2011_Phan II (In)" xfId="2155"/>
    <cellStyle name="_10.Bieuthegioi-tan_NGTT2008(1)_Book3_13 Van tai 2012" xfId="2156"/>
    <cellStyle name="_10.Bieuthegioi-tan_NGTT2008(1)_Book3_Book1" xfId="2157"/>
    <cellStyle name="_10.Bieuthegioi-tan_NGTT2008(1)_Book3_Book1 2" xfId="2158"/>
    <cellStyle name="_10.Bieuthegioi-tan_NGTT2008(1)_Book3_Book1_Book2" xfId="2159"/>
    <cellStyle name="_10.Bieuthegioi-tan_NGTT2008(1)_Book3_Book1_Mau" xfId="2160"/>
    <cellStyle name="_10.Bieuthegioi-tan_NGTT2008(1)_Book3_Book1_Niengiam_Hung_final" xfId="2162"/>
    <cellStyle name="_10.Bieuthegioi-tan_NGTT2008(1)_Book3_Book1_NGTK-daydu-2014-Laodong" xfId="2161"/>
    <cellStyle name="_10.Bieuthegioi-tan_NGTT2008(1)_Book3_Book2" xfId="2163"/>
    <cellStyle name="_10.Bieuthegioi-tan_NGTT2008(1)_Book3_CucThongke-phucdap-Tuan-Anh" xfId="2164"/>
    <cellStyle name="_10.Bieuthegioi-tan_NGTT2008(1)_Book3_GTSXNN" xfId="2166"/>
    <cellStyle name="_10.Bieuthegioi-tan_NGTT2008(1)_Book3_GTSXNN_Nongnghiep NGDD 2012_cap nhat den 24-5-2013(1)" xfId="2167"/>
    <cellStyle name="_10.Bieuthegioi-tan_NGTT2008(1)_Book3_Giaoduc2013(ok)" xfId="2165"/>
    <cellStyle name="_10.Bieuthegioi-tan_NGTT2008(1)_Book3_Maket NGTT2012 LN,TS (7-1-2013)" xfId="2168"/>
    <cellStyle name="_10.Bieuthegioi-tan_NGTT2008(1)_Book3_Maket NGTT2012 LN,TS (7-1-2013)_Nongnghiep" xfId="2169"/>
    <cellStyle name="_10.Bieuthegioi-tan_NGTT2008(1)_Book3_Mau" xfId="2170"/>
    <cellStyle name="_10.Bieuthegioi-tan_NGTT2008(1)_Book3_Nien giam day du  Nong nghiep 2010" xfId="2175"/>
    <cellStyle name="_10.Bieuthegioi-tan_NGTT2008(1)_Book3_Nien giam TT Vu Nong nghiep 2012(solieu)-gui Vu TH 29-3-2013" xfId="2176"/>
    <cellStyle name="_10.Bieuthegioi-tan_NGTT2008(1)_Book3_Niengiam_Hung_final" xfId="2177"/>
    <cellStyle name="_10.Bieuthegioi-tan_NGTT2008(1)_Book3_Nongnghiep" xfId="2178"/>
    <cellStyle name="_10.Bieuthegioi-tan_NGTT2008(1)_Book3_Nongnghiep 2" xfId="2179"/>
    <cellStyle name="_10.Bieuthegioi-tan_NGTT2008(1)_Book3_Nongnghiep_Bo sung 04 bieu Cong nghiep" xfId="2180"/>
    <cellStyle name="_10.Bieuthegioi-tan_NGTT2008(1)_Book3_Nongnghiep_Bo sung 04 bieu Cong nghiep 2" xfId="2181"/>
    <cellStyle name="_10.Bieuthegioi-tan_NGTT2008(1)_Book3_Nongnghiep_Bo sung 04 bieu Cong nghiep_Book2" xfId="2182"/>
    <cellStyle name="_10.Bieuthegioi-tan_NGTT2008(1)_Book3_Nongnghiep_Bo sung 04 bieu Cong nghiep_Mau" xfId="2183"/>
    <cellStyle name="_10.Bieuthegioi-tan_NGTT2008(1)_Book3_Nongnghiep_Bo sung 04 bieu Cong nghiep_Niengiam_Hung_final" xfId="2185"/>
    <cellStyle name="_10.Bieuthegioi-tan_NGTT2008(1)_Book3_Nongnghiep_Bo sung 04 bieu Cong nghiep_NGTK-daydu-2014-Laodong" xfId="2184"/>
    <cellStyle name="_10.Bieuthegioi-tan_NGTT2008(1)_Book3_Nongnghiep_Book2" xfId="2186"/>
    <cellStyle name="_10.Bieuthegioi-tan_NGTT2008(1)_Book3_Nongnghiep_Mau" xfId="2187"/>
    <cellStyle name="_10.Bieuthegioi-tan_NGTT2008(1)_Book3_Nongnghiep_Niengiam_Hung_final" xfId="2190"/>
    <cellStyle name="_10.Bieuthegioi-tan_NGTT2008(1)_Book3_Nongnghiep_Nongnghiep NGDD 2012_cap nhat den 24-5-2013(1)" xfId="2191"/>
    <cellStyle name="_10.Bieuthegioi-tan_NGTT2008(1)_Book3_Nongnghiep_NGDD 2013 Thu chi NSNN " xfId="2188"/>
    <cellStyle name="_10.Bieuthegioi-tan_NGTT2008(1)_Book3_Nongnghiep_NGTK-daydu-2014-Laodong" xfId="2189"/>
    <cellStyle name="_10.Bieuthegioi-tan_NGTT2008(1)_Book3_Nongnghiep_TKQG" xfId="2192"/>
    <cellStyle name="_10.Bieuthegioi-tan_NGTT2008(1)_Book3_Ngiam_lamnghiep_2011_v2(1)(1)" xfId="2171"/>
    <cellStyle name="_10.Bieuthegioi-tan_NGTT2008(1)_Book3_Ngiam_lamnghiep_2011_v2(1)(1)_Nongnghiep" xfId="2172"/>
    <cellStyle name="_10.Bieuthegioi-tan_NGTT2008(1)_Book3_NGTK-daydu-2014-Laodong" xfId="2173"/>
    <cellStyle name="_10.Bieuthegioi-tan_NGTT2008(1)_Book3_NGTT LN,TS 2012 (Chuan)" xfId="2174"/>
    <cellStyle name="_10.Bieuthegioi-tan_NGTT2008(1)_Book3_So lieu quoc te TH" xfId="2193"/>
    <cellStyle name="_10.Bieuthegioi-tan_NGTT2008(1)_Book3_So lieu quoc te TH_08 Cong nghiep 2010" xfId="2194"/>
    <cellStyle name="_10.Bieuthegioi-tan_NGTT2008(1)_Book3_So lieu quoc te TH_08 Thuong mai va Du lich (Ok)" xfId="2195"/>
    <cellStyle name="_10.Bieuthegioi-tan_NGTT2008(1)_Book3_So lieu quoc te TH_09 Chi so gia 2011- VuTKG-1 (Ok)" xfId="2196"/>
    <cellStyle name="_10.Bieuthegioi-tan_NGTT2008(1)_Book3_So lieu quoc te TH_09 Du lich" xfId="2197"/>
    <cellStyle name="_10.Bieuthegioi-tan_NGTT2008(1)_Book3_So lieu quoc te TH_10 Van tai va BCVT (da sua ok)" xfId="2198"/>
    <cellStyle name="_10.Bieuthegioi-tan_NGTT2008(1)_Book3_So lieu quoc te TH_12 Giao duc, Y Te va Muc songnam2011" xfId="2199"/>
    <cellStyle name="_10.Bieuthegioi-tan_NGTT2008(1)_Book3_So lieu quoc te TH_nien giam tom tat du lich va XNK" xfId="2200"/>
    <cellStyle name="_10.Bieuthegioi-tan_NGTT2008(1)_Book3_So lieu quoc te TH_Nongnghiep" xfId="2201"/>
    <cellStyle name="_10.Bieuthegioi-tan_NGTT2008(1)_Book3_So lieu quoc te TH_XNK" xfId="2202"/>
    <cellStyle name="_10.Bieuthegioi-tan_NGTT2008(1)_Book3_So lieu quoc te(GDP)" xfId="2203"/>
    <cellStyle name="_10.Bieuthegioi-tan_NGTT2008(1)_Book3_So lieu quoc te(GDP) 2" xfId="2204"/>
    <cellStyle name="_10.Bieuthegioi-tan_NGTT2008(1)_Book3_So lieu quoc te(GDP)_02  Dan so lao dong(OK)" xfId="2205"/>
    <cellStyle name="_10.Bieuthegioi-tan_NGTT2008(1)_Book3_So lieu quoc te(GDP)_03 TKQG va Thu chi NSNN 2012" xfId="2206"/>
    <cellStyle name="_10.Bieuthegioi-tan_NGTT2008(1)_Book3_So lieu quoc te(GDP)_04 Doanh nghiep va CSKDCT 2012" xfId="2207"/>
    <cellStyle name="_10.Bieuthegioi-tan_NGTT2008(1)_Book3_So lieu quoc te(GDP)_05 Doanh nghiep va Ca the_2011 (Ok)" xfId="2208"/>
    <cellStyle name="_10.Bieuthegioi-tan_NGTT2008(1)_Book3_So lieu quoc te(GDP)_06 NGTT LN,TS 2013 co so" xfId="2209"/>
    <cellStyle name="_10.Bieuthegioi-tan_NGTT2008(1)_Book3_So lieu quoc te(GDP)_07 NGTT CN 2012" xfId="2210"/>
    <cellStyle name="_10.Bieuthegioi-tan_NGTT2008(1)_Book3_So lieu quoc te(GDP)_08 Thuong mai Tong muc - Diep" xfId="2211"/>
    <cellStyle name="_10.Bieuthegioi-tan_NGTT2008(1)_Book3_So lieu quoc te(GDP)_08 Thuong mai va Du lich (Ok)" xfId="2212"/>
    <cellStyle name="_10.Bieuthegioi-tan_NGTT2008(1)_Book3_So lieu quoc te(GDP)_08 Thuong mai va Du lich (Ok)_nien giam tom tat nong nghiep 2013" xfId="2213"/>
    <cellStyle name="_10.Bieuthegioi-tan_NGTT2008(1)_Book3_So lieu quoc te(GDP)_08 Thuong mai va Du lich (Ok)_Phan II (In)" xfId="2214"/>
    <cellStyle name="_10.Bieuthegioi-tan_NGTT2008(1)_Book3_So lieu quoc te(GDP)_09 Chi so gia 2011- VuTKG-1 (Ok)" xfId="2215"/>
    <cellStyle name="_10.Bieuthegioi-tan_NGTT2008(1)_Book3_So lieu quoc te(GDP)_09 Chi so gia 2011- VuTKG-1 (Ok)_nien giam tom tat nong nghiep 2013" xfId="2216"/>
    <cellStyle name="_10.Bieuthegioi-tan_NGTT2008(1)_Book3_So lieu quoc te(GDP)_09 Chi so gia 2011- VuTKG-1 (Ok)_Phan II (In)" xfId="2217"/>
    <cellStyle name="_10.Bieuthegioi-tan_NGTT2008(1)_Book3_So lieu quoc te(GDP)_09 Du lich" xfId="2218"/>
    <cellStyle name="_10.Bieuthegioi-tan_NGTT2008(1)_Book3_So lieu quoc te(GDP)_09 Du lich_nien giam tom tat nong nghiep 2013" xfId="2219"/>
    <cellStyle name="_10.Bieuthegioi-tan_NGTT2008(1)_Book3_So lieu quoc te(GDP)_09 Du lich_Phan II (In)" xfId="2220"/>
    <cellStyle name="_10.Bieuthegioi-tan_NGTT2008(1)_Book3_So lieu quoc te(GDP)_10 Van tai va BCVT (da sua ok)" xfId="2221"/>
    <cellStyle name="_10.Bieuthegioi-tan_NGTT2008(1)_Book3_So lieu quoc te(GDP)_10 Van tai va BCVT (da sua ok)_nien giam tom tat nong nghiep 2013" xfId="2222"/>
    <cellStyle name="_10.Bieuthegioi-tan_NGTT2008(1)_Book3_So lieu quoc te(GDP)_10 Van tai va BCVT (da sua ok)_Phan II (In)" xfId="2223"/>
    <cellStyle name="_10.Bieuthegioi-tan_NGTT2008(1)_Book3_So lieu quoc te(GDP)_11 (3)" xfId="2224"/>
    <cellStyle name="_10.Bieuthegioi-tan_NGTT2008(1)_Book3_So lieu quoc te(GDP)_11 (3) 2" xfId="2225"/>
    <cellStyle name="_10.Bieuthegioi-tan_NGTT2008(1)_Book3_So lieu quoc te(GDP)_11 (3)_04 Doanh nghiep va CSKDCT 2012" xfId="2226"/>
    <cellStyle name="_10.Bieuthegioi-tan_NGTT2008(1)_Book3_So lieu quoc te(GDP)_11 (3)_Book2" xfId="2227"/>
    <cellStyle name="_10.Bieuthegioi-tan_NGTT2008(1)_Book3_So lieu quoc te(GDP)_11 (3)_nien giam tom tat nong nghiep 2013" xfId="2229"/>
    <cellStyle name="_10.Bieuthegioi-tan_NGTT2008(1)_Book3_So lieu quoc te(GDP)_11 (3)_Niengiam_Hung_final" xfId="2230"/>
    <cellStyle name="_10.Bieuthegioi-tan_NGTT2008(1)_Book3_So lieu quoc te(GDP)_11 (3)_NGTK-daydu-2014-Laodong" xfId="2228"/>
    <cellStyle name="_10.Bieuthegioi-tan_NGTT2008(1)_Book3_So lieu quoc te(GDP)_11 (3)_Phan II (In)" xfId="2231"/>
    <cellStyle name="_10.Bieuthegioi-tan_NGTT2008(1)_Book3_So lieu quoc te(GDP)_11 (3)_Xl0000167" xfId="2232"/>
    <cellStyle name="_10.Bieuthegioi-tan_NGTT2008(1)_Book3_So lieu quoc te(GDP)_12 (2)" xfId="2233"/>
    <cellStyle name="_10.Bieuthegioi-tan_NGTT2008(1)_Book3_So lieu quoc te(GDP)_12 (2) 2" xfId="2234"/>
    <cellStyle name="_10.Bieuthegioi-tan_NGTT2008(1)_Book3_So lieu quoc te(GDP)_12 (2)_04 Doanh nghiep va CSKDCT 2012" xfId="2235"/>
    <cellStyle name="_10.Bieuthegioi-tan_NGTT2008(1)_Book3_So lieu quoc te(GDP)_12 (2)_Book2" xfId="2236"/>
    <cellStyle name="_10.Bieuthegioi-tan_NGTT2008(1)_Book3_So lieu quoc te(GDP)_12 (2)_nien giam tom tat nong nghiep 2013" xfId="2238"/>
    <cellStyle name="_10.Bieuthegioi-tan_NGTT2008(1)_Book3_So lieu quoc te(GDP)_12 (2)_Niengiam_Hung_final" xfId="2239"/>
    <cellStyle name="_10.Bieuthegioi-tan_NGTT2008(1)_Book3_So lieu quoc te(GDP)_12 (2)_NGTK-daydu-2014-Laodong" xfId="2237"/>
    <cellStyle name="_10.Bieuthegioi-tan_NGTT2008(1)_Book3_So lieu quoc te(GDP)_12 (2)_Phan II (In)" xfId="2240"/>
    <cellStyle name="_10.Bieuthegioi-tan_NGTT2008(1)_Book3_So lieu quoc te(GDP)_12 (2)_Xl0000167" xfId="2241"/>
    <cellStyle name="_10.Bieuthegioi-tan_NGTT2008(1)_Book3_So lieu quoc te(GDP)_12 Giao duc, Y Te va Muc songnam2011" xfId="2242"/>
    <cellStyle name="_10.Bieuthegioi-tan_NGTT2008(1)_Book3_So lieu quoc te(GDP)_12 Giao duc, Y Te va Muc songnam2011_nien giam tom tat nong nghiep 2013" xfId="2243"/>
    <cellStyle name="_10.Bieuthegioi-tan_NGTT2008(1)_Book3_So lieu quoc te(GDP)_12 Giao duc, Y Te va Muc songnam2011_Phan II (In)" xfId="2244"/>
    <cellStyle name="_10.Bieuthegioi-tan_NGTT2008(1)_Book3_So lieu quoc te(GDP)_12 MSDC_Thuy Van" xfId="2245"/>
    <cellStyle name="_10.Bieuthegioi-tan_NGTT2008(1)_Book3_So lieu quoc te(GDP)_12 So lieu quoc te (Ok)" xfId="2246"/>
    <cellStyle name="_10.Bieuthegioi-tan_NGTT2008(1)_Book3_So lieu quoc te(GDP)_12 So lieu quoc te (Ok)_nien giam tom tat nong nghiep 2013" xfId="2247"/>
    <cellStyle name="_10.Bieuthegioi-tan_NGTT2008(1)_Book3_So lieu quoc te(GDP)_12 So lieu quoc te (Ok)_Phan II (In)" xfId="2248"/>
    <cellStyle name="_10.Bieuthegioi-tan_NGTT2008(1)_Book3_So lieu quoc te(GDP)_13 Van tai 2012" xfId="2249"/>
    <cellStyle name="_10.Bieuthegioi-tan_NGTT2008(1)_Book3_So lieu quoc te(GDP)_Book2" xfId="2250"/>
    <cellStyle name="_10.Bieuthegioi-tan_NGTT2008(1)_Book3_So lieu quoc te(GDP)_Giaoduc2013(ok)" xfId="2251"/>
    <cellStyle name="_10.Bieuthegioi-tan_NGTT2008(1)_Book3_So lieu quoc te(GDP)_Maket NGTT2012 LN,TS (7-1-2013)" xfId="2252"/>
    <cellStyle name="_10.Bieuthegioi-tan_NGTT2008(1)_Book3_So lieu quoc te(GDP)_Maket NGTT2012 LN,TS (7-1-2013)_Nongnghiep" xfId="2253"/>
    <cellStyle name="_10.Bieuthegioi-tan_NGTT2008(1)_Book3_So lieu quoc te(GDP)_Nien giam TT Vu Nong nghiep 2012(solieu)-gui Vu TH 29-3-2013" xfId="2258"/>
    <cellStyle name="_10.Bieuthegioi-tan_NGTT2008(1)_Book3_So lieu quoc te(GDP)_Niengiam_Hung_final" xfId="2259"/>
    <cellStyle name="_10.Bieuthegioi-tan_NGTT2008(1)_Book3_So lieu quoc te(GDP)_Nongnghiep" xfId="2260"/>
    <cellStyle name="_10.Bieuthegioi-tan_NGTT2008(1)_Book3_So lieu quoc te(GDP)_Nongnghiep NGDD 2012_cap nhat den 24-5-2013(1)" xfId="2261"/>
    <cellStyle name="_10.Bieuthegioi-tan_NGTT2008(1)_Book3_So lieu quoc te(GDP)_Nongnghiep_Nongnghiep NGDD 2012_cap nhat den 24-5-2013(1)" xfId="2262"/>
    <cellStyle name="_10.Bieuthegioi-tan_NGTT2008(1)_Book3_So lieu quoc te(GDP)_Ngiam_lamnghiep_2011_v2(1)(1)" xfId="2254"/>
    <cellStyle name="_10.Bieuthegioi-tan_NGTT2008(1)_Book3_So lieu quoc te(GDP)_Ngiam_lamnghiep_2011_v2(1)(1)_Nongnghiep" xfId="2255"/>
    <cellStyle name="_10.Bieuthegioi-tan_NGTT2008(1)_Book3_So lieu quoc te(GDP)_NGTK-daydu-2014-Laodong" xfId="2256"/>
    <cellStyle name="_10.Bieuthegioi-tan_NGTT2008(1)_Book3_So lieu quoc te(GDP)_NGTT LN,TS 2012 (Chuan)" xfId="2257"/>
    <cellStyle name="_10.Bieuthegioi-tan_NGTT2008(1)_Book3_So lieu quoc te(GDP)_TKQG" xfId="2263"/>
    <cellStyle name="_10.Bieuthegioi-tan_NGTT2008(1)_Book3_So lieu quoc te(GDP)_Xl0000147" xfId="2264"/>
    <cellStyle name="_10.Bieuthegioi-tan_NGTT2008(1)_Book3_So lieu quoc te(GDP)_Xl0000167" xfId="2265"/>
    <cellStyle name="_10.Bieuthegioi-tan_NGTT2008(1)_Book3_So lieu quoc te(GDP)_XNK" xfId="2266"/>
    <cellStyle name="_10.Bieuthegioi-tan_NGTT2008(1)_Book3_So lieu quoc te(GDP)_XNK_nien giam tom tat nong nghiep 2013" xfId="2267"/>
    <cellStyle name="_10.Bieuthegioi-tan_NGTT2008(1)_Book3_So lieu quoc te(GDP)_XNK_Phan II (In)" xfId="2268"/>
    <cellStyle name="_10.Bieuthegioi-tan_NGTT2008(1)_Book3_TKQG" xfId="2269"/>
    <cellStyle name="_10.Bieuthegioi-tan_NGTT2008(1)_Book3_Xl0000006" xfId="2270"/>
    <cellStyle name="_10.Bieuthegioi-tan_NGTT2008(1)_Book3_Xl0000147" xfId="2271"/>
    <cellStyle name="_10.Bieuthegioi-tan_NGTT2008(1)_Book3_Xl0000167" xfId="2272"/>
    <cellStyle name="_10.Bieuthegioi-tan_NGTT2008(1)_Book3_XNK" xfId="2273"/>
    <cellStyle name="_10.Bieuthegioi-tan_NGTT2008(1)_Book3_XNK 2" xfId="2274"/>
    <cellStyle name="_10.Bieuthegioi-tan_NGTT2008(1)_Book3_XNK_08 Thuong mai Tong muc - Diep" xfId="2275"/>
    <cellStyle name="_10.Bieuthegioi-tan_NGTT2008(1)_Book3_XNK_08 Thuong mai Tong muc - Diep_nien giam tom tat nong nghiep 2013" xfId="2276"/>
    <cellStyle name="_10.Bieuthegioi-tan_NGTT2008(1)_Book3_XNK_08 Thuong mai Tong muc - Diep_Phan II (In)" xfId="2277"/>
    <cellStyle name="_10.Bieuthegioi-tan_NGTT2008(1)_Book3_XNK_Bo sung 04 bieu Cong nghiep" xfId="2278"/>
    <cellStyle name="_10.Bieuthegioi-tan_NGTT2008(1)_Book3_XNK_Bo sung 04 bieu Cong nghiep 2" xfId="2279"/>
    <cellStyle name="_10.Bieuthegioi-tan_NGTT2008(1)_Book3_XNK_Bo sung 04 bieu Cong nghiep_Book2" xfId="2280"/>
    <cellStyle name="_10.Bieuthegioi-tan_NGTT2008(1)_Book3_XNK_Bo sung 04 bieu Cong nghiep_Mau" xfId="2281"/>
    <cellStyle name="_10.Bieuthegioi-tan_NGTT2008(1)_Book3_XNK_Bo sung 04 bieu Cong nghiep_Niengiam_Hung_final" xfId="2283"/>
    <cellStyle name="_10.Bieuthegioi-tan_NGTT2008(1)_Book3_XNK_Bo sung 04 bieu Cong nghiep_NGTK-daydu-2014-Laodong" xfId="2282"/>
    <cellStyle name="_10.Bieuthegioi-tan_NGTT2008(1)_Book3_XNK_Book2" xfId="2284"/>
    <cellStyle name="_10.Bieuthegioi-tan_NGTT2008(1)_Book3_XNK_Mau" xfId="2285"/>
    <cellStyle name="_10.Bieuthegioi-tan_NGTT2008(1)_Book3_XNK_Niengiam_Hung_final" xfId="2287"/>
    <cellStyle name="_10.Bieuthegioi-tan_NGTT2008(1)_Book3_XNK_NGTK-daydu-2014-Laodong" xfId="2286"/>
    <cellStyle name="_10.Bieuthegioi-tan_NGTT2008(1)_Book3_XNK-2012" xfId="2288"/>
    <cellStyle name="_10.Bieuthegioi-tan_NGTT2008(1)_Book3_XNK-2012_nien giam tom tat nong nghiep 2013" xfId="2289"/>
    <cellStyle name="_10.Bieuthegioi-tan_NGTT2008(1)_Book3_XNK-2012_Phan II (In)" xfId="2290"/>
    <cellStyle name="_10.Bieuthegioi-tan_NGTT2008(1)_Book3_XNK-Market" xfId="2291"/>
    <cellStyle name="_10.Bieuthegioi-tan_NGTT2008(1)_Book4" xfId="2292"/>
    <cellStyle name="_10.Bieuthegioi-tan_NGTT2008(1)_Book4 2" xfId="2293"/>
    <cellStyle name="_10.Bieuthegioi-tan_NGTT2008(1)_Book4_08 Cong nghiep 2010" xfId="2294"/>
    <cellStyle name="_10.Bieuthegioi-tan_NGTT2008(1)_Book4_08 Thuong mai va Du lich (Ok)" xfId="2295"/>
    <cellStyle name="_10.Bieuthegioi-tan_NGTT2008(1)_Book4_09 Chi so gia 2011- VuTKG-1 (Ok)" xfId="2296"/>
    <cellStyle name="_10.Bieuthegioi-tan_NGTT2008(1)_Book4_09 Du lich" xfId="2297"/>
    <cellStyle name="_10.Bieuthegioi-tan_NGTT2008(1)_Book4_10 Van tai va BCVT (da sua ok)" xfId="2298"/>
    <cellStyle name="_10.Bieuthegioi-tan_NGTT2008(1)_Book4_12 Giao duc, Y Te va Muc songnam2011" xfId="2299"/>
    <cellStyle name="_10.Bieuthegioi-tan_NGTT2008(1)_Book4_12 So lieu quoc te (Ok)" xfId="2300"/>
    <cellStyle name="_10.Bieuthegioi-tan_NGTT2008(1)_Book4_Book1" xfId="2301"/>
    <cellStyle name="_10.Bieuthegioi-tan_NGTT2008(1)_Book4_Book1 2" xfId="2302"/>
    <cellStyle name="_10.Bieuthegioi-tan_NGTT2008(1)_Book4_Book1_Book2" xfId="2303"/>
    <cellStyle name="_10.Bieuthegioi-tan_NGTT2008(1)_Book4_Book1_Mau" xfId="2304"/>
    <cellStyle name="_10.Bieuthegioi-tan_NGTT2008(1)_Book4_Book1_Niengiam_Hung_final" xfId="2306"/>
    <cellStyle name="_10.Bieuthegioi-tan_NGTT2008(1)_Book4_Book1_NGTK-daydu-2014-Laodong" xfId="2305"/>
    <cellStyle name="_10.Bieuthegioi-tan_NGTT2008(1)_Book4_Book2" xfId="2307"/>
    <cellStyle name="_10.Bieuthegioi-tan_NGTT2008(1)_Book4_Mau" xfId="2308"/>
    <cellStyle name="_10.Bieuthegioi-tan_NGTT2008(1)_Book4_nien giam tom tat du lich va XNK" xfId="2310"/>
    <cellStyle name="_10.Bieuthegioi-tan_NGTT2008(1)_Book4_Niengiam_Hung_final" xfId="2311"/>
    <cellStyle name="_10.Bieuthegioi-tan_NGTT2008(1)_Book4_Nongnghiep" xfId="2312"/>
    <cellStyle name="_10.Bieuthegioi-tan_NGTT2008(1)_Book4_NGTK-daydu-2014-Laodong" xfId="2309"/>
    <cellStyle name="_10.Bieuthegioi-tan_NGTT2008(1)_Book4_XNK" xfId="2313"/>
    <cellStyle name="_10.Bieuthegioi-tan_NGTT2008(1)_Book4_XNK-2012" xfId="2314"/>
    <cellStyle name="_10.Bieuthegioi-tan_NGTT2008(1)_CSKDCT 2010" xfId="2315"/>
    <cellStyle name="_10.Bieuthegioi-tan_NGTT2008(1)_CSKDCT 2010 2" xfId="2316"/>
    <cellStyle name="_10.Bieuthegioi-tan_NGTT2008(1)_CSKDCT 2010_Bo sung 04 bieu Cong nghiep" xfId="2317"/>
    <cellStyle name="_10.Bieuthegioi-tan_NGTT2008(1)_CSKDCT 2010_Bo sung 04 bieu Cong nghiep 2" xfId="2318"/>
    <cellStyle name="_10.Bieuthegioi-tan_NGTT2008(1)_CSKDCT 2010_Bo sung 04 bieu Cong nghiep_Book2" xfId="2319"/>
    <cellStyle name="_10.Bieuthegioi-tan_NGTT2008(1)_CSKDCT 2010_Bo sung 04 bieu Cong nghiep_Mau" xfId="2320"/>
    <cellStyle name="_10.Bieuthegioi-tan_NGTT2008(1)_CSKDCT 2010_Bo sung 04 bieu Cong nghiep_Niengiam_Hung_final" xfId="2322"/>
    <cellStyle name="_10.Bieuthegioi-tan_NGTT2008(1)_CSKDCT 2010_Bo sung 04 bieu Cong nghiep_NGTK-daydu-2014-Laodong" xfId="2321"/>
    <cellStyle name="_10.Bieuthegioi-tan_NGTT2008(1)_CSKDCT 2010_Book2" xfId="2323"/>
    <cellStyle name="_10.Bieuthegioi-tan_NGTT2008(1)_CSKDCT 2010_Mau" xfId="2324"/>
    <cellStyle name="_10.Bieuthegioi-tan_NGTT2008(1)_CSKDCT 2010_Niengiam_Hung_final" xfId="2326"/>
    <cellStyle name="_10.Bieuthegioi-tan_NGTT2008(1)_CSKDCT 2010_NGTK-daydu-2014-Laodong" xfId="2325"/>
    <cellStyle name="_10.Bieuthegioi-tan_NGTT2008(1)_CucThongke-phucdap-Tuan-Anh" xfId="2327"/>
    <cellStyle name="_10.Bieuthegioi-tan_NGTT2008(1)_dan so phan tich 10 nam(moi)" xfId="2328"/>
    <cellStyle name="_10.Bieuthegioi-tan_NGTT2008(1)_dan so phan tich 10 nam(moi)_01 Don vi HC" xfId="2329"/>
    <cellStyle name="_10.Bieuthegioi-tan_NGTT2008(1)_dan so phan tich 10 nam(moi)_02 Danso_Laodong 2012(chuan) CO SO" xfId="2330"/>
    <cellStyle name="_10.Bieuthegioi-tan_NGTT2008(1)_dan so phan tich 10 nam(moi)_04 Doanh nghiep va CSKDCT 2012" xfId="2331"/>
    <cellStyle name="_10.Bieuthegioi-tan_NGTT2008(1)_dan so phan tich 10 nam(moi)_12 MSDC_Thuy Van" xfId="2332"/>
    <cellStyle name="_10.Bieuthegioi-tan_NGTT2008(1)_dan so phan tich 10 nam(moi)_Don vi HC, dat dai, khi hau" xfId="2333"/>
    <cellStyle name="_10.Bieuthegioi-tan_NGTT2008(1)_dan so phan tich 10 nam(moi)_Mau" xfId="2334"/>
    <cellStyle name="_10.Bieuthegioi-tan_NGTT2008(1)_dan so phan tich 10 nam(moi)_Mau 2" xfId="2335"/>
    <cellStyle name="_10.Bieuthegioi-tan_NGTT2008(1)_dan so phan tich 10 nam(moi)_Mau_Book2" xfId="2336"/>
    <cellStyle name="_10.Bieuthegioi-tan_NGTT2008(1)_dan so phan tich 10 nam(moi)_Mau_Niengiam_Hung_final" xfId="2338"/>
    <cellStyle name="_10.Bieuthegioi-tan_NGTT2008(1)_dan so phan tich 10 nam(moi)_Mau_NGTK-daydu-2014-Laodong" xfId="2337"/>
    <cellStyle name="_10.Bieuthegioi-tan_NGTT2008(1)_dan so phan tich 10 nam(moi)_nien giam 28.5.12_sua tn_Oanh-gui-3.15pm-28-5-2012" xfId="2341"/>
    <cellStyle name="_10.Bieuthegioi-tan_NGTT2008(1)_dan so phan tich 10 nam(moi)_Nien giam KT_TV 2010" xfId="2342"/>
    <cellStyle name="_10.Bieuthegioi-tan_NGTT2008(1)_dan so phan tich 10 nam(moi)_nien giam tom tat nong nghiep 2013" xfId="2343"/>
    <cellStyle name="_10.Bieuthegioi-tan_NGTT2008(1)_dan so phan tich 10 nam(moi)_NGDD 2013 Thu chi NSNN " xfId="2339"/>
    <cellStyle name="_10.Bieuthegioi-tan_NGTT2008(1)_dan so phan tich 10 nam(moi)_NGTK-daydu-2014-VuDSLD(22.5.2015)" xfId="2340"/>
    <cellStyle name="_10.Bieuthegioi-tan_NGTT2008(1)_dan so phan tich 10 nam(moi)_Phan II (In)" xfId="2344"/>
    <cellStyle name="_10.Bieuthegioi-tan_NGTT2008(1)_dan so phan tich 10 nam(moi)_Xl0000006" xfId="2345"/>
    <cellStyle name="_10.Bieuthegioi-tan_NGTT2008(1)_dan so phan tich 10 nam(moi)_Xl0000167" xfId="2346"/>
    <cellStyle name="_10.Bieuthegioi-tan_NGTT2008(1)_dan so phan tich 10 nam(moi)_Y te-VH TT_Tam(1)" xfId="2347"/>
    <cellStyle name="_10.Bieuthegioi-tan_NGTT2008(1)_Dat Dai NGTT -2013" xfId="2348"/>
    <cellStyle name="_10.Bieuthegioi-tan_NGTT2008(1)_Dat Dai NGTT -2013 2" xfId="2349"/>
    <cellStyle name="_10.Bieuthegioi-tan_NGTT2008(1)_Dat Dai NGTT -2013_Book2" xfId="2350"/>
    <cellStyle name="_10.Bieuthegioi-tan_NGTT2008(1)_Dat Dai NGTT -2013_Niengiam_Hung_final" xfId="2352"/>
    <cellStyle name="_10.Bieuthegioi-tan_NGTT2008(1)_Dat Dai NGTT -2013_NGTK-daydu-2014-Laodong" xfId="2351"/>
    <cellStyle name="_10.Bieuthegioi-tan_NGTT2008(1)_GTSXNN" xfId="2354"/>
    <cellStyle name="_10.Bieuthegioi-tan_NGTT2008(1)_GTSXNN_Nongnghiep NGDD 2012_cap nhat den 24-5-2013(1)" xfId="2355"/>
    <cellStyle name="_10.Bieuthegioi-tan_NGTT2008(1)_Giaoduc2013(ok)" xfId="2353"/>
    <cellStyle name="_10.Bieuthegioi-tan_NGTT2008(1)_Lam nghiep, thuy san 2010 (ok)" xfId="2356"/>
    <cellStyle name="_10.Bieuthegioi-tan_NGTT2008(1)_Lam nghiep, thuy san 2010 (ok) 2" xfId="2357"/>
    <cellStyle name="_10.Bieuthegioi-tan_NGTT2008(1)_Lam nghiep, thuy san 2010 (ok)_08 Cong nghiep 2010" xfId="2358"/>
    <cellStyle name="_10.Bieuthegioi-tan_NGTT2008(1)_Lam nghiep, thuy san 2010 (ok)_08 Thuong mai va Du lich (Ok)" xfId="2359"/>
    <cellStyle name="_10.Bieuthegioi-tan_NGTT2008(1)_Lam nghiep, thuy san 2010 (ok)_09 Chi so gia 2011- VuTKG-1 (Ok)" xfId="2360"/>
    <cellStyle name="_10.Bieuthegioi-tan_NGTT2008(1)_Lam nghiep, thuy san 2010 (ok)_09 Du lich" xfId="2361"/>
    <cellStyle name="_10.Bieuthegioi-tan_NGTT2008(1)_Lam nghiep, thuy san 2010 (ok)_10 Van tai va BCVT (da sua ok)" xfId="2362"/>
    <cellStyle name="_10.Bieuthegioi-tan_NGTT2008(1)_Lam nghiep, thuy san 2010 (ok)_12 Giao duc, Y Te va Muc songnam2011" xfId="2363"/>
    <cellStyle name="_10.Bieuthegioi-tan_NGTT2008(1)_Lam nghiep, thuy san 2010 (ok)_Book2" xfId="2364"/>
    <cellStyle name="_10.Bieuthegioi-tan_NGTT2008(1)_Lam nghiep, thuy san 2010 (ok)_Mau" xfId="2365"/>
    <cellStyle name="_10.Bieuthegioi-tan_NGTT2008(1)_Lam nghiep, thuy san 2010 (ok)_nien giam tom tat du lich va XNK" xfId="2367"/>
    <cellStyle name="_10.Bieuthegioi-tan_NGTT2008(1)_Lam nghiep, thuy san 2010 (ok)_Niengiam_Hung_final" xfId="2368"/>
    <cellStyle name="_10.Bieuthegioi-tan_NGTT2008(1)_Lam nghiep, thuy san 2010 (ok)_Nongnghiep" xfId="2369"/>
    <cellStyle name="_10.Bieuthegioi-tan_NGTT2008(1)_Lam nghiep, thuy san 2010 (ok)_NGTK-daydu-2014-Laodong" xfId="2366"/>
    <cellStyle name="_10.Bieuthegioi-tan_NGTT2008(1)_Lam nghiep, thuy san 2010 (ok)_XNK" xfId="2370"/>
    <cellStyle name="_10.Bieuthegioi-tan_NGTT2008(1)_Maket NGTT Cong nghiep 2011" xfId="2371"/>
    <cellStyle name="_10.Bieuthegioi-tan_NGTT2008(1)_Maket NGTT Cong nghiep 2011_08 Cong nghiep 2010" xfId="2372"/>
    <cellStyle name="_10.Bieuthegioi-tan_NGTT2008(1)_Maket NGTT Cong nghiep 2011_08 Thuong mai va Du lich (Ok)" xfId="2373"/>
    <cellStyle name="_10.Bieuthegioi-tan_NGTT2008(1)_Maket NGTT Cong nghiep 2011_09 Chi so gia 2011- VuTKG-1 (Ok)" xfId="2374"/>
    <cellStyle name="_10.Bieuthegioi-tan_NGTT2008(1)_Maket NGTT Cong nghiep 2011_09 Du lich" xfId="2375"/>
    <cellStyle name="_10.Bieuthegioi-tan_NGTT2008(1)_Maket NGTT Cong nghiep 2011_10 Van tai va BCVT (da sua ok)" xfId="2376"/>
    <cellStyle name="_10.Bieuthegioi-tan_NGTT2008(1)_Maket NGTT Cong nghiep 2011_12 Giao duc, Y Te va Muc songnam2011" xfId="2377"/>
    <cellStyle name="_10.Bieuthegioi-tan_NGTT2008(1)_Maket NGTT Cong nghiep 2011_nien giam tom tat du lich va XNK" xfId="2378"/>
    <cellStyle name="_10.Bieuthegioi-tan_NGTT2008(1)_Maket NGTT Cong nghiep 2011_Nongnghiep" xfId="2379"/>
    <cellStyle name="_10.Bieuthegioi-tan_NGTT2008(1)_Maket NGTT Cong nghiep 2011_XNK" xfId="2380"/>
    <cellStyle name="_10.Bieuthegioi-tan_NGTT2008(1)_Maket NGTT Doanh Nghiep 2011" xfId="2381"/>
    <cellStyle name="_10.Bieuthegioi-tan_NGTT2008(1)_Maket NGTT Doanh Nghiep 2011_08 Cong nghiep 2010" xfId="2382"/>
    <cellStyle name="_10.Bieuthegioi-tan_NGTT2008(1)_Maket NGTT Doanh Nghiep 2011_08 Thuong mai va Du lich (Ok)" xfId="2383"/>
    <cellStyle name="_10.Bieuthegioi-tan_NGTT2008(1)_Maket NGTT Doanh Nghiep 2011_09 Chi so gia 2011- VuTKG-1 (Ok)" xfId="2384"/>
    <cellStyle name="_10.Bieuthegioi-tan_NGTT2008(1)_Maket NGTT Doanh Nghiep 2011_09 Du lich" xfId="2385"/>
    <cellStyle name="_10.Bieuthegioi-tan_NGTT2008(1)_Maket NGTT Doanh Nghiep 2011_10 Van tai va BCVT (da sua ok)" xfId="2386"/>
    <cellStyle name="_10.Bieuthegioi-tan_NGTT2008(1)_Maket NGTT Doanh Nghiep 2011_12 Giao duc, Y Te va Muc songnam2011" xfId="2387"/>
    <cellStyle name="_10.Bieuthegioi-tan_NGTT2008(1)_Maket NGTT Doanh Nghiep 2011_nien giam tom tat du lich va XNK" xfId="2388"/>
    <cellStyle name="_10.Bieuthegioi-tan_NGTT2008(1)_Maket NGTT Doanh Nghiep 2011_Nongnghiep" xfId="2389"/>
    <cellStyle name="_10.Bieuthegioi-tan_NGTT2008(1)_Maket NGTT Doanh Nghiep 2011_XNK" xfId="2390"/>
    <cellStyle name="_10.Bieuthegioi-tan_NGTT2008(1)_Maket NGTT Thu chi NS 2011" xfId="2391"/>
    <cellStyle name="_10.Bieuthegioi-tan_NGTT2008(1)_Maket NGTT Thu chi NS 2011_08 Cong nghiep 2010" xfId="2392"/>
    <cellStyle name="_10.Bieuthegioi-tan_NGTT2008(1)_Maket NGTT Thu chi NS 2011_08 Thuong mai va Du lich (Ok)" xfId="2393"/>
    <cellStyle name="_10.Bieuthegioi-tan_NGTT2008(1)_Maket NGTT Thu chi NS 2011_09 Chi so gia 2011- VuTKG-1 (Ok)" xfId="2394"/>
    <cellStyle name="_10.Bieuthegioi-tan_NGTT2008(1)_Maket NGTT Thu chi NS 2011_09 Du lich" xfId="2395"/>
    <cellStyle name="_10.Bieuthegioi-tan_NGTT2008(1)_Maket NGTT Thu chi NS 2011_10 Van tai va BCVT (da sua ok)" xfId="2396"/>
    <cellStyle name="_10.Bieuthegioi-tan_NGTT2008(1)_Maket NGTT Thu chi NS 2011_12 Giao duc, Y Te va Muc songnam2011" xfId="2397"/>
    <cellStyle name="_10.Bieuthegioi-tan_NGTT2008(1)_Maket NGTT Thu chi NS 2011_nien giam tom tat du lich va XNK" xfId="2398"/>
    <cellStyle name="_10.Bieuthegioi-tan_NGTT2008(1)_Maket NGTT Thu chi NS 2011_Nongnghiep" xfId="2399"/>
    <cellStyle name="_10.Bieuthegioi-tan_NGTT2008(1)_Maket NGTT Thu chi NS 2011_XNK" xfId="2400"/>
    <cellStyle name="_10.Bieuthegioi-tan_NGTT2008(1)_Maket NGTT2012 LN,TS (7-1-2013)" xfId="2401"/>
    <cellStyle name="_10.Bieuthegioi-tan_NGTT2008(1)_Maket NGTT2012 LN,TS (7-1-2013)_Nongnghiep" xfId="2402"/>
    <cellStyle name="_10.Bieuthegioi-tan_NGTT2008(1)_Mau" xfId="2403"/>
    <cellStyle name="_10.Bieuthegioi-tan_NGTT2008(1)_Nien giam day du  Nong nghiep 2010" xfId="2418"/>
    <cellStyle name="_10.Bieuthegioi-tan_NGTT2008(1)_nien giam tom tat nong nghiep 2013" xfId="2419"/>
    <cellStyle name="_10.Bieuthegioi-tan_NGTT2008(1)_Nien giam TT Vu Nong nghiep 2012(solieu)-gui Vu TH 29-3-2013" xfId="2420"/>
    <cellStyle name="_10.Bieuthegioi-tan_NGTT2008(1)_Niengiam_Hung_final" xfId="2421"/>
    <cellStyle name="_10.Bieuthegioi-tan_NGTT2008(1)_Nongnghiep" xfId="2422"/>
    <cellStyle name="_10.Bieuthegioi-tan_NGTT2008(1)_Nongnghiep 2" xfId="2423"/>
    <cellStyle name="_10.Bieuthegioi-tan_NGTT2008(1)_Nongnghiep_Bo sung 04 bieu Cong nghiep" xfId="2424"/>
    <cellStyle name="_10.Bieuthegioi-tan_NGTT2008(1)_Nongnghiep_Bo sung 04 bieu Cong nghiep 2" xfId="2425"/>
    <cellStyle name="_10.Bieuthegioi-tan_NGTT2008(1)_Nongnghiep_Bo sung 04 bieu Cong nghiep_Book2" xfId="2426"/>
    <cellStyle name="_10.Bieuthegioi-tan_NGTT2008(1)_Nongnghiep_Bo sung 04 bieu Cong nghiep_Mau" xfId="2427"/>
    <cellStyle name="_10.Bieuthegioi-tan_NGTT2008(1)_Nongnghiep_Bo sung 04 bieu Cong nghiep_Niengiam_Hung_final" xfId="2429"/>
    <cellStyle name="_10.Bieuthegioi-tan_NGTT2008(1)_Nongnghiep_Bo sung 04 bieu Cong nghiep_NGTK-daydu-2014-Laodong" xfId="2428"/>
    <cellStyle name="_10.Bieuthegioi-tan_NGTT2008(1)_Nongnghiep_Book2" xfId="2430"/>
    <cellStyle name="_10.Bieuthegioi-tan_NGTT2008(1)_Nongnghiep_Mau" xfId="2431"/>
    <cellStyle name="_10.Bieuthegioi-tan_NGTT2008(1)_Nongnghiep_Niengiam_Hung_final" xfId="2434"/>
    <cellStyle name="_10.Bieuthegioi-tan_NGTT2008(1)_Nongnghiep_Nongnghiep NGDD 2012_cap nhat den 24-5-2013(1)" xfId="2435"/>
    <cellStyle name="_10.Bieuthegioi-tan_NGTT2008(1)_Nongnghiep_NGDD 2013 Thu chi NSNN " xfId="2432"/>
    <cellStyle name="_10.Bieuthegioi-tan_NGTT2008(1)_Nongnghiep_NGTK-daydu-2014-Laodong" xfId="2433"/>
    <cellStyle name="_10.Bieuthegioi-tan_NGTT2008(1)_Nongnghiep_TKQG" xfId="2436"/>
    <cellStyle name="_10.Bieuthegioi-tan_NGTT2008(1)_Ngiam_lamnghiep_2011_v2(1)(1)" xfId="2404"/>
    <cellStyle name="_10.Bieuthegioi-tan_NGTT2008(1)_Ngiam_lamnghiep_2011_v2(1)(1)_Nongnghiep" xfId="2405"/>
    <cellStyle name="_10.Bieuthegioi-tan_NGTT2008(1)_NGTK-daydu-2014-Laodong" xfId="2406"/>
    <cellStyle name="_10.Bieuthegioi-tan_NGTT2008(1)_NGTT Ca the 2011 Diep" xfId="2407"/>
    <cellStyle name="_10.Bieuthegioi-tan_NGTT2008(1)_NGTT Ca the 2011 Diep_08 Cong nghiep 2010" xfId="2408"/>
    <cellStyle name="_10.Bieuthegioi-tan_NGTT2008(1)_NGTT Ca the 2011 Diep_08 Thuong mai va Du lich (Ok)" xfId="2409"/>
    <cellStyle name="_10.Bieuthegioi-tan_NGTT2008(1)_NGTT Ca the 2011 Diep_09 Chi so gia 2011- VuTKG-1 (Ok)" xfId="2410"/>
    <cellStyle name="_10.Bieuthegioi-tan_NGTT2008(1)_NGTT Ca the 2011 Diep_09 Du lich" xfId="2411"/>
    <cellStyle name="_10.Bieuthegioi-tan_NGTT2008(1)_NGTT Ca the 2011 Diep_10 Van tai va BCVT (da sua ok)" xfId="2412"/>
    <cellStyle name="_10.Bieuthegioi-tan_NGTT2008(1)_NGTT Ca the 2011 Diep_12 Giao duc, Y Te va Muc songnam2011" xfId="2413"/>
    <cellStyle name="_10.Bieuthegioi-tan_NGTT2008(1)_NGTT Ca the 2011 Diep_nien giam tom tat du lich va XNK" xfId="2414"/>
    <cellStyle name="_10.Bieuthegioi-tan_NGTT2008(1)_NGTT Ca the 2011 Diep_Nongnghiep" xfId="2415"/>
    <cellStyle name="_10.Bieuthegioi-tan_NGTT2008(1)_NGTT Ca the 2011 Diep_XNK" xfId="2416"/>
    <cellStyle name="_10.Bieuthegioi-tan_NGTT2008(1)_NGTT LN,TS 2012 (Chuan)" xfId="2417"/>
    <cellStyle name="_10.Bieuthegioi-tan_NGTT2008(1)_Phan i (in)" xfId="2437"/>
    <cellStyle name="_10.Bieuthegioi-tan_NGTT2008(1)_Phan II (In)" xfId="2438"/>
    <cellStyle name="_10.Bieuthegioi-tan_NGTT2008(1)_So lieu quoc te TH" xfId="2439"/>
    <cellStyle name="_10.Bieuthegioi-tan_NGTT2008(1)_So lieu quoc te TH_08 Cong nghiep 2010" xfId="2440"/>
    <cellStyle name="_10.Bieuthegioi-tan_NGTT2008(1)_So lieu quoc te TH_08 Thuong mai va Du lich (Ok)" xfId="2441"/>
    <cellStyle name="_10.Bieuthegioi-tan_NGTT2008(1)_So lieu quoc te TH_09 Chi so gia 2011- VuTKG-1 (Ok)" xfId="2442"/>
    <cellStyle name="_10.Bieuthegioi-tan_NGTT2008(1)_So lieu quoc te TH_09 Du lich" xfId="2443"/>
    <cellStyle name="_10.Bieuthegioi-tan_NGTT2008(1)_So lieu quoc te TH_10 Van tai va BCVT (da sua ok)" xfId="2444"/>
    <cellStyle name="_10.Bieuthegioi-tan_NGTT2008(1)_So lieu quoc te TH_12 Giao duc, Y Te va Muc songnam2011" xfId="2445"/>
    <cellStyle name="_10.Bieuthegioi-tan_NGTT2008(1)_So lieu quoc te TH_nien giam tom tat du lich va XNK" xfId="2446"/>
    <cellStyle name="_10.Bieuthegioi-tan_NGTT2008(1)_So lieu quoc te TH_Nongnghiep" xfId="2447"/>
    <cellStyle name="_10.Bieuthegioi-tan_NGTT2008(1)_So lieu quoc te TH_XNK" xfId="2448"/>
    <cellStyle name="_10.Bieuthegioi-tan_NGTT2008(1)_So lieu quoc te(GDP)" xfId="2449"/>
    <cellStyle name="_10.Bieuthegioi-tan_NGTT2008(1)_So lieu quoc te(GDP) 2" xfId="2450"/>
    <cellStyle name="_10.Bieuthegioi-tan_NGTT2008(1)_So lieu quoc te(GDP)_02  Dan so lao dong(OK)" xfId="2451"/>
    <cellStyle name="_10.Bieuthegioi-tan_NGTT2008(1)_So lieu quoc te(GDP)_03 TKQG va Thu chi NSNN 2012" xfId="2452"/>
    <cellStyle name="_10.Bieuthegioi-tan_NGTT2008(1)_So lieu quoc te(GDP)_04 Doanh nghiep va CSKDCT 2012" xfId="2453"/>
    <cellStyle name="_10.Bieuthegioi-tan_NGTT2008(1)_So lieu quoc te(GDP)_05 Doanh nghiep va Ca the_2011 (Ok)" xfId="2454"/>
    <cellStyle name="_10.Bieuthegioi-tan_NGTT2008(1)_So lieu quoc te(GDP)_06 NGTT LN,TS 2013 co so" xfId="2455"/>
    <cellStyle name="_10.Bieuthegioi-tan_NGTT2008(1)_So lieu quoc te(GDP)_07 NGTT CN 2012" xfId="2456"/>
    <cellStyle name="_10.Bieuthegioi-tan_NGTT2008(1)_So lieu quoc te(GDP)_08 Thuong mai Tong muc - Diep" xfId="2457"/>
    <cellStyle name="_10.Bieuthegioi-tan_NGTT2008(1)_So lieu quoc te(GDP)_08 Thuong mai va Du lich (Ok)" xfId="2458"/>
    <cellStyle name="_10.Bieuthegioi-tan_NGTT2008(1)_So lieu quoc te(GDP)_08 Thuong mai va Du lich (Ok)_nien giam tom tat nong nghiep 2013" xfId="2459"/>
    <cellStyle name="_10.Bieuthegioi-tan_NGTT2008(1)_So lieu quoc te(GDP)_08 Thuong mai va Du lich (Ok)_Phan II (In)" xfId="2460"/>
    <cellStyle name="_10.Bieuthegioi-tan_NGTT2008(1)_So lieu quoc te(GDP)_09 Chi so gia 2011- VuTKG-1 (Ok)" xfId="2461"/>
    <cellStyle name="_10.Bieuthegioi-tan_NGTT2008(1)_So lieu quoc te(GDP)_09 Chi so gia 2011- VuTKG-1 (Ok)_nien giam tom tat nong nghiep 2013" xfId="2462"/>
    <cellStyle name="_10.Bieuthegioi-tan_NGTT2008(1)_So lieu quoc te(GDP)_09 Chi so gia 2011- VuTKG-1 (Ok)_Phan II (In)" xfId="2463"/>
    <cellStyle name="_10.Bieuthegioi-tan_NGTT2008(1)_So lieu quoc te(GDP)_09 Du lich" xfId="2464"/>
    <cellStyle name="_10.Bieuthegioi-tan_NGTT2008(1)_So lieu quoc te(GDP)_09 Du lich_nien giam tom tat nong nghiep 2013" xfId="2465"/>
    <cellStyle name="_10.Bieuthegioi-tan_NGTT2008(1)_So lieu quoc te(GDP)_09 Du lich_Phan II (In)" xfId="2466"/>
    <cellStyle name="_10.Bieuthegioi-tan_NGTT2008(1)_So lieu quoc te(GDP)_10 Van tai va BCVT (da sua ok)" xfId="2467"/>
    <cellStyle name="_10.Bieuthegioi-tan_NGTT2008(1)_So lieu quoc te(GDP)_10 Van tai va BCVT (da sua ok)_nien giam tom tat nong nghiep 2013" xfId="2468"/>
    <cellStyle name="_10.Bieuthegioi-tan_NGTT2008(1)_So lieu quoc te(GDP)_10 Van tai va BCVT (da sua ok)_Phan II (In)" xfId="2469"/>
    <cellStyle name="_10.Bieuthegioi-tan_NGTT2008(1)_So lieu quoc te(GDP)_11 (3)" xfId="2470"/>
    <cellStyle name="_10.Bieuthegioi-tan_NGTT2008(1)_So lieu quoc te(GDP)_11 (3) 2" xfId="2471"/>
    <cellStyle name="_10.Bieuthegioi-tan_NGTT2008(1)_So lieu quoc te(GDP)_11 (3)_04 Doanh nghiep va CSKDCT 2012" xfId="2472"/>
    <cellStyle name="_10.Bieuthegioi-tan_NGTT2008(1)_So lieu quoc te(GDP)_11 (3)_Book2" xfId="2473"/>
    <cellStyle name="_10.Bieuthegioi-tan_NGTT2008(1)_So lieu quoc te(GDP)_11 (3)_nien giam tom tat nong nghiep 2013" xfId="2475"/>
    <cellStyle name="_10.Bieuthegioi-tan_NGTT2008(1)_So lieu quoc te(GDP)_11 (3)_Niengiam_Hung_final" xfId="2476"/>
    <cellStyle name="_10.Bieuthegioi-tan_NGTT2008(1)_So lieu quoc te(GDP)_11 (3)_NGTK-daydu-2014-Laodong" xfId="2474"/>
    <cellStyle name="_10.Bieuthegioi-tan_NGTT2008(1)_So lieu quoc te(GDP)_11 (3)_Phan II (In)" xfId="2477"/>
    <cellStyle name="_10.Bieuthegioi-tan_NGTT2008(1)_So lieu quoc te(GDP)_11 (3)_Xl0000167" xfId="2478"/>
    <cellStyle name="_10.Bieuthegioi-tan_NGTT2008(1)_So lieu quoc te(GDP)_12 (2)" xfId="2479"/>
    <cellStyle name="_10.Bieuthegioi-tan_NGTT2008(1)_So lieu quoc te(GDP)_12 (2) 2" xfId="2480"/>
    <cellStyle name="_10.Bieuthegioi-tan_NGTT2008(1)_So lieu quoc te(GDP)_12 (2)_04 Doanh nghiep va CSKDCT 2012" xfId="2481"/>
    <cellStyle name="_10.Bieuthegioi-tan_NGTT2008(1)_So lieu quoc te(GDP)_12 (2)_Book2" xfId="2482"/>
    <cellStyle name="_10.Bieuthegioi-tan_NGTT2008(1)_So lieu quoc te(GDP)_12 (2)_nien giam tom tat nong nghiep 2013" xfId="2484"/>
    <cellStyle name="_10.Bieuthegioi-tan_NGTT2008(1)_So lieu quoc te(GDP)_12 (2)_Niengiam_Hung_final" xfId="2485"/>
    <cellStyle name="_10.Bieuthegioi-tan_NGTT2008(1)_So lieu quoc te(GDP)_12 (2)_NGTK-daydu-2014-Laodong" xfId="2483"/>
    <cellStyle name="_10.Bieuthegioi-tan_NGTT2008(1)_So lieu quoc te(GDP)_12 (2)_Phan II (In)" xfId="2486"/>
    <cellStyle name="_10.Bieuthegioi-tan_NGTT2008(1)_So lieu quoc te(GDP)_12 (2)_Xl0000167" xfId="2487"/>
    <cellStyle name="_10.Bieuthegioi-tan_NGTT2008(1)_So lieu quoc te(GDP)_12 Giao duc, Y Te va Muc songnam2011" xfId="2488"/>
    <cellStyle name="_10.Bieuthegioi-tan_NGTT2008(1)_So lieu quoc te(GDP)_12 Giao duc, Y Te va Muc songnam2011_nien giam tom tat nong nghiep 2013" xfId="2489"/>
    <cellStyle name="_10.Bieuthegioi-tan_NGTT2008(1)_So lieu quoc te(GDP)_12 Giao duc, Y Te va Muc songnam2011_Phan II (In)" xfId="2490"/>
    <cellStyle name="_10.Bieuthegioi-tan_NGTT2008(1)_So lieu quoc te(GDP)_12 MSDC_Thuy Van" xfId="2491"/>
    <cellStyle name="_10.Bieuthegioi-tan_NGTT2008(1)_So lieu quoc te(GDP)_12 So lieu quoc te (Ok)" xfId="2492"/>
    <cellStyle name="_10.Bieuthegioi-tan_NGTT2008(1)_So lieu quoc te(GDP)_12 So lieu quoc te (Ok)_nien giam tom tat nong nghiep 2013" xfId="2493"/>
    <cellStyle name="_10.Bieuthegioi-tan_NGTT2008(1)_So lieu quoc te(GDP)_12 So lieu quoc te (Ok)_Phan II (In)" xfId="2494"/>
    <cellStyle name="_10.Bieuthegioi-tan_NGTT2008(1)_So lieu quoc te(GDP)_13 Van tai 2012" xfId="2495"/>
    <cellStyle name="_10.Bieuthegioi-tan_NGTT2008(1)_So lieu quoc te(GDP)_Book2" xfId="2496"/>
    <cellStyle name="_10.Bieuthegioi-tan_NGTT2008(1)_So lieu quoc te(GDP)_Giaoduc2013(ok)" xfId="2497"/>
    <cellStyle name="_10.Bieuthegioi-tan_NGTT2008(1)_So lieu quoc te(GDP)_Maket NGTT2012 LN,TS (7-1-2013)" xfId="2498"/>
    <cellStyle name="_10.Bieuthegioi-tan_NGTT2008(1)_So lieu quoc te(GDP)_Maket NGTT2012 LN,TS (7-1-2013)_Nongnghiep" xfId="2499"/>
    <cellStyle name="_10.Bieuthegioi-tan_NGTT2008(1)_So lieu quoc te(GDP)_Nien giam TT Vu Nong nghiep 2012(solieu)-gui Vu TH 29-3-2013" xfId="2504"/>
    <cellStyle name="_10.Bieuthegioi-tan_NGTT2008(1)_So lieu quoc te(GDP)_Niengiam_Hung_final" xfId="2505"/>
    <cellStyle name="_10.Bieuthegioi-tan_NGTT2008(1)_So lieu quoc te(GDP)_Nongnghiep" xfId="2506"/>
    <cellStyle name="_10.Bieuthegioi-tan_NGTT2008(1)_So lieu quoc te(GDP)_Nongnghiep NGDD 2012_cap nhat den 24-5-2013(1)" xfId="2507"/>
    <cellStyle name="_10.Bieuthegioi-tan_NGTT2008(1)_So lieu quoc te(GDP)_Nongnghiep_Nongnghiep NGDD 2012_cap nhat den 24-5-2013(1)" xfId="2508"/>
    <cellStyle name="_10.Bieuthegioi-tan_NGTT2008(1)_So lieu quoc te(GDP)_Ngiam_lamnghiep_2011_v2(1)(1)" xfId="2500"/>
    <cellStyle name="_10.Bieuthegioi-tan_NGTT2008(1)_So lieu quoc te(GDP)_Ngiam_lamnghiep_2011_v2(1)(1)_Nongnghiep" xfId="2501"/>
    <cellStyle name="_10.Bieuthegioi-tan_NGTT2008(1)_So lieu quoc te(GDP)_NGTK-daydu-2014-Laodong" xfId="2502"/>
    <cellStyle name="_10.Bieuthegioi-tan_NGTT2008(1)_So lieu quoc te(GDP)_NGTT LN,TS 2012 (Chuan)" xfId="2503"/>
    <cellStyle name="_10.Bieuthegioi-tan_NGTT2008(1)_So lieu quoc te(GDP)_TKQG" xfId="2509"/>
    <cellStyle name="_10.Bieuthegioi-tan_NGTT2008(1)_So lieu quoc te(GDP)_Xl0000147" xfId="2510"/>
    <cellStyle name="_10.Bieuthegioi-tan_NGTT2008(1)_So lieu quoc te(GDP)_Xl0000167" xfId="2511"/>
    <cellStyle name="_10.Bieuthegioi-tan_NGTT2008(1)_So lieu quoc te(GDP)_XNK" xfId="2512"/>
    <cellStyle name="_10.Bieuthegioi-tan_NGTT2008(1)_So lieu quoc te(GDP)_XNK_nien giam tom tat nong nghiep 2013" xfId="2513"/>
    <cellStyle name="_10.Bieuthegioi-tan_NGTT2008(1)_So lieu quoc te(GDP)_XNK_Phan II (In)" xfId="2514"/>
    <cellStyle name="_10.Bieuthegioi-tan_NGTT2008(1)_TKQG" xfId="2524"/>
    <cellStyle name="_10.Bieuthegioi-tan_NGTT2008(1)_Tong hop 1" xfId="2525"/>
    <cellStyle name="_10.Bieuthegioi-tan_NGTT2008(1)_Tong hop 1 2" xfId="2526"/>
    <cellStyle name="_10.Bieuthegioi-tan_NGTT2008(1)_Tong hop 1_Book2" xfId="2527"/>
    <cellStyle name="_10.Bieuthegioi-tan_NGTT2008(1)_Tong hop 1_Niengiam_Hung_final" xfId="2529"/>
    <cellStyle name="_10.Bieuthegioi-tan_NGTT2008(1)_Tong hop 1_NGTK-daydu-2014-Laodong" xfId="2528"/>
    <cellStyle name="_10.Bieuthegioi-tan_NGTT2008(1)_Tong hop NGTT" xfId="2530"/>
    <cellStyle name="_10.Bieuthegioi-tan_NGTT2008(1)_Tong hop NGTT 2" xfId="2531"/>
    <cellStyle name="_10.Bieuthegioi-tan_NGTT2008(1)_Tong hop NGTT_Book2" xfId="2532"/>
    <cellStyle name="_10.Bieuthegioi-tan_NGTT2008(1)_Tong hop NGTT_Mau" xfId="2533"/>
    <cellStyle name="_10.Bieuthegioi-tan_NGTT2008(1)_Tong hop NGTT_Niengiam_Hung_final" xfId="2535"/>
    <cellStyle name="_10.Bieuthegioi-tan_NGTT2008(1)_Tong hop NGTT_NGTK-daydu-2014-Laodong" xfId="2534"/>
    <cellStyle name="_10.Bieuthegioi-tan_NGTT2008(1)_Thuong mai va Du lich" xfId="2515"/>
    <cellStyle name="_10.Bieuthegioi-tan_NGTT2008(1)_Thuong mai va Du lich 2" xfId="2516"/>
    <cellStyle name="_10.Bieuthegioi-tan_NGTT2008(1)_Thuong mai va Du lich_01 Don vi HC" xfId="2517"/>
    <cellStyle name="_10.Bieuthegioi-tan_NGTT2008(1)_Thuong mai va Du lich_Book2" xfId="2518"/>
    <cellStyle name="_10.Bieuthegioi-tan_NGTT2008(1)_Thuong mai va Du lich_nien giam tom tat nong nghiep 2013" xfId="2521"/>
    <cellStyle name="_10.Bieuthegioi-tan_NGTT2008(1)_Thuong mai va Du lich_Niengiam_Hung_final" xfId="2522"/>
    <cellStyle name="_10.Bieuthegioi-tan_NGTT2008(1)_Thuong mai va Du lich_NGDD 2013 Thu chi NSNN " xfId="2519"/>
    <cellStyle name="_10.Bieuthegioi-tan_NGTT2008(1)_Thuong mai va Du lich_NGTK-daydu-2014-Laodong" xfId="2520"/>
    <cellStyle name="_10.Bieuthegioi-tan_NGTT2008(1)_Thuong mai va Du lich_Phan II (In)" xfId="2523"/>
    <cellStyle name="_10.Bieuthegioi-tan_NGTT2008(1)_Xl0000006" xfId="2536"/>
    <cellStyle name="_10.Bieuthegioi-tan_NGTT2008(1)_Xl0000167" xfId="2537"/>
    <cellStyle name="_10.Bieuthegioi-tan_NGTT2008(1)_XNK" xfId="2538"/>
    <cellStyle name="_10.Bieuthegioi-tan_NGTT2008(1)_XNK (10-6)" xfId="2539"/>
    <cellStyle name="_10.Bieuthegioi-tan_NGTT2008(1)_XNK (10-6) 2" xfId="2540"/>
    <cellStyle name="_10.Bieuthegioi-tan_NGTT2008(1)_XNK (10-6)_Book2" xfId="2541"/>
    <cellStyle name="_10.Bieuthegioi-tan_NGTT2008(1)_XNK (10-6)_Niengiam_Hung_final" xfId="2543"/>
    <cellStyle name="_10.Bieuthegioi-tan_NGTT2008(1)_XNK (10-6)_NGTK-daydu-2014-Laodong" xfId="2542"/>
    <cellStyle name="_10.Bieuthegioi-tan_NGTT2008(1)_XNK 10" xfId="2544"/>
    <cellStyle name="_10.Bieuthegioi-tan_NGTT2008(1)_XNK 11" xfId="2545"/>
    <cellStyle name="_10.Bieuthegioi-tan_NGTT2008(1)_XNK 12" xfId="2546"/>
    <cellStyle name="_10.Bieuthegioi-tan_NGTT2008(1)_XNK 13" xfId="2547"/>
    <cellStyle name="_10.Bieuthegioi-tan_NGTT2008(1)_XNK 14" xfId="2548"/>
    <cellStyle name="_10.Bieuthegioi-tan_NGTT2008(1)_XNK 15" xfId="2549"/>
    <cellStyle name="_10.Bieuthegioi-tan_NGTT2008(1)_XNK 16" xfId="2550"/>
    <cellStyle name="_10.Bieuthegioi-tan_NGTT2008(1)_XNK 17" xfId="2551"/>
    <cellStyle name="_10.Bieuthegioi-tan_NGTT2008(1)_XNK 18" xfId="2552"/>
    <cellStyle name="_10.Bieuthegioi-tan_NGTT2008(1)_XNK 19" xfId="2553"/>
    <cellStyle name="_10.Bieuthegioi-tan_NGTT2008(1)_XNK 2" xfId="2554"/>
    <cellStyle name="_10.Bieuthegioi-tan_NGTT2008(1)_XNK 20" xfId="2555"/>
    <cellStyle name="_10.Bieuthegioi-tan_NGTT2008(1)_XNK 21" xfId="2556"/>
    <cellStyle name="_10.Bieuthegioi-tan_NGTT2008(1)_XNK 3" xfId="2557"/>
    <cellStyle name="_10.Bieuthegioi-tan_NGTT2008(1)_XNK 4" xfId="2558"/>
    <cellStyle name="_10.Bieuthegioi-tan_NGTT2008(1)_XNK 5" xfId="2559"/>
    <cellStyle name="_10.Bieuthegioi-tan_NGTT2008(1)_XNK 6" xfId="2560"/>
    <cellStyle name="_10.Bieuthegioi-tan_NGTT2008(1)_XNK 7" xfId="2561"/>
    <cellStyle name="_10.Bieuthegioi-tan_NGTT2008(1)_XNK 8" xfId="2562"/>
    <cellStyle name="_10.Bieuthegioi-tan_NGTT2008(1)_XNK 9" xfId="2563"/>
    <cellStyle name="_10.Bieuthegioi-tan_NGTT2008(1)_XNK_08 Thuong mai Tong muc - Diep" xfId="2564"/>
    <cellStyle name="_10.Bieuthegioi-tan_NGTT2008(1)_XNK_08 Thuong mai Tong muc - Diep_nien giam tom tat nong nghiep 2013" xfId="2565"/>
    <cellStyle name="_10.Bieuthegioi-tan_NGTT2008(1)_XNK_08 Thuong mai Tong muc - Diep_Phan II (In)" xfId="2566"/>
    <cellStyle name="_10.Bieuthegioi-tan_NGTT2008(1)_XNK_Bo sung 04 bieu Cong nghiep" xfId="2567"/>
    <cellStyle name="_10.Bieuthegioi-tan_NGTT2008(1)_XNK_Bo sung 04 bieu Cong nghiep 2" xfId="2568"/>
    <cellStyle name="_10.Bieuthegioi-tan_NGTT2008(1)_XNK_Bo sung 04 bieu Cong nghiep_Book2" xfId="2569"/>
    <cellStyle name="_10.Bieuthegioi-tan_NGTT2008(1)_XNK_Bo sung 04 bieu Cong nghiep_Mau" xfId="2570"/>
    <cellStyle name="_10.Bieuthegioi-tan_NGTT2008(1)_XNK_Bo sung 04 bieu Cong nghiep_Niengiam_Hung_final" xfId="2572"/>
    <cellStyle name="_10.Bieuthegioi-tan_NGTT2008(1)_XNK_Bo sung 04 bieu Cong nghiep_NGTK-daydu-2014-Laodong" xfId="2571"/>
    <cellStyle name="_10.Bieuthegioi-tan_NGTT2008(1)_XNK_Book2" xfId="2573"/>
    <cellStyle name="_10.Bieuthegioi-tan_NGTT2008(1)_XNK_Mau" xfId="2574"/>
    <cellStyle name="_10.Bieuthegioi-tan_NGTT2008(1)_XNK_Niengiam_Hung_final" xfId="2576"/>
    <cellStyle name="_10.Bieuthegioi-tan_NGTT2008(1)_XNK_NGTK-daydu-2014-Laodong" xfId="2575"/>
    <cellStyle name="_10.Bieuthegioi-tan_NGTT2008(1)_XNK-2012" xfId="2577"/>
    <cellStyle name="_10.Bieuthegioi-tan_NGTT2008(1)_XNK-2012_nien giam tom tat nong nghiep 2013" xfId="2578"/>
    <cellStyle name="_10.Bieuthegioi-tan_NGTT2008(1)_XNK-2012_Phan II (In)" xfId="2579"/>
    <cellStyle name="_10.Bieuthegioi-tan_NGTT2008(1)_XNK-Market" xfId="2580"/>
    <cellStyle name="_10_Market_VH_YT_GD_NGTT_2011" xfId="2581"/>
    <cellStyle name="_10_Market_VH_YT_GD_NGTT_2011 2" xfId="2582"/>
    <cellStyle name="_10_Market_VH_YT_GD_NGTT_2011_02  Dan so lao dong(OK)" xfId="2583"/>
    <cellStyle name="_10_Market_VH_YT_GD_NGTT_2011_03 TKQG va Thu chi NSNN 2012" xfId="2584"/>
    <cellStyle name="_10_Market_VH_YT_GD_NGTT_2011_04 Doanh nghiep va CSKDCT 2012" xfId="2585"/>
    <cellStyle name="_10_Market_VH_YT_GD_NGTT_2011_05 Doanh nghiep va Ca the_2011 (Ok)" xfId="2586"/>
    <cellStyle name="_10_Market_VH_YT_GD_NGTT_2011_06 NGTT LN,TS 2013 co so" xfId="2587"/>
    <cellStyle name="_10_Market_VH_YT_GD_NGTT_2011_07 NGTT CN 2012" xfId="2588"/>
    <cellStyle name="_10_Market_VH_YT_GD_NGTT_2011_08 Thuong mai Tong muc - Diep" xfId="2589"/>
    <cellStyle name="_10_Market_VH_YT_GD_NGTT_2011_08 Thuong mai va Du lich (Ok)" xfId="2590"/>
    <cellStyle name="_10_Market_VH_YT_GD_NGTT_2011_08 Thuong mai va Du lich (Ok)_nien giam tom tat nong nghiep 2013" xfId="2591"/>
    <cellStyle name="_10_Market_VH_YT_GD_NGTT_2011_08 Thuong mai va Du lich (Ok)_Phan II (In)" xfId="2592"/>
    <cellStyle name="_10_Market_VH_YT_GD_NGTT_2011_09 Chi so gia 2011- VuTKG-1 (Ok)" xfId="2593"/>
    <cellStyle name="_10_Market_VH_YT_GD_NGTT_2011_09 Chi so gia 2011- VuTKG-1 (Ok)_nien giam tom tat nong nghiep 2013" xfId="2594"/>
    <cellStyle name="_10_Market_VH_YT_GD_NGTT_2011_09 Chi so gia 2011- VuTKG-1 (Ok)_Phan II (In)" xfId="2595"/>
    <cellStyle name="_10_Market_VH_YT_GD_NGTT_2011_09 Du lich" xfId="2596"/>
    <cellStyle name="_10_Market_VH_YT_GD_NGTT_2011_09 Du lich_nien giam tom tat nong nghiep 2013" xfId="2597"/>
    <cellStyle name="_10_Market_VH_YT_GD_NGTT_2011_09 Du lich_Phan II (In)" xfId="2598"/>
    <cellStyle name="_10_Market_VH_YT_GD_NGTT_2011_10 Van tai va BCVT (da sua ok)" xfId="2599"/>
    <cellStyle name="_10_Market_VH_YT_GD_NGTT_2011_10 Van tai va BCVT (da sua ok)_nien giam tom tat nong nghiep 2013" xfId="2600"/>
    <cellStyle name="_10_Market_VH_YT_GD_NGTT_2011_10 Van tai va BCVT (da sua ok)_Phan II (In)" xfId="2601"/>
    <cellStyle name="_10_Market_VH_YT_GD_NGTT_2011_11 (3)" xfId="2602"/>
    <cellStyle name="_10_Market_VH_YT_GD_NGTT_2011_11 (3) 2" xfId="2603"/>
    <cellStyle name="_10_Market_VH_YT_GD_NGTT_2011_11 (3)_04 Doanh nghiep va CSKDCT 2012" xfId="2604"/>
    <cellStyle name="_10_Market_VH_YT_GD_NGTT_2011_11 (3)_Book2" xfId="2605"/>
    <cellStyle name="_10_Market_VH_YT_GD_NGTT_2011_11 (3)_nien giam tom tat nong nghiep 2013" xfId="2607"/>
    <cellStyle name="_10_Market_VH_YT_GD_NGTT_2011_11 (3)_Niengiam_Hung_final" xfId="2608"/>
    <cellStyle name="_10_Market_VH_YT_GD_NGTT_2011_11 (3)_NGTK-daydu-2014-Laodong" xfId="2606"/>
    <cellStyle name="_10_Market_VH_YT_GD_NGTT_2011_11 (3)_Phan II (In)" xfId="2609"/>
    <cellStyle name="_10_Market_VH_YT_GD_NGTT_2011_11 (3)_Xl0000167" xfId="2610"/>
    <cellStyle name="_10_Market_VH_YT_GD_NGTT_2011_12 (2)" xfId="2611"/>
    <cellStyle name="_10_Market_VH_YT_GD_NGTT_2011_12 (2) 2" xfId="2612"/>
    <cellStyle name="_10_Market_VH_YT_GD_NGTT_2011_12 (2)_04 Doanh nghiep va CSKDCT 2012" xfId="2613"/>
    <cellStyle name="_10_Market_VH_YT_GD_NGTT_2011_12 (2)_Book2" xfId="2614"/>
    <cellStyle name="_10_Market_VH_YT_GD_NGTT_2011_12 (2)_nien giam tom tat nong nghiep 2013" xfId="2616"/>
    <cellStyle name="_10_Market_VH_YT_GD_NGTT_2011_12 (2)_Niengiam_Hung_final" xfId="2617"/>
    <cellStyle name="_10_Market_VH_YT_GD_NGTT_2011_12 (2)_NGTK-daydu-2014-Laodong" xfId="2615"/>
    <cellStyle name="_10_Market_VH_YT_GD_NGTT_2011_12 (2)_Phan II (In)" xfId="2618"/>
    <cellStyle name="_10_Market_VH_YT_GD_NGTT_2011_12 (2)_Xl0000167" xfId="2619"/>
    <cellStyle name="_10_Market_VH_YT_GD_NGTT_2011_12 Giao duc, Y Te va Muc songnam2011" xfId="2620"/>
    <cellStyle name="_10_Market_VH_YT_GD_NGTT_2011_12 Giao duc, Y Te va Muc songnam2011_nien giam tom tat nong nghiep 2013" xfId="2621"/>
    <cellStyle name="_10_Market_VH_YT_GD_NGTT_2011_12 Giao duc, Y Te va Muc songnam2011_Phan II (In)" xfId="2622"/>
    <cellStyle name="_10_Market_VH_YT_GD_NGTT_2011_12 MSDC_Thuy Van" xfId="2623"/>
    <cellStyle name="_10_Market_VH_YT_GD_NGTT_2011_13 Van tai 2012" xfId="2624"/>
    <cellStyle name="_10_Market_VH_YT_GD_NGTT_2011_Book2" xfId="2625"/>
    <cellStyle name="_10_Market_VH_YT_GD_NGTT_2011_Giaoduc2013(ok)" xfId="2626"/>
    <cellStyle name="_10_Market_VH_YT_GD_NGTT_2011_Maket NGTT2012 LN,TS (7-1-2013)" xfId="2627"/>
    <cellStyle name="_10_Market_VH_YT_GD_NGTT_2011_Maket NGTT2012 LN,TS (7-1-2013)_Nongnghiep" xfId="2628"/>
    <cellStyle name="_10_Market_VH_YT_GD_NGTT_2011_Nien giam TT Vu Nong nghiep 2012(solieu)-gui Vu TH 29-3-2013" xfId="2633"/>
    <cellStyle name="_10_Market_VH_YT_GD_NGTT_2011_Niengiam_Hung_final" xfId="2634"/>
    <cellStyle name="_10_Market_VH_YT_GD_NGTT_2011_Nongnghiep" xfId="2635"/>
    <cellStyle name="_10_Market_VH_YT_GD_NGTT_2011_Nongnghiep NGDD 2012_cap nhat den 24-5-2013(1)" xfId="2636"/>
    <cellStyle name="_10_Market_VH_YT_GD_NGTT_2011_Nongnghiep_Nongnghiep NGDD 2012_cap nhat den 24-5-2013(1)" xfId="2637"/>
    <cellStyle name="_10_Market_VH_YT_GD_NGTT_2011_Ngiam_lamnghiep_2011_v2(1)(1)" xfId="2629"/>
    <cellStyle name="_10_Market_VH_YT_GD_NGTT_2011_Ngiam_lamnghiep_2011_v2(1)(1)_Nongnghiep" xfId="2630"/>
    <cellStyle name="_10_Market_VH_YT_GD_NGTT_2011_NGTK-daydu-2014-Laodong" xfId="2631"/>
    <cellStyle name="_10_Market_VH_YT_GD_NGTT_2011_NGTT LN,TS 2012 (Chuan)" xfId="2632"/>
    <cellStyle name="_10_Market_VH_YT_GD_NGTT_2011_TKQG" xfId="2638"/>
    <cellStyle name="_10_Market_VH_YT_GD_NGTT_2011_Xl0000147" xfId="2639"/>
    <cellStyle name="_10_Market_VH_YT_GD_NGTT_2011_Xl0000167" xfId="2640"/>
    <cellStyle name="_10_Market_VH_YT_GD_NGTT_2011_XNK" xfId="2641"/>
    <cellStyle name="_10_Market_VH_YT_GD_NGTT_2011_XNK_nien giam tom tat nong nghiep 2013" xfId="2642"/>
    <cellStyle name="_10_Market_VH_YT_GD_NGTT_2011_XNK_Phan II (In)" xfId="2643"/>
    <cellStyle name="_12 So lieu quoc te (Ok)" xfId="2644"/>
    <cellStyle name="_12 So lieu quoc te (Ok)_nien giam tom tat nong nghiep 2013" xfId="2645"/>
    <cellStyle name="_12 So lieu quoc te (Ok)_Phan II (In)" xfId="2646"/>
    <cellStyle name="_15.Quoc te" xfId="2647"/>
    <cellStyle name="_2.OK" xfId="2648"/>
    <cellStyle name="_3OK" xfId="2649"/>
    <cellStyle name="_4OK" xfId="2650"/>
    <cellStyle name="_5OK" xfId="2651"/>
    <cellStyle name="_6OK" xfId="2652"/>
    <cellStyle name="_7OK" xfId="2653"/>
    <cellStyle name="_8OK" xfId="2654"/>
    <cellStyle name="_Book2" xfId="2655"/>
    <cellStyle name="_Book2 10" xfId="2656"/>
    <cellStyle name="_Book2 11" xfId="2657"/>
    <cellStyle name="_Book2 12" xfId="2658"/>
    <cellStyle name="_Book2 13" xfId="2659"/>
    <cellStyle name="_Book2 14" xfId="2660"/>
    <cellStyle name="_Book2 15" xfId="2661"/>
    <cellStyle name="_Book2 16" xfId="2662"/>
    <cellStyle name="_Book2 17" xfId="2663"/>
    <cellStyle name="_Book2 18" xfId="2664"/>
    <cellStyle name="_Book2 19" xfId="2665"/>
    <cellStyle name="_Book2 2" xfId="2666"/>
    <cellStyle name="_Book2 3" xfId="2667"/>
    <cellStyle name="_Book2 4" xfId="2668"/>
    <cellStyle name="_Book2 5" xfId="2669"/>
    <cellStyle name="_Book2 6" xfId="2670"/>
    <cellStyle name="_Book2 7" xfId="2671"/>
    <cellStyle name="_Book2 8" xfId="2672"/>
    <cellStyle name="_Book2 9" xfId="2673"/>
    <cellStyle name="_Book2_01 Don vi HC" xfId="2674"/>
    <cellStyle name="_Book2_01 Don vi HC 2" xfId="2675"/>
    <cellStyle name="_Book2_01 Don vi HC_Book2" xfId="2676"/>
    <cellStyle name="_Book2_01 Don vi HC_Niengiam_Hung_final" xfId="2678"/>
    <cellStyle name="_Book2_01 Don vi HC_NGTK-daydu-2014-Laodong" xfId="2677"/>
    <cellStyle name="_Book2_01 DVHC-DSLD 2010" xfId="2679"/>
    <cellStyle name="_Book2_01 DVHC-DSLD 2010 2" xfId="2680"/>
    <cellStyle name="_Book2_01 DVHC-DSLD 2010_Book2" xfId="2681"/>
    <cellStyle name="_Book2_01 DVHC-DSLD 2010_Mau" xfId="2682"/>
    <cellStyle name="_Book2_01 DVHC-DSLD 2010_Niengiam_Hung_final" xfId="2684"/>
    <cellStyle name="_Book2_01 DVHC-DSLD 2010_NGTK-daydu-2014-Laodong" xfId="2683"/>
    <cellStyle name="_Book2_02  Dan so lao dong(OK)" xfId="2685"/>
    <cellStyle name="_Book2_02 Dan so 2010 (ok)" xfId="2686"/>
    <cellStyle name="_Book2_02 Dan so Lao dong 2011" xfId="2687"/>
    <cellStyle name="_Book2_02 Danso_Laodong 2012(chuan) CO SO" xfId="2688"/>
    <cellStyle name="_Book2_02 DSLD_2011(ok).xls" xfId="2689"/>
    <cellStyle name="_Book2_03 TKQG va Thu chi NSNN 2012" xfId="2690"/>
    <cellStyle name="_Book2_04 Doanh nghiep va CSKDCT 2012" xfId="2691"/>
    <cellStyle name="_Book2_05 Doanh nghiep va Ca the_2011 (Ok)" xfId="2692"/>
    <cellStyle name="_Book2_05 NGTT DN 2010 (OK)" xfId="2693"/>
    <cellStyle name="_Book2_05 NGTT DN 2010 (OK) 2" xfId="2694"/>
    <cellStyle name="_Book2_05 NGTT DN 2010 (OK)_Bo sung 04 bieu Cong nghiep" xfId="2695"/>
    <cellStyle name="_Book2_05 NGTT DN 2010 (OK)_Bo sung 04 bieu Cong nghiep 2" xfId="2696"/>
    <cellStyle name="_Book2_05 NGTT DN 2010 (OK)_Bo sung 04 bieu Cong nghiep_Book2" xfId="2697"/>
    <cellStyle name="_Book2_05 NGTT DN 2010 (OK)_Bo sung 04 bieu Cong nghiep_Mau" xfId="2698"/>
    <cellStyle name="_Book2_05 NGTT DN 2010 (OK)_Bo sung 04 bieu Cong nghiep_Niengiam_Hung_final" xfId="2700"/>
    <cellStyle name="_Book2_05 NGTT DN 2010 (OK)_Bo sung 04 bieu Cong nghiep_NGTK-daydu-2014-Laodong" xfId="2699"/>
    <cellStyle name="_Book2_05 NGTT DN 2010 (OK)_Book2" xfId="2701"/>
    <cellStyle name="_Book2_05 NGTT DN 2010 (OK)_Mau" xfId="2702"/>
    <cellStyle name="_Book2_05 NGTT DN 2010 (OK)_Niengiam_Hung_final" xfId="2704"/>
    <cellStyle name="_Book2_05 NGTT DN 2010 (OK)_NGTK-daydu-2014-Laodong" xfId="2703"/>
    <cellStyle name="_Book2_06 Nong, lam nghiep 2010  (ok)" xfId="2706"/>
    <cellStyle name="_Book2_06 NGTT LN,TS 2013 co so" xfId="2705"/>
    <cellStyle name="_Book2_07 NGTT CN 2012" xfId="2707"/>
    <cellStyle name="_Book2_08 Thuong mai Tong muc - Diep" xfId="2708"/>
    <cellStyle name="_Book2_08 Thuong mai va Du lich (Ok)" xfId="2709"/>
    <cellStyle name="_Book2_08 Thuong mai va Du lich (Ok)_nien giam tom tat nong nghiep 2013" xfId="2710"/>
    <cellStyle name="_Book2_08 Thuong mai va Du lich (Ok)_Phan II (In)" xfId="2711"/>
    <cellStyle name="_Book2_09 Chi so gia 2011- VuTKG-1 (Ok)" xfId="2712"/>
    <cellStyle name="_Book2_09 Chi so gia 2011- VuTKG-1 (Ok)_nien giam tom tat nong nghiep 2013" xfId="2713"/>
    <cellStyle name="_Book2_09 Chi so gia 2011- VuTKG-1 (Ok)_Phan II (In)" xfId="2714"/>
    <cellStyle name="_Book2_09 Du lich" xfId="2715"/>
    <cellStyle name="_Book2_09 Du lich_nien giam tom tat nong nghiep 2013" xfId="2716"/>
    <cellStyle name="_Book2_09 Du lich_Phan II (In)" xfId="2717"/>
    <cellStyle name="_Book2_10 Market VH, YT, GD, NGTT 2011 " xfId="2718"/>
    <cellStyle name="_Book2_10 Market VH, YT, GD, NGTT 2011  2" xfId="2719"/>
    <cellStyle name="_Book2_10 Market VH, YT, GD, NGTT 2011 _02  Dan so lao dong(OK)" xfId="2720"/>
    <cellStyle name="_Book2_10 Market VH, YT, GD, NGTT 2011 _03 TKQG va Thu chi NSNN 2012" xfId="2721"/>
    <cellStyle name="_Book2_10 Market VH, YT, GD, NGTT 2011 _04 Doanh nghiep va CSKDCT 2012" xfId="2722"/>
    <cellStyle name="_Book2_10 Market VH, YT, GD, NGTT 2011 _05 Doanh nghiep va Ca the_2011 (Ok)" xfId="2723"/>
    <cellStyle name="_Book2_10 Market VH, YT, GD, NGTT 2011 _06 NGTT LN,TS 2013 co so" xfId="2724"/>
    <cellStyle name="_Book2_10 Market VH, YT, GD, NGTT 2011 _07 NGTT CN 2012" xfId="2725"/>
    <cellStyle name="_Book2_10 Market VH, YT, GD, NGTT 2011 _08 Thuong mai Tong muc - Diep" xfId="2726"/>
    <cellStyle name="_Book2_10 Market VH, YT, GD, NGTT 2011 _08 Thuong mai va Du lich (Ok)" xfId="2727"/>
    <cellStyle name="_Book2_10 Market VH, YT, GD, NGTT 2011 _08 Thuong mai va Du lich (Ok)_nien giam tom tat nong nghiep 2013" xfId="2728"/>
    <cellStyle name="_Book2_10 Market VH, YT, GD, NGTT 2011 _08 Thuong mai va Du lich (Ok)_Phan II (In)" xfId="2729"/>
    <cellStyle name="_Book2_10 Market VH, YT, GD, NGTT 2011 _09 Chi so gia 2011- VuTKG-1 (Ok)" xfId="2730"/>
    <cellStyle name="_Book2_10 Market VH, YT, GD, NGTT 2011 _09 Chi so gia 2011- VuTKG-1 (Ok)_nien giam tom tat nong nghiep 2013" xfId="2731"/>
    <cellStyle name="_Book2_10 Market VH, YT, GD, NGTT 2011 _09 Chi so gia 2011- VuTKG-1 (Ok)_Phan II (In)" xfId="2732"/>
    <cellStyle name="_Book2_10 Market VH, YT, GD, NGTT 2011 _09 Du lich" xfId="2733"/>
    <cellStyle name="_Book2_10 Market VH, YT, GD, NGTT 2011 _09 Du lich_nien giam tom tat nong nghiep 2013" xfId="2734"/>
    <cellStyle name="_Book2_10 Market VH, YT, GD, NGTT 2011 _09 Du lich_Phan II (In)" xfId="2735"/>
    <cellStyle name="_Book2_10 Market VH, YT, GD, NGTT 2011 _10 Van tai va BCVT (da sua ok)" xfId="2736"/>
    <cellStyle name="_Book2_10 Market VH, YT, GD, NGTT 2011 _10 Van tai va BCVT (da sua ok)_nien giam tom tat nong nghiep 2013" xfId="2737"/>
    <cellStyle name="_Book2_10 Market VH, YT, GD, NGTT 2011 _10 Van tai va BCVT (da sua ok)_Phan II (In)" xfId="2738"/>
    <cellStyle name="_Book2_10 Market VH, YT, GD, NGTT 2011 _11 (3)" xfId="2739"/>
    <cellStyle name="_Book2_10 Market VH, YT, GD, NGTT 2011 _11 (3) 2" xfId="2740"/>
    <cellStyle name="_Book2_10 Market VH, YT, GD, NGTT 2011 _11 (3)_04 Doanh nghiep va CSKDCT 2012" xfId="2741"/>
    <cellStyle name="_Book2_10 Market VH, YT, GD, NGTT 2011 _11 (3)_Book2" xfId="2742"/>
    <cellStyle name="_Book2_10 Market VH, YT, GD, NGTT 2011 _11 (3)_nien giam tom tat nong nghiep 2013" xfId="2744"/>
    <cellStyle name="_Book2_10 Market VH, YT, GD, NGTT 2011 _11 (3)_Niengiam_Hung_final" xfId="2745"/>
    <cellStyle name="_Book2_10 Market VH, YT, GD, NGTT 2011 _11 (3)_NGTK-daydu-2014-Laodong" xfId="2743"/>
    <cellStyle name="_Book2_10 Market VH, YT, GD, NGTT 2011 _11 (3)_Phan II (In)" xfId="2746"/>
    <cellStyle name="_Book2_10 Market VH, YT, GD, NGTT 2011 _11 (3)_Xl0000167" xfId="2747"/>
    <cellStyle name="_Book2_10 Market VH, YT, GD, NGTT 2011 _12 (2)" xfId="2748"/>
    <cellStyle name="_Book2_10 Market VH, YT, GD, NGTT 2011 _12 (2) 2" xfId="2749"/>
    <cellStyle name="_Book2_10 Market VH, YT, GD, NGTT 2011 _12 (2)_04 Doanh nghiep va CSKDCT 2012" xfId="2750"/>
    <cellStyle name="_Book2_10 Market VH, YT, GD, NGTT 2011 _12 (2)_Book2" xfId="2751"/>
    <cellStyle name="_Book2_10 Market VH, YT, GD, NGTT 2011 _12 (2)_nien giam tom tat nong nghiep 2013" xfId="2753"/>
    <cellStyle name="_Book2_10 Market VH, YT, GD, NGTT 2011 _12 (2)_Niengiam_Hung_final" xfId="2754"/>
    <cellStyle name="_Book2_10 Market VH, YT, GD, NGTT 2011 _12 (2)_NGTK-daydu-2014-Laodong" xfId="2752"/>
    <cellStyle name="_Book2_10 Market VH, YT, GD, NGTT 2011 _12 (2)_Phan II (In)" xfId="2755"/>
    <cellStyle name="_Book2_10 Market VH, YT, GD, NGTT 2011 _12 (2)_Xl0000167" xfId="2756"/>
    <cellStyle name="_Book2_10 Market VH, YT, GD, NGTT 2011 _12 Giao duc, Y Te va Muc songnam2011" xfId="2757"/>
    <cellStyle name="_Book2_10 Market VH, YT, GD, NGTT 2011 _12 Giao duc, Y Te va Muc songnam2011_nien giam tom tat nong nghiep 2013" xfId="2758"/>
    <cellStyle name="_Book2_10 Market VH, YT, GD, NGTT 2011 _12 Giao duc, Y Te va Muc songnam2011_Phan II (In)" xfId="2759"/>
    <cellStyle name="_Book2_10 Market VH, YT, GD, NGTT 2011 _12 MSDC_Thuy Van" xfId="2760"/>
    <cellStyle name="_Book2_10 Market VH, YT, GD, NGTT 2011 _13 Van tai 2012" xfId="2761"/>
    <cellStyle name="_Book2_10 Market VH, YT, GD, NGTT 2011 _Book2" xfId="2762"/>
    <cellStyle name="_Book2_10 Market VH, YT, GD, NGTT 2011 _Giaoduc2013(ok)" xfId="2763"/>
    <cellStyle name="_Book2_10 Market VH, YT, GD, NGTT 2011 _Maket NGTT2012 LN,TS (7-1-2013)" xfId="2764"/>
    <cellStyle name="_Book2_10 Market VH, YT, GD, NGTT 2011 _Maket NGTT2012 LN,TS (7-1-2013)_Nongnghiep" xfId="2765"/>
    <cellStyle name="_Book2_10 Market VH, YT, GD, NGTT 2011 _Nien giam TT Vu Nong nghiep 2012(solieu)-gui Vu TH 29-3-2013" xfId="2770"/>
    <cellStyle name="_Book2_10 Market VH, YT, GD, NGTT 2011 _Niengiam_Hung_final" xfId="2771"/>
    <cellStyle name="_Book2_10 Market VH, YT, GD, NGTT 2011 _Nongnghiep" xfId="2772"/>
    <cellStyle name="_Book2_10 Market VH, YT, GD, NGTT 2011 _Nongnghiep NGDD 2012_cap nhat den 24-5-2013(1)" xfId="2773"/>
    <cellStyle name="_Book2_10 Market VH, YT, GD, NGTT 2011 _Nongnghiep_Nongnghiep NGDD 2012_cap nhat den 24-5-2013(1)" xfId="2774"/>
    <cellStyle name="_Book2_10 Market VH, YT, GD, NGTT 2011 _Ngiam_lamnghiep_2011_v2(1)(1)" xfId="2766"/>
    <cellStyle name="_Book2_10 Market VH, YT, GD, NGTT 2011 _Ngiam_lamnghiep_2011_v2(1)(1)_Nongnghiep" xfId="2767"/>
    <cellStyle name="_Book2_10 Market VH, YT, GD, NGTT 2011 _NGTK-daydu-2014-Laodong" xfId="2768"/>
    <cellStyle name="_Book2_10 Market VH, YT, GD, NGTT 2011 _NGTT LN,TS 2012 (Chuan)" xfId="2769"/>
    <cellStyle name="_Book2_10 Market VH, YT, GD, NGTT 2011 _So lieu quoc te TH" xfId="2775"/>
    <cellStyle name="_Book2_10 Market VH, YT, GD, NGTT 2011 _So lieu quoc te TH_nien giam tom tat nong nghiep 2013" xfId="2776"/>
    <cellStyle name="_Book2_10 Market VH, YT, GD, NGTT 2011 _So lieu quoc te TH_Phan II (In)" xfId="2777"/>
    <cellStyle name="_Book2_10 Market VH, YT, GD, NGTT 2011 _TKQG" xfId="2778"/>
    <cellStyle name="_Book2_10 Market VH, YT, GD, NGTT 2011 _Xl0000147" xfId="2779"/>
    <cellStyle name="_Book2_10 Market VH, YT, GD, NGTT 2011 _Xl0000167" xfId="2780"/>
    <cellStyle name="_Book2_10 Market VH, YT, GD, NGTT 2011 _XNK" xfId="2781"/>
    <cellStyle name="_Book2_10 Market VH, YT, GD, NGTT 2011 _XNK_nien giam tom tat nong nghiep 2013" xfId="2782"/>
    <cellStyle name="_Book2_10 Market VH, YT, GD, NGTT 2011 _XNK_Phan II (In)" xfId="2783"/>
    <cellStyle name="_Book2_10 Van tai va BCVT (da sua ok)" xfId="2784"/>
    <cellStyle name="_Book2_10 Van tai va BCVT (da sua ok)_nien giam tom tat nong nghiep 2013" xfId="2785"/>
    <cellStyle name="_Book2_10 Van tai va BCVT (da sua ok)_Phan II (In)" xfId="2786"/>
    <cellStyle name="_Book2_10 VH, YT, GD, NGTT 2010 - (OK)" xfId="2787"/>
    <cellStyle name="_Book2_10 VH, YT, GD, NGTT 2010 - (OK) 2" xfId="2788"/>
    <cellStyle name="_Book2_10 VH, YT, GD, NGTT 2010 - (OK)_Bo sung 04 bieu Cong nghiep" xfId="2789"/>
    <cellStyle name="_Book2_10 VH, YT, GD, NGTT 2010 - (OK)_Bo sung 04 bieu Cong nghiep 2" xfId="2790"/>
    <cellStyle name="_Book2_10 VH, YT, GD, NGTT 2010 - (OK)_Bo sung 04 bieu Cong nghiep_Book2" xfId="2791"/>
    <cellStyle name="_Book2_10 VH, YT, GD, NGTT 2010 - (OK)_Bo sung 04 bieu Cong nghiep_Mau" xfId="2792"/>
    <cellStyle name="_Book2_10 VH, YT, GD, NGTT 2010 - (OK)_Bo sung 04 bieu Cong nghiep_Niengiam_Hung_final" xfId="2794"/>
    <cellStyle name="_Book2_10 VH, YT, GD, NGTT 2010 - (OK)_Bo sung 04 bieu Cong nghiep_NGTK-daydu-2014-Laodong" xfId="2793"/>
    <cellStyle name="_Book2_10 VH, YT, GD, NGTT 2010 - (OK)_Book2" xfId="2795"/>
    <cellStyle name="_Book2_10 VH, YT, GD, NGTT 2010 - (OK)_Mau" xfId="2796"/>
    <cellStyle name="_Book2_10 VH, YT, GD, NGTT 2010 - (OK)_Niengiam_Hung_final" xfId="2798"/>
    <cellStyle name="_Book2_10 VH, YT, GD, NGTT 2010 - (OK)_NGTK-daydu-2014-Laodong" xfId="2797"/>
    <cellStyle name="_Book2_11 (3)" xfId="2799"/>
    <cellStyle name="_Book2_11 (3) 2" xfId="2800"/>
    <cellStyle name="_Book2_11 (3)_04 Doanh nghiep va CSKDCT 2012" xfId="2801"/>
    <cellStyle name="_Book2_11 (3)_Book2" xfId="2802"/>
    <cellStyle name="_Book2_11 (3)_nien giam tom tat nong nghiep 2013" xfId="2804"/>
    <cellStyle name="_Book2_11 (3)_Niengiam_Hung_final" xfId="2805"/>
    <cellStyle name="_Book2_11 (3)_NGTK-daydu-2014-Laodong" xfId="2803"/>
    <cellStyle name="_Book2_11 (3)_Phan II (In)" xfId="2806"/>
    <cellStyle name="_Book2_11 (3)_Xl0000167" xfId="2807"/>
    <cellStyle name="_Book2_12 (2)" xfId="2808"/>
    <cellStyle name="_Book2_12 (2) 2" xfId="2809"/>
    <cellStyle name="_Book2_12 (2)_04 Doanh nghiep va CSKDCT 2012" xfId="2810"/>
    <cellStyle name="_Book2_12 (2)_Book2" xfId="2811"/>
    <cellStyle name="_Book2_12 (2)_nien giam tom tat nong nghiep 2013" xfId="2813"/>
    <cellStyle name="_Book2_12 (2)_Niengiam_Hung_final" xfId="2814"/>
    <cellStyle name="_Book2_12 (2)_NGTK-daydu-2014-Laodong" xfId="2812"/>
    <cellStyle name="_Book2_12 (2)_Phan II (In)" xfId="2815"/>
    <cellStyle name="_Book2_12 (2)_Xl0000167" xfId="2816"/>
    <cellStyle name="_Book2_12 Chi so gia 2012(chuan) co so" xfId="2817"/>
    <cellStyle name="_Book2_12 Giao duc, Y Te va Muc songnam2011" xfId="2818"/>
    <cellStyle name="_Book2_12 Giao duc, Y Te va Muc songnam2011_nien giam tom tat nong nghiep 2013" xfId="2819"/>
    <cellStyle name="_Book2_12 Giao duc, Y Te va Muc songnam2011_Phan II (In)" xfId="2820"/>
    <cellStyle name="_Book2_13 Van tai 2012" xfId="2821"/>
    <cellStyle name="_Book2_Book1" xfId="2822"/>
    <cellStyle name="_Book2_Book1 2" xfId="2823"/>
    <cellStyle name="_Book2_Book1_Book2" xfId="2824"/>
    <cellStyle name="_Book2_Book1_Mau" xfId="2825"/>
    <cellStyle name="_Book2_Book1_Niengiam_Hung_final" xfId="2827"/>
    <cellStyle name="_Book2_Book1_NGTK-daydu-2014-Laodong" xfId="2826"/>
    <cellStyle name="_Book2_CucThongke-phucdap-Tuan-Anh" xfId="2828"/>
    <cellStyle name="_Book2_dan so phan tich 10 nam(moi)" xfId="2829"/>
    <cellStyle name="_Book2_dan so phan tich 10 nam(moi) 2" xfId="2830"/>
    <cellStyle name="_Book2_dan so phan tich 10 nam(moi)_Book2" xfId="2831"/>
    <cellStyle name="_Book2_dan so phan tich 10 nam(moi)_Mau" xfId="2832"/>
    <cellStyle name="_Book2_dan so phan tich 10 nam(moi)_Niengiam_Hung_final" xfId="2834"/>
    <cellStyle name="_Book2_dan so phan tich 10 nam(moi)_NGTK-daydu-2014-Laodong" xfId="2833"/>
    <cellStyle name="_Book2_GTSXNN" xfId="2836"/>
    <cellStyle name="_Book2_GTSXNN_Nongnghiep NGDD 2012_cap nhat den 24-5-2013(1)" xfId="2837"/>
    <cellStyle name="_Book2_Giaoduc2013(ok)" xfId="2835"/>
    <cellStyle name="_Book2_Maket NGTT2012 LN,TS (7-1-2013)" xfId="2838"/>
    <cellStyle name="_Book2_Maket NGTT2012 LN,TS (7-1-2013)_Nongnghiep" xfId="2839"/>
    <cellStyle name="_Book2_Mau" xfId="2840"/>
    <cellStyle name="_Book2_Nien giam day du  Nong nghiep 2010" xfId="2845"/>
    <cellStyle name="_Book2_Nien giam TT Vu Nong nghiep 2012(solieu)-gui Vu TH 29-3-2013" xfId="2846"/>
    <cellStyle name="_Book2_Nongnghiep" xfId="2847"/>
    <cellStyle name="_Book2_Nongnghiep 2" xfId="2848"/>
    <cellStyle name="_Book2_Nongnghiep_Bo sung 04 bieu Cong nghiep" xfId="2849"/>
    <cellStyle name="_Book2_Nongnghiep_Bo sung 04 bieu Cong nghiep 2" xfId="2850"/>
    <cellStyle name="_Book2_Nongnghiep_Bo sung 04 bieu Cong nghiep_Book2" xfId="2851"/>
    <cellStyle name="_Book2_Nongnghiep_Bo sung 04 bieu Cong nghiep_Mau" xfId="2852"/>
    <cellStyle name="_Book2_Nongnghiep_Bo sung 04 bieu Cong nghiep_Niengiam_Hung_final" xfId="2854"/>
    <cellStyle name="_Book2_Nongnghiep_Bo sung 04 bieu Cong nghiep_NGTK-daydu-2014-Laodong" xfId="2853"/>
    <cellStyle name="_Book2_Nongnghiep_Book2" xfId="2855"/>
    <cellStyle name="_Book2_Nongnghiep_Mau" xfId="2856"/>
    <cellStyle name="_Book2_Nongnghiep_Niengiam_Hung_final" xfId="2859"/>
    <cellStyle name="_Book2_Nongnghiep_Nongnghiep NGDD 2012_cap nhat den 24-5-2013(1)" xfId="2860"/>
    <cellStyle name="_Book2_Nongnghiep_NGDD 2013 Thu chi NSNN " xfId="2857"/>
    <cellStyle name="_Book2_Nongnghiep_NGTK-daydu-2014-Laodong" xfId="2858"/>
    <cellStyle name="_Book2_Nongnghiep_TKQG" xfId="2861"/>
    <cellStyle name="_Book2_NGDD 2013 Thu chi NSNN " xfId="2841"/>
    <cellStyle name="_Book2_Ngiam_lamnghiep_2011_v2(1)(1)" xfId="2842"/>
    <cellStyle name="_Book2_Ngiam_lamnghiep_2011_v2(1)(1)_Nongnghiep" xfId="2843"/>
    <cellStyle name="_Book2_NGTT LN,TS 2012 (Chuan)" xfId="2844"/>
    <cellStyle name="_Book2_So lieu quoc te TH" xfId="2862"/>
    <cellStyle name="_Book2_So lieu quoc te TH_08 Cong nghiep 2010" xfId="2863"/>
    <cellStyle name="_Book2_So lieu quoc te TH_08 Thuong mai va Du lich (Ok)" xfId="2864"/>
    <cellStyle name="_Book2_So lieu quoc te TH_09 Chi so gia 2011- VuTKG-1 (Ok)" xfId="2865"/>
    <cellStyle name="_Book2_So lieu quoc te TH_09 Du lich" xfId="2866"/>
    <cellStyle name="_Book2_So lieu quoc te TH_10 Van tai va BCVT (da sua ok)" xfId="2867"/>
    <cellStyle name="_Book2_So lieu quoc te TH_12 Giao duc, Y Te va Muc songnam2011" xfId="2868"/>
    <cellStyle name="_Book2_So lieu quoc te TH_nien giam tom tat du lich va XNK" xfId="2869"/>
    <cellStyle name="_Book2_So lieu quoc te TH_Nongnghiep" xfId="2870"/>
    <cellStyle name="_Book2_So lieu quoc te TH_XNK" xfId="2871"/>
    <cellStyle name="_Book2_So lieu quoc te(GDP)" xfId="2872"/>
    <cellStyle name="_Book2_So lieu quoc te(GDP) 2" xfId="2873"/>
    <cellStyle name="_Book2_So lieu quoc te(GDP)_02  Dan so lao dong(OK)" xfId="2874"/>
    <cellStyle name="_Book2_So lieu quoc te(GDP)_03 TKQG va Thu chi NSNN 2012" xfId="2875"/>
    <cellStyle name="_Book2_So lieu quoc te(GDP)_04 Doanh nghiep va CSKDCT 2012" xfId="2876"/>
    <cellStyle name="_Book2_So lieu quoc te(GDP)_05 Doanh nghiep va Ca the_2011 (Ok)" xfId="2877"/>
    <cellStyle name="_Book2_So lieu quoc te(GDP)_06 NGTT LN,TS 2013 co so" xfId="2878"/>
    <cellStyle name="_Book2_So lieu quoc te(GDP)_07 NGTT CN 2012" xfId="2879"/>
    <cellStyle name="_Book2_So lieu quoc te(GDP)_08 Thuong mai Tong muc - Diep" xfId="2880"/>
    <cellStyle name="_Book2_So lieu quoc te(GDP)_08 Thuong mai va Du lich (Ok)" xfId="2881"/>
    <cellStyle name="_Book2_So lieu quoc te(GDP)_08 Thuong mai va Du lich (Ok)_nien giam tom tat nong nghiep 2013" xfId="2882"/>
    <cellStyle name="_Book2_So lieu quoc te(GDP)_08 Thuong mai va Du lich (Ok)_Phan II (In)" xfId="2883"/>
    <cellStyle name="_Book2_So lieu quoc te(GDP)_09 Chi so gia 2011- VuTKG-1 (Ok)" xfId="2884"/>
    <cellStyle name="_Book2_So lieu quoc te(GDP)_09 Chi so gia 2011- VuTKG-1 (Ok)_nien giam tom tat nong nghiep 2013" xfId="2885"/>
    <cellStyle name="_Book2_So lieu quoc te(GDP)_09 Chi so gia 2011- VuTKG-1 (Ok)_Phan II (In)" xfId="2886"/>
    <cellStyle name="_Book2_So lieu quoc te(GDP)_09 Du lich" xfId="2887"/>
    <cellStyle name="_Book2_So lieu quoc te(GDP)_09 Du lich_nien giam tom tat nong nghiep 2013" xfId="2888"/>
    <cellStyle name="_Book2_So lieu quoc te(GDP)_09 Du lich_Phan II (In)" xfId="2889"/>
    <cellStyle name="_Book2_So lieu quoc te(GDP)_10 Van tai va BCVT (da sua ok)" xfId="2890"/>
    <cellStyle name="_Book2_So lieu quoc te(GDP)_10 Van tai va BCVT (da sua ok)_nien giam tom tat nong nghiep 2013" xfId="2891"/>
    <cellStyle name="_Book2_So lieu quoc te(GDP)_10 Van tai va BCVT (da sua ok)_Phan II (In)" xfId="2892"/>
    <cellStyle name="_Book2_So lieu quoc te(GDP)_11 (3)" xfId="2893"/>
    <cellStyle name="_Book2_So lieu quoc te(GDP)_11 (3) 2" xfId="2894"/>
    <cellStyle name="_Book2_So lieu quoc te(GDP)_11 (3)_04 Doanh nghiep va CSKDCT 2012" xfId="2895"/>
    <cellStyle name="_Book2_So lieu quoc te(GDP)_11 (3)_Book2" xfId="2896"/>
    <cellStyle name="_Book2_So lieu quoc te(GDP)_11 (3)_nien giam tom tat nong nghiep 2013" xfId="2898"/>
    <cellStyle name="_Book2_So lieu quoc te(GDP)_11 (3)_Niengiam_Hung_final" xfId="2899"/>
    <cellStyle name="_Book2_So lieu quoc te(GDP)_11 (3)_NGTK-daydu-2014-Laodong" xfId="2897"/>
    <cellStyle name="_Book2_So lieu quoc te(GDP)_11 (3)_Phan II (In)" xfId="2900"/>
    <cellStyle name="_Book2_So lieu quoc te(GDP)_11 (3)_Xl0000167" xfId="2901"/>
    <cellStyle name="_Book2_So lieu quoc te(GDP)_12 (2)" xfId="2902"/>
    <cellStyle name="_Book2_So lieu quoc te(GDP)_12 (2) 2" xfId="2903"/>
    <cellStyle name="_Book2_So lieu quoc te(GDP)_12 (2)_04 Doanh nghiep va CSKDCT 2012" xfId="2904"/>
    <cellStyle name="_Book2_So lieu quoc te(GDP)_12 (2)_Book2" xfId="2905"/>
    <cellStyle name="_Book2_So lieu quoc te(GDP)_12 (2)_nien giam tom tat nong nghiep 2013" xfId="2907"/>
    <cellStyle name="_Book2_So lieu quoc te(GDP)_12 (2)_Niengiam_Hung_final" xfId="2908"/>
    <cellStyle name="_Book2_So lieu quoc te(GDP)_12 (2)_NGTK-daydu-2014-Laodong" xfId="2906"/>
    <cellStyle name="_Book2_So lieu quoc te(GDP)_12 (2)_Phan II (In)" xfId="2909"/>
    <cellStyle name="_Book2_So lieu quoc te(GDP)_12 (2)_Xl0000167" xfId="2910"/>
    <cellStyle name="_Book2_So lieu quoc te(GDP)_12 Giao duc, Y Te va Muc songnam2011" xfId="2911"/>
    <cellStyle name="_Book2_So lieu quoc te(GDP)_12 Giao duc, Y Te va Muc songnam2011_nien giam tom tat nong nghiep 2013" xfId="2912"/>
    <cellStyle name="_Book2_So lieu quoc te(GDP)_12 Giao duc, Y Te va Muc songnam2011_Phan II (In)" xfId="2913"/>
    <cellStyle name="_Book2_So lieu quoc te(GDP)_12 MSDC_Thuy Van" xfId="2914"/>
    <cellStyle name="_Book2_So lieu quoc te(GDP)_12 So lieu quoc te (Ok)" xfId="2915"/>
    <cellStyle name="_Book2_So lieu quoc te(GDP)_12 So lieu quoc te (Ok)_nien giam tom tat nong nghiep 2013" xfId="2916"/>
    <cellStyle name="_Book2_So lieu quoc te(GDP)_12 So lieu quoc te (Ok)_Phan II (In)" xfId="2917"/>
    <cellStyle name="_Book2_So lieu quoc te(GDP)_13 Van tai 2012" xfId="2918"/>
    <cellStyle name="_Book2_So lieu quoc te(GDP)_Book2" xfId="2919"/>
    <cellStyle name="_Book2_So lieu quoc te(GDP)_Giaoduc2013(ok)" xfId="2920"/>
    <cellStyle name="_Book2_So lieu quoc te(GDP)_Maket NGTT2012 LN,TS (7-1-2013)" xfId="2921"/>
    <cellStyle name="_Book2_So lieu quoc te(GDP)_Maket NGTT2012 LN,TS (7-1-2013)_Nongnghiep" xfId="2922"/>
    <cellStyle name="_Book2_So lieu quoc te(GDP)_Nien giam TT Vu Nong nghiep 2012(solieu)-gui Vu TH 29-3-2013" xfId="2927"/>
    <cellStyle name="_Book2_So lieu quoc te(GDP)_Niengiam_Hung_final" xfId="2928"/>
    <cellStyle name="_Book2_So lieu quoc te(GDP)_Nongnghiep" xfId="2929"/>
    <cellStyle name="_Book2_So lieu quoc te(GDP)_Nongnghiep NGDD 2012_cap nhat den 24-5-2013(1)" xfId="2930"/>
    <cellStyle name="_Book2_So lieu quoc te(GDP)_Nongnghiep_Nongnghiep NGDD 2012_cap nhat den 24-5-2013(1)" xfId="2931"/>
    <cellStyle name="_Book2_So lieu quoc te(GDP)_Ngiam_lamnghiep_2011_v2(1)(1)" xfId="2923"/>
    <cellStyle name="_Book2_So lieu quoc te(GDP)_Ngiam_lamnghiep_2011_v2(1)(1)_Nongnghiep" xfId="2924"/>
    <cellStyle name="_Book2_So lieu quoc te(GDP)_NGTK-daydu-2014-Laodong" xfId="2925"/>
    <cellStyle name="_Book2_So lieu quoc te(GDP)_NGTT LN,TS 2012 (Chuan)" xfId="2926"/>
    <cellStyle name="_Book2_So lieu quoc te(GDP)_TKQG" xfId="2932"/>
    <cellStyle name="_Book2_So lieu quoc te(GDP)_Xl0000147" xfId="2933"/>
    <cellStyle name="_Book2_So lieu quoc te(GDP)_Xl0000167" xfId="2934"/>
    <cellStyle name="_Book2_So lieu quoc te(GDP)_XNK" xfId="2935"/>
    <cellStyle name="_Book2_So lieu quoc te(GDP)_XNK_nien giam tom tat nong nghiep 2013" xfId="2936"/>
    <cellStyle name="_Book2_So lieu quoc te(GDP)_XNK_Phan II (In)" xfId="2937"/>
    <cellStyle name="_Book2_TKQG" xfId="2938"/>
    <cellStyle name="_Book2_Tong hop NGTT" xfId="2939"/>
    <cellStyle name="_Book2_Tong hop NGTT 2" xfId="2940"/>
    <cellStyle name="_Book2_Tong hop NGTT_Book2" xfId="2941"/>
    <cellStyle name="_Book2_Tong hop NGTT_Mau" xfId="2942"/>
    <cellStyle name="_Book2_Tong hop NGTT_Niengiam_Hung_final" xfId="2944"/>
    <cellStyle name="_Book2_Tong hop NGTT_NGTK-daydu-2014-Laodong" xfId="2943"/>
    <cellStyle name="_Book2_Xl0000006" xfId="2945"/>
    <cellStyle name="_Book2_Xl0000147" xfId="2946"/>
    <cellStyle name="_Book2_Xl0000167" xfId="2947"/>
    <cellStyle name="_Book2_XNK" xfId="2948"/>
    <cellStyle name="_Book2_XNK 2" xfId="2949"/>
    <cellStyle name="_Book2_XNK_08 Thuong mai Tong muc - Diep" xfId="2950"/>
    <cellStyle name="_Book2_XNK_08 Thuong mai Tong muc - Diep_nien giam tom tat nong nghiep 2013" xfId="2951"/>
    <cellStyle name="_Book2_XNK_08 Thuong mai Tong muc - Diep_Phan II (In)" xfId="2952"/>
    <cellStyle name="_Book2_XNK_Bo sung 04 bieu Cong nghiep" xfId="2953"/>
    <cellStyle name="_Book2_XNK_Bo sung 04 bieu Cong nghiep 2" xfId="2954"/>
    <cellStyle name="_Book2_XNK_Bo sung 04 bieu Cong nghiep_Book2" xfId="2955"/>
    <cellStyle name="_Book2_XNK_Bo sung 04 bieu Cong nghiep_Mau" xfId="2956"/>
    <cellStyle name="_Book2_XNK_Bo sung 04 bieu Cong nghiep_Niengiam_Hung_final" xfId="2958"/>
    <cellStyle name="_Book2_XNK_Bo sung 04 bieu Cong nghiep_NGTK-daydu-2014-Laodong" xfId="2957"/>
    <cellStyle name="_Book2_XNK_Book2" xfId="2959"/>
    <cellStyle name="_Book2_XNK_Mau" xfId="2960"/>
    <cellStyle name="_Book2_XNK_Niengiam_Hung_final" xfId="2962"/>
    <cellStyle name="_Book2_XNK_NGTK-daydu-2014-Laodong" xfId="2961"/>
    <cellStyle name="_Book2_XNK-2012" xfId="2963"/>
    <cellStyle name="_Book2_XNK-2012_nien giam tom tat nong nghiep 2013" xfId="2964"/>
    <cellStyle name="_Book2_XNK-2012_Phan II (In)" xfId="2965"/>
    <cellStyle name="_Book2_XNK-Market" xfId="2966"/>
    <cellStyle name="_Book4" xfId="2967"/>
    <cellStyle name="_Buuchinh - Market" xfId="2968"/>
    <cellStyle name="_Buuchinh - Market 2" xfId="2969"/>
    <cellStyle name="_Buuchinh - Market_02  Dan so lao dong(OK)" xfId="2970"/>
    <cellStyle name="_Buuchinh - Market_03 TKQG va Thu chi NSNN 2012" xfId="2971"/>
    <cellStyle name="_Buuchinh - Market_04 Doanh nghiep va CSKDCT 2012" xfId="2972"/>
    <cellStyle name="_Buuchinh - Market_05 Doanh nghiep va Ca the_2011 (Ok)" xfId="2973"/>
    <cellStyle name="_Buuchinh - Market_06 NGTT LN,TS 2013 co so" xfId="2974"/>
    <cellStyle name="_Buuchinh - Market_07 NGTT CN 2012" xfId="2975"/>
    <cellStyle name="_Buuchinh - Market_08 Thuong mai Tong muc - Diep" xfId="2976"/>
    <cellStyle name="_Buuchinh - Market_08 Thuong mai va Du lich (Ok)" xfId="2977"/>
    <cellStyle name="_Buuchinh - Market_08 Thuong mai va Du lich (Ok)_nien giam tom tat nong nghiep 2013" xfId="2978"/>
    <cellStyle name="_Buuchinh - Market_08 Thuong mai va Du lich (Ok)_Phan II (In)" xfId="2979"/>
    <cellStyle name="_Buuchinh - Market_09 Chi so gia 2011- VuTKG-1 (Ok)" xfId="2980"/>
    <cellStyle name="_Buuchinh - Market_09 Chi so gia 2011- VuTKG-1 (Ok)_nien giam tom tat nong nghiep 2013" xfId="2981"/>
    <cellStyle name="_Buuchinh - Market_09 Chi so gia 2011- VuTKG-1 (Ok)_Phan II (In)" xfId="2982"/>
    <cellStyle name="_Buuchinh - Market_09 Du lich" xfId="2983"/>
    <cellStyle name="_Buuchinh - Market_09 Du lich_nien giam tom tat nong nghiep 2013" xfId="2984"/>
    <cellStyle name="_Buuchinh - Market_09 Du lich_Phan II (In)" xfId="2985"/>
    <cellStyle name="_Buuchinh - Market_10 Van tai va BCVT (da sua ok)" xfId="2986"/>
    <cellStyle name="_Buuchinh - Market_10 Van tai va BCVT (da sua ok)_nien giam tom tat nong nghiep 2013" xfId="2987"/>
    <cellStyle name="_Buuchinh - Market_10 Van tai va BCVT (da sua ok)_Phan II (In)" xfId="2988"/>
    <cellStyle name="_Buuchinh - Market_11 (3)" xfId="2989"/>
    <cellStyle name="_Buuchinh - Market_11 (3) 2" xfId="2990"/>
    <cellStyle name="_Buuchinh - Market_11 (3)_04 Doanh nghiep va CSKDCT 2012" xfId="2991"/>
    <cellStyle name="_Buuchinh - Market_11 (3)_Book2" xfId="2992"/>
    <cellStyle name="_Buuchinh - Market_11 (3)_nien giam tom tat nong nghiep 2013" xfId="2994"/>
    <cellStyle name="_Buuchinh - Market_11 (3)_Niengiam_Hung_final" xfId="2995"/>
    <cellStyle name="_Buuchinh - Market_11 (3)_NGTK-daydu-2014-Laodong" xfId="2993"/>
    <cellStyle name="_Buuchinh - Market_11 (3)_Phan II (In)" xfId="2996"/>
    <cellStyle name="_Buuchinh - Market_11 (3)_Xl0000167" xfId="2997"/>
    <cellStyle name="_Buuchinh - Market_12 (2)" xfId="2998"/>
    <cellStyle name="_Buuchinh - Market_12 (2) 2" xfId="2999"/>
    <cellStyle name="_Buuchinh - Market_12 (2)_04 Doanh nghiep va CSKDCT 2012" xfId="3000"/>
    <cellStyle name="_Buuchinh - Market_12 (2)_Book2" xfId="3001"/>
    <cellStyle name="_Buuchinh - Market_12 (2)_nien giam tom tat nong nghiep 2013" xfId="3003"/>
    <cellStyle name="_Buuchinh - Market_12 (2)_Niengiam_Hung_final" xfId="3004"/>
    <cellStyle name="_Buuchinh - Market_12 (2)_NGTK-daydu-2014-Laodong" xfId="3002"/>
    <cellStyle name="_Buuchinh - Market_12 (2)_Phan II (In)" xfId="3005"/>
    <cellStyle name="_Buuchinh - Market_12 (2)_Xl0000167" xfId="3006"/>
    <cellStyle name="_Buuchinh - Market_12 Giao duc, Y Te va Muc songnam2011" xfId="3007"/>
    <cellStyle name="_Buuchinh - Market_12 Giao duc, Y Te va Muc songnam2011_nien giam tom tat nong nghiep 2013" xfId="3008"/>
    <cellStyle name="_Buuchinh - Market_12 Giao duc, Y Te va Muc songnam2011_Phan II (In)" xfId="3009"/>
    <cellStyle name="_Buuchinh - Market_12 MSDC_Thuy Van" xfId="3010"/>
    <cellStyle name="_Buuchinh - Market_13 Van tai 2012" xfId="3011"/>
    <cellStyle name="_Buuchinh - Market_Book2" xfId="3012"/>
    <cellStyle name="_Buuchinh - Market_Giaoduc2013(ok)" xfId="3013"/>
    <cellStyle name="_Buuchinh - Market_Maket NGTT2012 LN,TS (7-1-2013)" xfId="3014"/>
    <cellStyle name="_Buuchinh - Market_Maket NGTT2012 LN,TS (7-1-2013)_Nongnghiep" xfId="3015"/>
    <cellStyle name="_Buuchinh - Market_Nien giam TT Vu Nong nghiep 2012(solieu)-gui Vu TH 29-3-2013" xfId="3020"/>
    <cellStyle name="_Buuchinh - Market_Niengiam_Hung_final" xfId="3021"/>
    <cellStyle name="_Buuchinh - Market_Nongnghiep" xfId="3022"/>
    <cellStyle name="_Buuchinh - Market_Nongnghiep NGDD 2012_cap nhat den 24-5-2013(1)" xfId="3023"/>
    <cellStyle name="_Buuchinh - Market_Nongnghiep_Nongnghiep NGDD 2012_cap nhat den 24-5-2013(1)" xfId="3024"/>
    <cellStyle name="_Buuchinh - Market_Ngiam_lamnghiep_2011_v2(1)(1)" xfId="3016"/>
    <cellStyle name="_Buuchinh - Market_Ngiam_lamnghiep_2011_v2(1)(1)_Nongnghiep" xfId="3017"/>
    <cellStyle name="_Buuchinh - Market_NGTK-daydu-2014-Laodong" xfId="3018"/>
    <cellStyle name="_Buuchinh - Market_NGTT LN,TS 2012 (Chuan)" xfId="3019"/>
    <cellStyle name="_Buuchinh - Market_TKQG" xfId="3025"/>
    <cellStyle name="_Buuchinh - Market_Xl0000147" xfId="3026"/>
    <cellStyle name="_Buuchinh - Market_Xl0000167" xfId="3027"/>
    <cellStyle name="_Buuchinh - Market_XNK" xfId="3028"/>
    <cellStyle name="_Buuchinh - Market_XNK_nien giam tom tat nong nghiep 2013" xfId="3029"/>
    <cellStyle name="_Buuchinh - Market_XNK_Phan II (In)" xfId="3030"/>
    <cellStyle name="_csGDPngVN" xfId="3031"/>
    <cellStyle name="_CSKDCT 2010" xfId="3032"/>
    <cellStyle name="_CSKDCT 2010 2" xfId="3033"/>
    <cellStyle name="_CSKDCT 2010_Bo sung 04 bieu Cong nghiep" xfId="3034"/>
    <cellStyle name="_CSKDCT 2010_Bo sung 04 bieu Cong nghiep 2" xfId="3035"/>
    <cellStyle name="_CSKDCT 2010_Bo sung 04 bieu Cong nghiep_Book2" xfId="3036"/>
    <cellStyle name="_CSKDCT 2010_Bo sung 04 bieu Cong nghiep_Mau" xfId="3037"/>
    <cellStyle name="_CSKDCT 2010_Bo sung 04 bieu Cong nghiep_Niengiam_Hung_final" xfId="3039"/>
    <cellStyle name="_CSKDCT 2010_Bo sung 04 bieu Cong nghiep_NGTK-daydu-2014-Laodong" xfId="3038"/>
    <cellStyle name="_CSKDCT 2010_Book2" xfId="3040"/>
    <cellStyle name="_CSKDCT 2010_Mau" xfId="3041"/>
    <cellStyle name="_CSKDCT 2010_Niengiam_Hung_final" xfId="3043"/>
    <cellStyle name="_CSKDCT 2010_NGTK-daydu-2014-Laodong" xfId="3042"/>
    <cellStyle name="_da sua bo nam 2000 VT- 2011 - NGTT diep" xfId="3044"/>
    <cellStyle name="_da sua bo nam 2000 VT- 2011 - NGTT diep 2" xfId="3045"/>
    <cellStyle name="_da sua bo nam 2000 VT- 2011 - NGTT diep_02  Dan so lao dong(OK)" xfId="3046"/>
    <cellStyle name="_da sua bo nam 2000 VT- 2011 - NGTT diep_03 TKQG va Thu chi NSNN 2012" xfId="3047"/>
    <cellStyle name="_da sua bo nam 2000 VT- 2011 - NGTT diep_04 Doanh nghiep va CSKDCT 2012" xfId="3048"/>
    <cellStyle name="_da sua bo nam 2000 VT- 2011 - NGTT diep_05 Doanh nghiep va Ca the_2011 (Ok)" xfId="3049"/>
    <cellStyle name="_da sua bo nam 2000 VT- 2011 - NGTT diep_06 NGTT LN,TS 2013 co so" xfId="3050"/>
    <cellStyle name="_da sua bo nam 2000 VT- 2011 - NGTT diep_07 NGTT CN 2012" xfId="3051"/>
    <cellStyle name="_da sua bo nam 2000 VT- 2011 - NGTT diep_08 Thuong mai Tong muc - Diep" xfId="3052"/>
    <cellStyle name="_da sua bo nam 2000 VT- 2011 - NGTT diep_08 Thuong mai va Du lich (Ok)" xfId="3053"/>
    <cellStyle name="_da sua bo nam 2000 VT- 2011 - NGTT diep_08 Thuong mai va Du lich (Ok)_nien giam tom tat nong nghiep 2013" xfId="3054"/>
    <cellStyle name="_da sua bo nam 2000 VT- 2011 - NGTT diep_08 Thuong mai va Du lich (Ok)_Phan II (In)" xfId="3055"/>
    <cellStyle name="_da sua bo nam 2000 VT- 2011 - NGTT diep_09 Chi so gia 2011- VuTKG-1 (Ok)" xfId="3056"/>
    <cellStyle name="_da sua bo nam 2000 VT- 2011 - NGTT diep_09 Chi so gia 2011- VuTKG-1 (Ok)_nien giam tom tat nong nghiep 2013" xfId="3057"/>
    <cellStyle name="_da sua bo nam 2000 VT- 2011 - NGTT diep_09 Chi so gia 2011- VuTKG-1 (Ok)_Phan II (In)" xfId="3058"/>
    <cellStyle name="_da sua bo nam 2000 VT- 2011 - NGTT diep_09 Du lich" xfId="3059"/>
    <cellStyle name="_da sua bo nam 2000 VT- 2011 - NGTT diep_09 Du lich_nien giam tom tat nong nghiep 2013" xfId="3060"/>
    <cellStyle name="_da sua bo nam 2000 VT- 2011 - NGTT diep_09 Du lich_Phan II (In)" xfId="3061"/>
    <cellStyle name="_da sua bo nam 2000 VT- 2011 - NGTT diep_10 Van tai va BCVT (da sua ok)" xfId="3062"/>
    <cellStyle name="_da sua bo nam 2000 VT- 2011 - NGTT diep_10 Van tai va BCVT (da sua ok)_nien giam tom tat nong nghiep 2013" xfId="3063"/>
    <cellStyle name="_da sua bo nam 2000 VT- 2011 - NGTT diep_10 Van tai va BCVT (da sua ok)_Phan II (In)" xfId="3064"/>
    <cellStyle name="_da sua bo nam 2000 VT- 2011 - NGTT diep_11 (3)" xfId="3065"/>
    <cellStyle name="_da sua bo nam 2000 VT- 2011 - NGTT diep_11 (3) 2" xfId="3066"/>
    <cellStyle name="_da sua bo nam 2000 VT- 2011 - NGTT diep_11 (3)_04 Doanh nghiep va CSKDCT 2012" xfId="3067"/>
    <cellStyle name="_da sua bo nam 2000 VT- 2011 - NGTT diep_11 (3)_Book2" xfId="3068"/>
    <cellStyle name="_da sua bo nam 2000 VT- 2011 - NGTT diep_11 (3)_nien giam tom tat nong nghiep 2013" xfId="3070"/>
    <cellStyle name="_da sua bo nam 2000 VT- 2011 - NGTT diep_11 (3)_Niengiam_Hung_final" xfId="3071"/>
    <cellStyle name="_da sua bo nam 2000 VT- 2011 - NGTT diep_11 (3)_NGTK-daydu-2014-Laodong" xfId="3069"/>
    <cellStyle name="_da sua bo nam 2000 VT- 2011 - NGTT diep_11 (3)_Phan II (In)" xfId="3072"/>
    <cellStyle name="_da sua bo nam 2000 VT- 2011 - NGTT diep_11 (3)_Xl0000167" xfId="3073"/>
    <cellStyle name="_da sua bo nam 2000 VT- 2011 - NGTT diep_12 (2)" xfId="3074"/>
    <cellStyle name="_da sua bo nam 2000 VT- 2011 - NGTT diep_12 (2) 2" xfId="3075"/>
    <cellStyle name="_da sua bo nam 2000 VT- 2011 - NGTT diep_12 (2)_04 Doanh nghiep va CSKDCT 2012" xfId="3076"/>
    <cellStyle name="_da sua bo nam 2000 VT- 2011 - NGTT diep_12 (2)_Book2" xfId="3077"/>
    <cellStyle name="_da sua bo nam 2000 VT- 2011 - NGTT diep_12 (2)_nien giam tom tat nong nghiep 2013" xfId="3079"/>
    <cellStyle name="_da sua bo nam 2000 VT- 2011 - NGTT diep_12 (2)_Niengiam_Hung_final" xfId="3080"/>
    <cellStyle name="_da sua bo nam 2000 VT- 2011 - NGTT diep_12 (2)_NGTK-daydu-2014-Laodong" xfId="3078"/>
    <cellStyle name="_da sua bo nam 2000 VT- 2011 - NGTT diep_12 (2)_Phan II (In)" xfId="3081"/>
    <cellStyle name="_da sua bo nam 2000 VT- 2011 - NGTT diep_12 (2)_Xl0000167" xfId="3082"/>
    <cellStyle name="_da sua bo nam 2000 VT- 2011 - NGTT diep_12 Giao duc, Y Te va Muc songnam2011" xfId="3083"/>
    <cellStyle name="_da sua bo nam 2000 VT- 2011 - NGTT diep_12 Giao duc, Y Te va Muc songnam2011_nien giam tom tat nong nghiep 2013" xfId="3084"/>
    <cellStyle name="_da sua bo nam 2000 VT- 2011 - NGTT diep_12 Giao duc, Y Te va Muc songnam2011_Phan II (In)" xfId="3085"/>
    <cellStyle name="_da sua bo nam 2000 VT- 2011 - NGTT diep_12 MSDC_Thuy Van" xfId="3086"/>
    <cellStyle name="_da sua bo nam 2000 VT- 2011 - NGTT diep_13 Van tai 2012" xfId="3087"/>
    <cellStyle name="_da sua bo nam 2000 VT- 2011 - NGTT diep_Book2" xfId="3088"/>
    <cellStyle name="_da sua bo nam 2000 VT- 2011 - NGTT diep_Giaoduc2013(ok)" xfId="3089"/>
    <cellStyle name="_da sua bo nam 2000 VT- 2011 - NGTT diep_Maket NGTT2012 LN,TS (7-1-2013)" xfId="3090"/>
    <cellStyle name="_da sua bo nam 2000 VT- 2011 - NGTT diep_Maket NGTT2012 LN,TS (7-1-2013)_Nongnghiep" xfId="3091"/>
    <cellStyle name="_da sua bo nam 2000 VT- 2011 - NGTT diep_Nien giam TT Vu Nong nghiep 2012(solieu)-gui Vu TH 29-3-2013" xfId="3096"/>
    <cellStyle name="_da sua bo nam 2000 VT- 2011 - NGTT diep_Niengiam_Hung_final" xfId="3097"/>
    <cellStyle name="_da sua bo nam 2000 VT- 2011 - NGTT diep_Nongnghiep" xfId="3098"/>
    <cellStyle name="_da sua bo nam 2000 VT- 2011 - NGTT diep_Nongnghiep NGDD 2012_cap nhat den 24-5-2013(1)" xfId="3099"/>
    <cellStyle name="_da sua bo nam 2000 VT- 2011 - NGTT diep_Nongnghiep_Nongnghiep NGDD 2012_cap nhat den 24-5-2013(1)" xfId="3100"/>
    <cellStyle name="_da sua bo nam 2000 VT- 2011 - NGTT diep_Ngiam_lamnghiep_2011_v2(1)(1)" xfId="3092"/>
    <cellStyle name="_da sua bo nam 2000 VT- 2011 - NGTT diep_Ngiam_lamnghiep_2011_v2(1)(1)_Nongnghiep" xfId="3093"/>
    <cellStyle name="_da sua bo nam 2000 VT- 2011 - NGTT diep_NGTK-daydu-2014-Laodong" xfId="3094"/>
    <cellStyle name="_da sua bo nam 2000 VT- 2011 - NGTT diep_NGTT LN,TS 2012 (Chuan)" xfId="3095"/>
    <cellStyle name="_da sua bo nam 2000 VT- 2011 - NGTT diep_TKQG" xfId="3101"/>
    <cellStyle name="_da sua bo nam 2000 VT- 2011 - NGTT diep_Xl0000147" xfId="3102"/>
    <cellStyle name="_da sua bo nam 2000 VT- 2011 - NGTT diep_Xl0000167" xfId="3103"/>
    <cellStyle name="_da sua bo nam 2000 VT- 2011 - NGTT diep_XNK" xfId="3104"/>
    <cellStyle name="_da sua bo nam 2000 VT- 2011 - NGTT diep_XNK_nien giam tom tat nong nghiep 2013" xfId="3105"/>
    <cellStyle name="_da sua bo nam 2000 VT- 2011 - NGTT diep_XNK_Phan II (In)" xfId="3106"/>
    <cellStyle name="_Doi Ngheo(TV)" xfId="3107"/>
    <cellStyle name="_Du lich" xfId="3108"/>
    <cellStyle name="_Du lich 2" xfId="3109"/>
    <cellStyle name="_Du lich_02  Dan so lao dong(OK)" xfId="3110"/>
    <cellStyle name="_Du lich_03 TKQG va Thu chi NSNN 2012" xfId="3111"/>
    <cellStyle name="_Du lich_04 Doanh nghiep va CSKDCT 2012" xfId="3112"/>
    <cellStyle name="_Du lich_05 Doanh nghiep va Ca the_2011 (Ok)" xfId="3113"/>
    <cellStyle name="_Du lich_06 NGTT LN,TS 2013 co so" xfId="3114"/>
    <cellStyle name="_Du lich_07 NGTT CN 2012" xfId="3115"/>
    <cellStyle name="_Du lich_08 Thuong mai Tong muc - Diep" xfId="3116"/>
    <cellStyle name="_Du lich_08 Thuong mai va Du lich (Ok)" xfId="3117"/>
    <cellStyle name="_Du lich_08 Thuong mai va Du lich (Ok)_nien giam tom tat nong nghiep 2013" xfId="3118"/>
    <cellStyle name="_Du lich_08 Thuong mai va Du lich (Ok)_Phan II (In)" xfId="3119"/>
    <cellStyle name="_Du lich_09 Chi so gia 2011- VuTKG-1 (Ok)" xfId="3120"/>
    <cellStyle name="_Du lich_09 Chi so gia 2011- VuTKG-1 (Ok)_nien giam tom tat nong nghiep 2013" xfId="3121"/>
    <cellStyle name="_Du lich_09 Chi so gia 2011- VuTKG-1 (Ok)_Phan II (In)" xfId="3122"/>
    <cellStyle name="_Du lich_09 Du lich" xfId="3123"/>
    <cellStyle name="_Du lich_09 Du lich_nien giam tom tat nong nghiep 2013" xfId="3124"/>
    <cellStyle name="_Du lich_09 Du lich_Phan II (In)" xfId="3125"/>
    <cellStyle name="_Du lich_10 Van tai va BCVT (da sua ok)" xfId="3126"/>
    <cellStyle name="_Du lich_10 Van tai va BCVT (da sua ok)_nien giam tom tat nong nghiep 2013" xfId="3127"/>
    <cellStyle name="_Du lich_10 Van tai va BCVT (da sua ok)_Phan II (In)" xfId="3128"/>
    <cellStyle name="_Du lich_11 (3)" xfId="3129"/>
    <cellStyle name="_Du lich_11 (3) 2" xfId="3130"/>
    <cellStyle name="_Du lich_11 (3)_04 Doanh nghiep va CSKDCT 2012" xfId="3131"/>
    <cellStyle name="_Du lich_11 (3)_Book2" xfId="3132"/>
    <cellStyle name="_Du lich_11 (3)_nien giam tom tat nong nghiep 2013" xfId="3134"/>
    <cellStyle name="_Du lich_11 (3)_Niengiam_Hung_final" xfId="3135"/>
    <cellStyle name="_Du lich_11 (3)_NGTK-daydu-2014-Laodong" xfId="3133"/>
    <cellStyle name="_Du lich_11 (3)_Phan II (In)" xfId="3136"/>
    <cellStyle name="_Du lich_11 (3)_Xl0000167" xfId="3137"/>
    <cellStyle name="_Du lich_12 (2)" xfId="3138"/>
    <cellStyle name="_Du lich_12 (2) 2" xfId="3139"/>
    <cellStyle name="_Du lich_12 (2)_04 Doanh nghiep va CSKDCT 2012" xfId="3140"/>
    <cellStyle name="_Du lich_12 (2)_Book2" xfId="3141"/>
    <cellStyle name="_Du lich_12 (2)_nien giam tom tat nong nghiep 2013" xfId="3143"/>
    <cellStyle name="_Du lich_12 (2)_Niengiam_Hung_final" xfId="3144"/>
    <cellStyle name="_Du lich_12 (2)_NGTK-daydu-2014-Laodong" xfId="3142"/>
    <cellStyle name="_Du lich_12 (2)_Phan II (In)" xfId="3145"/>
    <cellStyle name="_Du lich_12 (2)_Xl0000167" xfId="3146"/>
    <cellStyle name="_Du lich_12 Giao duc, Y Te va Muc songnam2011" xfId="3147"/>
    <cellStyle name="_Du lich_12 Giao duc, Y Te va Muc songnam2011_nien giam tom tat nong nghiep 2013" xfId="3148"/>
    <cellStyle name="_Du lich_12 Giao duc, Y Te va Muc songnam2011_Phan II (In)" xfId="3149"/>
    <cellStyle name="_Du lich_12 MSDC_Thuy Van" xfId="3150"/>
    <cellStyle name="_Du lich_13 Van tai 2012" xfId="3151"/>
    <cellStyle name="_Du lich_Book2" xfId="3152"/>
    <cellStyle name="_Du lich_Giaoduc2013(ok)" xfId="3153"/>
    <cellStyle name="_Du lich_Maket NGTT2012 LN,TS (7-1-2013)" xfId="3154"/>
    <cellStyle name="_Du lich_Maket NGTT2012 LN,TS (7-1-2013)_Nongnghiep" xfId="3155"/>
    <cellStyle name="_Du lich_Nien giam TT Vu Nong nghiep 2012(solieu)-gui Vu TH 29-3-2013" xfId="3160"/>
    <cellStyle name="_Du lich_Niengiam_Hung_final" xfId="3161"/>
    <cellStyle name="_Du lich_Nongnghiep" xfId="3162"/>
    <cellStyle name="_Du lich_Nongnghiep NGDD 2012_cap nhat den 24-5-2013(1)" xfId="3163"/>
    <cellStyle name="_Du lich_Nongnghiep_Nongnghiep NGDD 2012_cap nhat den 24-5-2013(1)" xfId="3164"/>
    <cellStyle name="_Du lich_Ngiam_lamnghiep_2011_v2(1)(1)" xfId="3156"/>
    <cellStyle name="_Du lich_Ngiam_lamnghiep_2011_v2(1)(1)_Nongnghiep" xfId="3157"/>
    <cellStyle name="_Du lich_NGTK-daydu-2014-Laodong" xfId="3158"/>
    <cellStyle name="_Du lich_NGTT LN,TS 2012 (Chuan)" xfId="3159"/>
    <cellStyle name="_Du lich_TKQG" xfId="3165"/>
    <cellStyle name="_Du lich_Xl0000147" xfId="3166"/>
    <cellStyle name="_Du lich_Xl0000167" xfId="3167"/>
    <cellStyle name="_Du lich_XNK" xfId="3168"/>
    <cellStyle name="_Du lich_XNK_nien giam tom tat nong nghiep 2013" xfId="3169"/>
    <cellStyle name="_Du lich_XNK_Phan II (In)" xfId="3170"/>
    <cellStyle name="_KT (2)" xfId="3171"/>
    <cellStyle name="_KT (2)_1" xfId="3172"/>
    <cellStyle name="_KT (2)_2" xfId="3173"/>
    <cellStyle name="_KT (2)_2_12 MSDC_Thuy Van" xfId="3174"/>
    <cellStyle name="_KT (2)_2_Mau" xfId="3175"/>
    <cellStyle name="_KT (2)_2_TG-TH" xfId="3176"/>
    <cellStyle name="_KT (2)_2_TG-TH_12 MSDC_Thuy Van" xfId="3177"/>
    <cellStyle name="_KT (2)_2_TG-TH_Mau" xfId="3178"/>
    <cellStyle name="_KT (2)_3" xfId="3179"/>
    <cellStyle name="_KT (2)_3_TG-TH" xfId="3180"/>
    <cellStyle name="_KT (2)_4" xfId="3181"/>
    <cellStyle name="_KT (2)_4_12 MSDC_Thuy Van" xfId="3182"/>
    <cellStyle name="_KT (2)_4_Mau" xfId="3183"/>
    <cellStyle name="_KT (2)_4_TG-TH" xfId="3184"/>
    <cellStyle name="_KT (2)_4_TG-TH_12 MSDC_Thuy Van" xfId="3185"/>
    <cellStyle name="_KT (2)_4_TG-TH_Mau" xfId="3186"/>
    <cellStyle name="_KT (2)_5" xfId="3187"/>
    <cellStyle name="_KT (2)_TG-TH" xfId="3188"/>
    <cellStyle name="_KT_TG" xfId="3189"/>
    <cellStyle name="_KT_TG_1" xfId="3190"/>
    <cellStyle name="_KT_TG_12 MSDC_Thuy Van" xfId="3191"/>
    <cellStyle name="_KT_TG_2" xfId="3192"/>
    <cellStyle name="_KT_TG_2_12 MSDC_Thuy Van" xfId="3193"/>
    <cellStyle name="_KT_TG_2_Mau" xfId="3194"/>
    <cellStyle name="_KT_TG_3" xfId="3195"/>
    <cellStyle name="_KT_TG_4" xfId="3196"/>
    <cellStyle name="_KT_TG_Mau" xfId="3197"/>
    <cellStyle name="_Nonglamthuysan" xfId="3284"/>
    <cellStyle name="_Nonglamthuysan 2" xfId="3285"/>
    <cellStyle name="_Nonglamthuysan_02  Dan so lao dong(OK)" xfId="3286"/>
    <cellStyle name="_Nonglamthuysan_03 TKQG va Thu chi NSNN 2012" xfId="3287"/>
    <cellStyle name="_Nonglamthuysan_04 Doanh nghiep va CSKDCT 2012" xfId="3288"/>
    <cellStyle name="_Nonglamthuysan_05 Doanh nghiep va Ca the_2011 (Ok)" xfId="3289"/>
    <cellStyle name="_Nonglamthuysan_06 NGTT LN,TS 2013 co so" xfId="3290"/>
    <cellStyle name="_Nonglamthuysan_07 NGTT CN 2012" xfId="3291"/>
    <cellStyle name="_Nonglamthuysan_08 Thuong mai Tong muc - Diep" xfId="3292"/>
    <cellStyle name="_Nonglamthuysan_08 Thuong mai va Du lich (Ok)" xfId="3293"/>
    <cellStyle name="_Nonglamthuysan_08 Thuong mai va Du lich (Ok)_nien giam tom tat nong nghiep 2013" xfId="3294"/>
    <cellStyle name="_Nonglamthuysan_08 Thuong mai va Du lich (Ok)_Phan II (In)" xfId="3295"/>
    <cellStyle name="_Nonglamthuysan_09 Chi so gia 2011- VuTKG-1 (Ok)" xfId="3296"/>
    <cellStyle name="_Nonglamthuysan_09 Chi so gia 2011- VuTKG-1 (Ok)_nien giam tom tat nong nghiep 2013" xfId="3297"/>
    <cellStyle name="_Nonglamthuysan_09 Chi so gia 2011- VuTKG-1 (Ok)_Phan II (In)" xfId="3298"/>
    <cellStyle name="_Nonglamthuysan_09 Du lich" xfId="3299"/>
    <cellStyle name="_Nonglamthuysan_09 Du lich_nien giam tom tat nong nghiep 2013" xfId="3300"/>
    <cellStyle name="_Nonglamthuysan_09 Du lich_Phan II (In)" xfId="3301"/>
    <cellStyle name="_Nonglamthuysan_10 Van tai va BCVT (da sua ok)" xfId="3302"/>
    <cellStyle name="_Nonglamthuysan_10 Van tai va BCVT (da sua ok)_nien giam tom tat nong nghiep 2013" xfId="3303"/>
    <cellStyle name="_Nonglamthuysan_10 Van tai va BCVT (da sua ok)_Phan II (In)" xfId="3304"/>
    <cellStyle name="_Nonglamthuysan_11 (3)" xfId="3305"/>
    <cellStyle name="_Nonglamthuysan_11 (3) 2" xfId="3306"/>
    <cellStyle name="_Nonglamthuysan_11 (3)_04 Doanh nghiep va CSKDCT 2012" xfId="3307"/>
    <cellStyle name="_Nonglamthuysan_11 (3)_Book2" xfId="3308"/>
    <cellStyle name="_Nonglamthuysan_11 (3)_nien giam tom tat nong nghiep 2013" xfId="3310"/>
    <cellStyle name="_Nonglamthuysan_11 (3)_Niengiam_Hung_final" xfId="3311"/>
    <cellStyle name="_Nonglamthuysan_11 (3)_NGTK-daydu-2014-Laodong" xfId="3309"/>
    <cellStyle name="_Nonglamthuysan_11 (3)_Phan II (In)" xfId="3312"/>
    <cellStyle name="_Nonglamthuysan_11 (3)_Xl0000167" xfId="3313"/>
    <cellStyle name="_Nonglamthuysan_12 (2)" xfId="3314"/>
    <cellStyle name="_Nonglamthuysan_12 (2) 2" xfId="3315"/>
    <cellStyle name="_Nonglamthuysan_12 (2)_04 Doanh nghiep va CSKDCT 2012" xfId="3316"/>
    <cellStyle name="_Nonglamthuysan_12 (2)_Book2" xfId="3317"/>
    <cellStyle name="_Nonglamthuysan_12 (2)_nien giam tom tat nong nghiep 2013" xfId="3319"/>
    <cellStyle name="_Nonglamthuysan_12 (2)_Niengiam_Hung_final" xfId="3320"/>
    <cellStyle name="_Nonglamthuysan_12 (2)_NGTK-daydu-2014-Laodong" xfId="3318"/>
    <cellStyle name="_Nonglamthuysan_12 (2)_Phan II (In)" xfId="3321"/>
    <cellStyle name="_Nonglamthuysan_12 (2)_Xl0000167" xfId="3322"/>
    <cellStyle name="_Nonglamthuysan_12 Giao duc, Y Te va Muc songnam2011" xfId="3323"/>
    <cellStyle name="_Nonglamthuysan_12 Giao duc, Y Te va Muc songnam2011_nien giam tom tat nong nghiep 2013" xfId="3324"/>
    <cellStyle name="_Nonglamthuysan_12 Giao duc, Y Te va Muc songnam2011_Phan II (In)" xfId="3325"/>
    <cellStyle name="_Nonglamthuysan_12 MSDC_Thuy Van" xfId="3326"/>
    <cellStyle name="_Nonglamthuysan_13 Van tai 2012" xfId="3327"/>
    <cellStyle name="_Nonglamthuysan_Book2" xfId="3328"/>
    <cellStyle name="_Nonglamthuysan_Giaoduc2013(ok)" xfId="3329"/>
    <cellStyle name="_Nonglamthuysan_Maket NGTT2012 LN,TS (7-1-2013)" xfId="3330"/>
    <cellStyle name="_Nonglamthuysan_Maket NGTT2012 LN,TS (7-1-2013)_Nongnghiep" xfId="3331"/>
    <cellStyle name="_Nonglamthuysan_Nien giam TT Vu Nong nghiep 2012(solieu)-gui Vu TH 29-3-2013" xfId="3336"/>
    <cellStyle name="_Nonglamthuysan_Niengiam_Hung_final" xfId="3337"/>
    <cellStyle name="_Nonglamthuysan_Nongnghiep" xfId="3338"/>
    <cellStyle name="_Nonglamthuysan_Nongnghiep NGDD 2012_cap nhat den 24-5-2013(1)" xfId="3339"/>
    <cellStyle name="_Nonglamthuysan_Nongnghiep_Nongnghiep NGDD 2012_cap nhat den 24-5-2013(1)" xfId="3340"/>
    <cellStyle name="_Nonglamthuysan_Ngiam_lamnghiep_2011_v2(1)(1)" xfId="3332"/>
    <cellStyle name="_Nonglamthuysan_Ngiam_lamnghiep_2011_v2(1)(1)_Nongnghiep" xfId="3333"/>
    <cellStyle name="_Nonglamthuysan_NGTK-daydu-2014-Laodong" xfId="3334"/>
    <cellStyle name="_Nonglamthuysan_NGTT LN,TS 2012 (Chuan)" xfId="3335"/>
    <cellStyle name="_Nonglamthuysan_TKQG" xfId="3341"/>
    <cellStyle name="_Nonglamthuysan_Xl0000147" xfId="3342"/>
    <cellStyle name="_Nonglamthuysan_Xl0000167" xfId="3343"/>
    <cellStyle name="_Nonglamthuysan_XNK" xfId="3344"/>
    <cellStyle name="_Nonglamthuysan_XNK_nien giam tom tat nong nghiep 2013" xfId="3345"/>
    <cellStyle name="_Nonglamthuysan_XNK_Phan II (In)" xfId="3346"/>
    <cellStyle name="_NSNN" xfId="3347"/>
    <cellStyle name="_NGTK-tomtat-2010-DSLD-10-3-2011_final_4" xfId="3198"/>
    <cellStyle name="_NGTK-tomtat-2010-DSLD-10-3-2011_final_4_01 Don vi HC" xfId="3199"/>
    <cellStyle name="_NGTK-tomtat-2010-DSLD-10-3-2011_final_4_02 Danso_Laodong 2012(chuan) CO SO" xfId="3200"/>
    <cellStyle name="_NGTK-tomtat-2010-DSLD-10-3-2011_final_4_04 Doanh nghiep va CSKDCT 2012" xfId="3201"/>
    <cellStyle name="_NGTK-tomtat-2010-DSLD-10-3-2011_final_4_12 MSDC_Thuy Van" xfId="3202"/>
    <cellStyle name="_NGTK-tomtat-2010-DSLD-10-3-2011_final_4_Don vi HC, dat dai, khi hau" xfId="3203"/>
    <cellStyle name="_NGTK-tomtat-2010-DSLD-10-3-2011_final_4_Mau" xfId="3204"/>
    <cellStyle name="_NGTK-tomtat-2010-DSLD-10-3-2011_final_4_Mau 2" xfId="3205"/>
    <cellStyle name="_NGTK-tomtat-2010-DSLD-10-3-2011_final_4_Mau_Book2" xfId="3206"/>
    <cellStyle name="_NGTK-tomtat-2010-DSLD-10-3-2011_final_4_Mau_Niengiam_Hung_final" xfId="3208"/>
    <cellStyle name="_NGTK-tomtat-2010-DSLD-10-3-2011_final_4_Mau_NGTK-daydu-2014-Laodong" xfId="3207"/>
    <cellStyle name="_NGTK-tomtat-2010-DSLD-10-3-2011_final_4_nien giam 28.5.12_sua tn_Oanh-gui-3.15pm-28-5-2012" xfId="3211"/>
    <cellStyle name="_NGTK-tomtat-2010-DSLD-10-3-2011_final_4_Nien giam KT_TV 2010" xfId="3212"/>
    <cellStyle name="_NGTK-tomtat-2010-DSLD-10-3-2011_final_4_nien giam tom tat nong nghiep 2013" xfId="3213"/>
    <cellStyle name="_NGTK-tomtat-2010-DSLD-10-3-2011_final_4_NGDD 2013 Thu chi NSNN " xfId="3209"/>
    <cellStyle name="_NGTK-tomtat-2010-DSLD-10-3-2011_final_4_NGTK-daydu-2014-VuDSLD(22.5.2015)" xfId="3210"/>
    <cellStyle name="_NGTK-tomtat-2010-DSLD-10-3-2011_final_4_Phan II (In)" xfId="3214"/>
    <cellStyle name="_NGTK-tomtat-2010-DSLD-10-3-2011_final_4_Xl0000006" xfId="3215"/>
    <cellStyle name="_NGTK-tomtat-2010-DSLD-10-3-2011_final_4_Xl0000167" xfId="3216"/>
    <cellStyle name="_NGTK-tomtat-2010-DSLD-10-3-2011_final_4_Y te-VH TT_Tam(1)" xfId="3217"/>
    <cellStyle name="_NGTT 2011 - XNK" xfId="3218"/>
    <cellStyle name="_NGTT 2011 - XNK - Market dasua" xfId="3219"/>
    <cellStyle name="_NGTT 2011 - XNK - Market dasua 2" xfId="3220"/>
    <cellStyle name="_NGTT 2011 - XNK - Market dasua_02  Dan so lao dong(OK)" xfId="3221"/>
    <cellStyle name="_NGTT 2011 - XNK - Market dasua_03 TKQG va Thu chi NSNN 2012" xfId="3222"/>
    <cellStyle name="_NGTT 2011 - XNK - Market dasua_04 Doanh nghiep va CSKDCT 2012" xfId="3223"/>
    <cellStyle name="_NGTT 2011 - XNK - Market dasua_05 Doanh nghiep va Ca the_2011 (Ok)" xfId="3224"/>
    <cellStyle name="_NGTT 2011 - XNK - Market dasua_06 NGTT LN,TS 2013 co so" xfId="3225"/>
    <cellStyle name="_NGTT 2011 - XNK - Market dasua_07 NGTT CN 2012" xfId="3226"/>
    <cellStyle name="_NGTT 2011 - XNK - Market dasua_08 Thuong mai Tong muc - Diep" xfId="3227"/>
    <cellStyle name="_NGTT 2011 - XNK - Market dasua_08 Thuong mai va Du lich (Ok)" xfId="3228"/>
    <cellStyle name="_NGTT 2011 - XNK - Market dasua_08 Thuong mai va Du lich (Ok)_nien giam tom tat nong nghiep 2013" xfId="3229"/>
    <cellStyle name="_NGTT 2011 - XNK - Market dasua_08 Thuong mai va Du lich (Ok)_Phan II (In)" xfId="3230"/>
    <cellStyle name="_NGTT 2011 - XNK - Market dasua_09 Chi so gia 2011- VuTKG-1 (Ok)" xfId="3231"/>
    <cellStyle name="_NGTT 2011 - XNK - Market dasua_09 Chi so gia 2011- VuTKG-1 (Ok)_nien giam tom tat nong nghiep 2013" xfId="3232"/>
    <cellStyle name="_NGTT 2011 - XNK - Market dasua_09 Chi so gia 2011- VuTKG-1 (Ok)_Phan II (In)" xfId="3233"/>
    <cellStyle name="_NGTT 2011 - XNK - Market dasua_09 Du lich" xfId="3234"/>
    <cellStyle name="_NGTT 2011 - XNK - Market dasua_09 Du lich_nien giam tom tat nong nghiep 2013" xfId="3235"/>
    <cellStyle name="_NGTT 2011 - XNK - Market dasua_09 Du lich_Phan II (In)" xfId="3236"/>
    <cellStyle name="_NGTT 2011 - XNK - Market dasua_10 Van tai va BCVT (da sua ok)" xfId="3237"/>
    <cellStyle name="_NGTT 2011 - XNK - Market dasua_10 Van tai va BCVT (da sua ok)_nien giam tom tat nong nghiep 2013" xfId="3238"/>
    <cellStyle name="_NGTT 2011 - XNK - Market dasua_10 Van tai va BCVT (da sua ok)_Phan II (In)" xfId="3239"/>
    <cellStyle name="_NGTT 2011 - XNK - Market dasua_11 (3)" xfId="3240"/>
    <cellStyle name="_NGTT 2011 - XNK - Market dasua_11 (3) 2" xfId="3241"/>
    <cellStyle name="_NGTT 2011 - XNK - Market dasua_11 (3)_04 Doanh nghiep va CSKDCT 2012" xfId="3242"/>
    <cellStyle name="_NGTT 2011 - XNK - Market dasua_11 (3)_Book2" xfId="3243"/>
    <cellStyle name="_NGTT 2011 - XNK - Market dasua_11 (3)_nien giam tom tat nong nghiep 2013" xfId="3245"/>
    <cellStyle name="_NGTT 2011 - XNK - Market dasua_11 (3)_Niengiam_Hung_final" xfId="3246"/>
    <cellStyle name="_NGTT 2011 - XNK - Market dasua_11 (3)_NGTK-daydu-2014-Laodong" xfId="3244"/>
    <cellStyle name="_NGTT 2011 - XNK - Market dasua_11 (3)_Phan II (In)" xfId="3247"/>
    <cellStyle name="_NGTT 2011 - XNK - Market dasua_11 (3)_Xl0000167" xfId="3248"/>
    <cellStyle name="_NGTT 2011 - XNK - Market dasua_12 (2)" xfId="3249"/>
    <cellStyle name="_NGTT 2011 - XNK - Market dasua_12 (2) 2" xfId="3250"/>
    <cellStyle name="_NGTT 2011 - XNK - Market dasua_12 (2)_04 Doanh nghiep va CSKDCT 2012" xfId="3251"/>
    <cellStyle name="_NGTT 2011 - XNK - Market dasua_12 (2)_Book2" xfId="3252"/>
    <cellStyle name="_NGTT 2011 - XNK - Market dasua_12 (2)_nien giam tom tat nong nghiep 2013" xfId="3254"/>
    <cellStyle name="_NGTT 2011 - XNK - Market dasua_12 (2)_Niengiam_Hung_final" xfId="3255"/>
    <cellStyle name="_NGTT 2011 - XNK - Market dasua_12 (2)_NGTK-daydu-2014-Laodong" xfId="3253"/>
    <cellStyle name="_NGTT 2011 - XNK - Market dasua_12 (2)_Phan II (In)" xfId="3256"/>
    <cellStyle name="_NGTT 2011 - XNK - Market dasua_12 (2)_Xl0000167" xfId="3257"/>
    <cellStyle name="_NGTT 2011 - XNK - Market dasua_12 Giao duc, Y Te va Muc songnam2011" xfId="3258"/>
    <cellStyle name="_NGTT 2011 - XNK - Market dasua_12 Giao duc, Y Te va Muc songnam2011_nien giam tom tat nong nghiep 2013" xfId="3259"/>
    <cellStyle name="_NGTT 2011 - XNK - Market dasua_12 Giao duc, Y Te va Muc songnam2011_Phan II (In)" xfId="3260"/>
    <cellStyle name="_NGTT 2011 - XNK - Market dasua_12 MSDC_Thuy Van" xfId="3261"/>
    <cellStyle name="_NGTT 2011 - XNK - Market dasua_13 Van tai 2012" xfId="3262"/>
    <cellStyle name="_NGTT 2011 - XNK - Market dasua_Book2" xfId="3263"/>
    <cellStyle name="_NGTT 2011 - XNK - Market dasua_Giaoduc2013(ok)" xfId="3264"/>
    <cellStyle name="_NGTT 2011 - XNK - Market dasua_Maket NGTT2012 LN,TS (7-1-2013)" xfId="3265"/>
    <cellStyle name="_NGTT 2011 - XNK - Market dasua_Maket NGTT2012 LN,TS (7-1-2013)_Nongnghiep" xfId="3266"/>
    <cellStyle name="_NGTT 2011 - XNK - Market dasua_Nien giam TT Vu Nong nghiep 2012(solieu)-gui Vu TH 29-3-2013" xfId="3271"/>
    <cellStyle name="_NGTT 2011 - XNK - Market dasua_Niengiam_Hung_final" xfId="3272"/>
    <cellStyle name="_NGTT 2011 - XNK - Market dasua_Nongnghiep" xfId="3273"/>
    <cellStyle name="_NGTT 2011 - XNK - Market dasua_Nongnghiep NGDD 2012_cap nhat den 24-5-2013(1)" xfId="3274"/>
    <cellStyle name="_NGTT 2011 - XNK - Market dasua_Nongnghiep_Nongnghiep NGDD 2012_cap nhat den 24-5-2013(1)" xfId="3275"/>
    <cellStyle name="_NGTT 2011 - XNK - Market dasua_Ngiam_lamnghiep_2011_v2(1)(1)" xfId="3267"/>
    <cellStyle name="_NGTT 2011 - XNK - Market dasua_Ngiam_lamnghiep_2011_v2(1)(1)_Nongnghiep" xfId="3268"/>
    <cellStyle name="_NGTT 2011 - XNK - Market dasua_NGTK-daydu-2014-Laodong" xfId="3269"/>
    <cellStyle name="_NGTT 2011 - XNK - Market dasua_NGTT LN,TS 2012 (Chuan)" xfId="3270"/>
    <cellStyle name="_NGTT 2011 - XNK - Market dasua_TKQG" xfId="3276"/>
    <cellStyle name="_NGTT 2011 - XNK - Market dasua_Xl0000147" xfId="3277"/>
    <cellStyle name="_NGTT 2011 - XNK - Market dasua_Xl0000167" xfId="3278"/>
    <cellStyle name="_NGTT 2011 - XNK - Market dasua_XNK" xfId="3279"/>
    <cellStyle name="_NGTT 2011 - XNK - Market dasua_XNK_nien giam tom tat nong nghiep 2013" xfId="3280"/>
    <cellStyle name="_NGTT 2011 - XNK - Market dasua_XNK_Phan II (In)" xfId="3281"/>
    <cellStyle name="_NGTT 2011 - XNK_nien giam tom tat nong nghiep 2013" xfId="3282"/>
    <cellStyle name="_NGTT 2011 - XNK_Phan II (In)" xfId="3283"/>
    <cellStyle name="_So lieu quoc te TH" xfId="3348"/>
    <cellStyle name="_So lieu quoc te TH 2" xfId="3349"/>
    <cellStyle name="_So lieu quoc te TH_02  Dan so lao dong(OK)" xfId="3350"/>
    <cellStyle name="_So lieu quoc te TH_03 TKQG va Thu chi NSNN 2012" xfId="3351"/>
    <cellStyle name="_So lieu quoc te TH_04 Doanh nghiep va CSKDCT 2012" xfId="3352"/>
    <cellStyle name="_So lieu quoc te TH_05 Doanh nghiep va Ca the_2011 (Ok)" xfId="3353"/>
    <cellStyle name="_So lieu quoc te TH_06 NGTT LN,TS 2013 co so" xfId="3354"/>
    <cellStyle name="_So lieu quoc te TH_07 NGTT CN 2012" xfId="3355"/>
    <cellStyle name="_So lieu quoc te TH_08 Thuong mai Tong muc - Diep" xfId="3356"/>
    <cellStyle name="_So lieu quoc te TH_08 Thuong mai va Du lich (Ok)" xfId="3357"/>
    <cellStyle name="_So lieu quoc te TH_08 Thuong mai va Du lich (Ok)_nien giam tom tat nong nghiep 2013" xfId="3358"/>
    <cellStyle name="_So lieu quoc te TH_08 Thuong mai va Du lich (Ok)_Phan II (In)" xfId="3359"/>
    <cellStyle name="_So lieu quoc te TH_09 Chi so gia 2011- VuTKG-1 (Ok)" xfId="3360"/>
    <cellStyle name="_So lieu quoc te TH_09 Chi so gia 2011- VuTKG-1 (Ok)_nien giam tom tat nong nghiep 2013" xfId="3361"/>
    <cellStyle name="_So lieu quoc te TH_09 Chi so gia 2011- VuTKG-1 (Ok)_Phan II (In)" xfId="3362"/>
    <cellStyle name="_So lieu quoc te TH_09 Du lich" xfId="3363"/>
    <cellStyle name="_So lieu quoc te TH_09 Du lich_nien giam tom tat nong nghiep 2013" xfId="3364"/>
    <cellStyle name="_So lieu quoc te TH_09 Du lich_Phan II (In)" xfId="3365"/>
    <cellStyle name="_So lieu quoc te TH_10 Van tai va BCVT (da sua ok)" xfId="3366"/>
    <cellStyle name="_So lieu quoc te TH_10 Van tai va BCVT (da sua ok)_nien giam tom tat nong nghiep 2013" xfId="3367"/>
    <cellStyle name="_So lieu quoc te TH_10 Van tai va BCVT (da sua ok)_Phan II (In)" xfId="3368"/>
    <cellStyle name="_So lieu quoc te TH_11 (3)" xfId="3369"/>
    <cellStyle name="_So lieu quoc te TH_11 (3) 2" xfId="3370"/>
    <cellStyle name="_So lieu quoc te TH_11 (3)_04 Doanh nghiep va CSKDCT 2012" xfId="3371"/>
    <cellStyle name="_So lieu quoc te TH_11 (3)_Book2" xfId="3372"/>
    <cellStyle name="_So lieu quoc te TH_11 (3)_nien giam tom tat nong nghiep 2013" xfId="3374"/>
    <cellStyle name="_So lieu quoc te TH_11 (3)_Niengiam_Hung_final" xfId="3375"/>
    <cellStyle name="_So lieu quoc te TH_11 (3)_NGTK-daydu-2014-Laodong" xfId="3373"/>
    <cellStyle name="_So lieu quoc te TH_11 (3)_Phan II (In)" xfId="3376"/>
    <cellStyle name="_So lieu quoc te TH_11 (3)_Xl0000167" xfId="3377"/>
    <cellStyle name="_So lieu quoc te TH_12 (2)" xfId="3378"/>
    <cellStyle name="_So lieu quoc te TH_12 (2) 2" xfId="3379"/>
    <cellStyle name="_So lieu quoc te TH_12 (2)_04 Doanh nghiep va CSKDCT 2012" xfId="3380"/>
    <cellStyle name="_So lieu quoc te TH_12 (2)_Book2" xfId="3381"/>
    <cellStyle name="_So lieu quoc te TH_12 (2)_nien giam tom tat nong nghiep 2013" xfId="3383"/>
    <cellStyle name="_So lieu quoc te TH_12 (2)_Niengiam_Hung_final" xfId="3384"/>
    <cellStyle name="_So lieu quoc te TH_12 (2)_NGTK-daydu-2014-Laodong" xfId="3382"/>
    <cellStyle name="_So lieu quoc te TH_12 (2)_Phan II (In)" xfId="3385"/>
    <cellStyle name="_So lieu quoc te TH_12 (2)_Xl0000167" xfId="3386"/>
    <cellStyle name="_So lieu quoc te TH_12 Giao duc, Y Te va Muc songnam2011" xfId="3387"/>
    <cellStyle name="_So lieu quoc te TH_12 Giao duc, Y Te va Muc songnam2011_nien giam tom tat nong nghiep 2013" xfId="3388"/>
    <cellStyle name="_So lieu quoc te TH_12 Giao duc, Y Te va Muc songnam2011_Phan II (In)" xfId="3389"/>
    <cellStyle name="_So lieu quoc te TH_12 MSDC_Thuy Van" xfId="3390"/>
    <cellStyle name="_So lieu quoc te TH_13 Van tai 2012" xfId="3391"/>
    <cellStyle name="_So lieu quoc te TH_Book2" xfId="3392"/>
    <cellStyle name="_So lieu quoc te TH_Giaoduc2013(ok)" xfId="3393"/>
    <cellStyle name="_So lieu quoc te TH_Maket NGTT2012 LN,TS (7-1-2013)" xfId="3394"/>
    <cellStyle name="_So lieu quoc te TH_Maket NGTT2012 LN,TS (7-1-2013)_Nongnghiep" xfId="3395"/>
    <cellStyle name="_So lieu quoc te TH_Nien giam TT Vu Nong nghiep 2012(solieu)-gui Vu TH 29-3-2013" xfId="3400"/>
    <cellStyle name="_So lieu quoc te TH_Niengiam_Hung_final" xfId="3401"/>
    <cellStyle name="_So lieu quoc te TH_Nongnghiep" xfId="3402"/>
    <cellStyle name="_So lieu quoc te TH_Nongnghiep NGDD 2012_cap nhat den 24-5-2013(1)" xfId="3403"/>
    <cellStyle name="_So lieu quoc te TH_Nongnghiep_Nongnghiep NGDD 2012_cap nhat den 24-5-2013(1)" xfId="3404"/>
    <cellStyle name="_So lieu quoc te TH_Ngiam_lamnghiep_2011_v2(1)(1)" xfId="3396"/>
    <cellStyle name="_So lieu quoc te TH_Ngiam_lamnghiep_2011_v2(1)(1)_Nongnghiep" xfId="3397"/>
    <cellStyle name="_So lieu quoc te TH_NGTK-daydu-2014-Laodong" xfId="3398"/>
    <cellStyle name="_So lieu quoc te TH_NGTT LN,TS 2012 (Chuan)" xfId="3399"/>
    <cellStyle name="_So lieu quoc te TH_TKQG" xfId="3405"/>
    <cellStyle name="_So lieu quoc te TH_Xl0000147" xfId="3406"/>
    <cellStyle name="_So lieu quoc te TH_Xl0000167" xfId="3407"/>
    <cellStyle name="_So lieu quoc te TH_XNK" xfId="3408"/>
    <cellStyle name="_So lieu quoc te TH_XNK_nien giam tom tat nong nghiep 2013" xfId="3409"/>
    <cellStyle name="_So lieu quoc te TH_XNK_Phan II (In)" xfId="3410"/>
    <cellStyle name="_TangGDP" xfId="3411"/>
    <cellStyle name="_TG-TH" xfId="3412"/>
    <cellStyle name="_TG-TH_1" xfId="3413"/>
    <cellStyle name="_TG-TH_2" xfId="3414"/>
    <cellStyle name="_TG-TH_2_12 MSDC_Thuy Van" xfId="3415"/>
    <cellStyle name="_TG-TH_2_Mau" xfId="3416"/>
    <cellStyle name="_TG-TH_3" xfId="3417"/>
    <cellStyle name="_TG-TH_4" xfId="3418"/>
    <cellStyle name="_TG-TH_4_12 MSDC_Thuy Van" xfId="3419"/>
    <cellStyle name="_TG-TH_4_Mau" xfId="3420"/>
    <cellStyle name="_Tich luy" xfId="3421"/>
    <cellStyle name="_Tieudung" xfId="3422"/>
    <cellStyle name="_Tong hop NGTT" xfId="3423"/>
    <cellStyle name="_Tong hop NGTT_01 Don vi HC" xfId="3424"/>
    <cellStyle name="_Tong hop NGTT_02 Danso_Laodong 2012(chuan) CO SO" xfId="3425"/>
    <cellStyle name="_Tong hop NGTT_04 Doanh nghiep va CSKDCT 2012" xfId="3426"/>
    <cellStyle name="_Tong hop NGTT_12 MSDC_Thuy Van" xfId="3427"/>
    <cellStyle name="_Tong hop NGTT_Don vi HC, dat dai, khi hau" xfId="3428"/>
    <cellStyle name="_Tong hop NGTT_Mau" xfId="3429"/>
    <cellStyle name="_Tong hop NGTT_Mau 2" xfId="3430"/>
    <cellStyle name="_Tong hop NGTT_Mau_Book2" xfId="3431"/>
    <cellStyle name="_Tong hop NGTT_Mau_Niengiam_Hung_final" xfId="3433"/>
    <cellStyle name="_Tong hop NGTT_Mau_NGTK-daydu-2014-Laodong" xfId="3432"/>
    <cellStyle name="_Tong hop NGTT_nien giam 28.5.12_sua tn_Oanh-gui-3.15pm-28-5-2012" xfId="3436"/>
    <cellStyle name="_Tong hop NGTT_Nien giam KT_TV 2010" xfId="3437"/>
    <cellStyle name="_Tong hop NGTT_nien giam tom tat nong nghiep 2013" xfId="3438"/>
    <cellStyle name="_Tong hop NGTT_NGDD 2013 Thu chi NSNN " xfId="3434"/>
    <cellStyle name="_Tong hop NGTT_NGTK-daydu-2014-VuDSLD(22.5.2015)" xfId="3435"/>
    <cellStyle name="_Tong hop NGTT_Phan II (In)" xfId="3439"/>
    <cellStyle name="_Tong hop NGTT_Xl0000006" xfId="3440"/>
    <cellStyle name="_Tong hop NGTT_Xl0000167" xfId="3441"/>
    <cellStyle name="_Tong hop NGTT_Y te-VH TT_Tam(1)" xfId="3442"/>
    <cellStyle name="_y te" xfId="3443"/>
    <cellStyle name="_y te_Xl0000006" xfId="3444"/>
    <cellStyle name="1" xfId="3445"/>
    <cellStyle name="1 10" xfId="3446"/>
    <cellStyle name="1 11" xfId="3447"/>
    <cellStyle name="1 12" xfId="3448"/>
    <cellStyle name="1 13" xfId="3449"/>
    <cellStyle name="1 14" xfId="3450"/>
    <cellStyle name="1 15" xfId="3451"/>
    <cellStyle name="1 16" xfId="3452"/>
    <cellStyle name="1 17" xfId="3453"/>
    <cellStyle name="1 18" xfId="3454"/>
    <cellStyle name="1 19" xfId="3455"/>
    <cellStyle name="1 2" xfId="3456"/>
    <cellStyle name="1 3" xfId="3457"/>
    <cellStyle name="1 4" xfId="3458"/>
    <cellStyle name="1 5" xfId="3459"/>
    <cellStyle name="1 6" xfId="3460"/>
    <cellStyle name="1 7" xfId="3461"/>
    <cellStyle name="1 8" xfId="3462"/>
    <cellStyle name="1 9" xfId="3463"/>
    <cellStyle name="1_01 Don vi HC" xfId="3464"/>
    <cellStyle name="1_01 Don vi HC 2" xfId="3465"/>
    <cellStyle name="1_01 Don vi HC_Book2" xfId="3466"/>
    <cellStyle name="1_01 Don vi HC_Niengiam_Hung_final" xfId="3468"/>
    <cellStyle name="1_01 Don vi HC_NGTK-daydu-2014-Laodong" xfId="3467"/>
    <cellStyle name="1_01 DVHC-DSLD 2010" xfId="3469"/>
    <cellStyle name="1_01 DVHC-DSLD 2010_01 Don vi HC" xfId="3470"/>
    <cellStyle name="1_01 DVHC-DSLD 2010_01 Don vi HC 2" xfId="3471"/>
    <cellStyle name="1_01 DVHC-DSLD 2010_01 Don vi HC_Book2" xfId="3472"/>
    <cellStyle name="1_01 DVHC-DSLD 2010_01 Don vi HC_Niengiam_Hung_final" xfId="3474"/>
    <cellStyle name="1_01 DVHC-DSLD 2010_01 Don vi HC_NGTK-daydu-2014-Laodong" xfId="3473"/>
    <cellStyle name="1_01 DVHC-DSLD 2010_02 Danso_Laodong 2012(chuan) CO SO" xfId="3475"/>
    <cellStyle name="1_01 DVHC-DSLD 2010_04 Doanh nghiep va CSKDCT 2012" xfId="3476"/>
    <cellStyle name="1_01 DVHC-DSLD 2010_08 Thuong mai Tong muc - Diep" xfId="3477"/>
    <cellStyle name="1_01 DVHC-DSLD 2010_12 MSDC_Thuy Van" xfId="3478"/>
    <cellStyle name="1_01 DVHC-DSLD 2010_Bo sung 04 bieu Cong nghiep" xfId="3479"/>
    <cellStyle name="1_01 DVHC-DSLD 2010_Bo sung 04 bieu Cong nghiep 2" xfId="3480"/>
    <cellStyle name="1_01 DVHC-DSLD 2010_Bo sung 04 bieu Cong nghiep_Book2" xfId="3481"/>
    <cellStyle name="1_01 DVHC-DSLD 2010_Bo sung 04 bieu Cong nghiep_Mau" xfId="3482"/>
    <cellStyle name="1_01 DVHC-DSLD 2010_Bo sung 04 bieu Cong nghiep_Niengiam_Hung_final" xfId="3484"/>
    <cellStyle name="1_01 DVHC-DSLD 2010_Bo sung 04 bieu Cong nghiep_NGTK-daydu-2014-Laodong" xfId="3483"/>
    <cellStyle name="1_01 DVHC-DSLD 2010_Don vi HC, dat dai, khi hau" xfId="3485"/>
    <cellStyle name="1_01 DVHC-DSLD 2010_Mau" xfId="3486"/>
    <cellStyle name="1_01 DVHC-DSLD 2010_Mau 2" xfId="3487"/>
    <cellStyle name="1_01 DVHC-DSLD 2010_Mau_1" xfId="3488"/>
    <cellStyle name="1_01 DVHC-DSLD 2010_Mau_12 MSDC_Thuy Van" xfId="3489"/>
    <cellStyle name="1_01 DVHC-DSLD 2010_Mau_Book2" xfId="3490"/>
    <cellStyle name="1_01 DVHC-DSLD 2010_Mau_Niengiam_Hung_final" xfId="3492"/>
    <cellStyle name="1_01 DVHC-DSLD 2010_Mau_NGTK-daydu-2014-Laodong" xfId="3491"/>
    <cellStyle name="1_01 DVHC-DSLD 2010_nien giam 28.5.12_sua tn_Oanh-gui-3.15pm-28-5-2012" xfId="3495"/>
    <cellStyle name="1_01 DVHC-DSLD 2010_Nien giam KT_TV 2010" xfId="3496"/>
    <cellStyle name="1_01 DVHC-DSLD 2010_nien giam tom tat 2010 (thuy)" xfId="3497"/>
    <cellStyle name="1_01 DVHC-DSLD 2010_nien giam tom tat 2010 (thuy)_01 Don vi HC" xfId="3498"/>
    <cellStyle name="1_01 DVHC-DSLD 2010_nien giam tom tat 2010 (thuy)_01 Don vi HC 2" xfId="3499"/>
    <cellStyle name="1_01 DVHC-DSLD 2010_nien giam tom tat 2010 (thuy)_01 Don vi HC_Book2" xfId="3500"/>
    <cellStyle name="1_01 DVHC-DSLD 2010_nien giam tom tat 2010 (thuy)_01 Don vi HC_Niengiam_Hung_final" xfId="3502"/>
    <cellStyle name="1_01 DVHC-DSLD 2010_nien giam tom tat 2010 (thuy)_01 Don vi HC_NGTK-daydu-2014-Laodong" xfId="3501"/>
    <cellStyle name="1_01 DVHC-DSLD 2010_nien giam tom tat 2010 (thuy)_02 Danso_Laodong 2012(chuan) CO SO" xfId="3503"/>
    <cellStyle name="1_01 DVHC-DSLD 2010_nien giam tom tat 2010 (thuy)_04 Doanh nghiep va CSKDCT 2012" xfId="3504"/>
    <cellStyle name="1_01 DVHC-DSLD 2010_nien giam tom tat 2010 (thuy)_08 Thuong mai Tong muc - Diep" xfId="3505"/>
    <cellStyle name="1_01 DVHC-DSLD 2010_nien giam tom tat 2010 (thuy)_09 Thuong mai va Du lich" xfId="3506"/>
    <cellStyle name="1_01 DVHC-DSLD 2010_nien giam tom tat 2010 (thuy)_09 Thuong mai va Du lich 2" xfId="3507"/>
    <cellStyle name="1_01 DVHC-DSLD 2010_nien giam tom tat 2010 (thuy)_09 Thuong mai va Du lich_01 Don vi HC" xfId="3508"/>
    <cellStyle name="1_01 DVHC-DSLD 2010_nien giam tom tat 2010 (thuy)_09 Thuong mai va Du lich_Book2" xfId="3509"/>
    <cellStyle name="1_01 DVHC-DSLD 2010_nien giam tom tat 2010 (thuy)_09 Thuong mai va Du lich_nien giam tom tat nong nghiep 2013" xfId="3512"/>
    <cellStyle name="1_01 DVHC-DSLD 2010_nien giam tom tat 2010 (thuy)_09 Thuong mai va Du lich_Niengiam_Hung_final" xfId="3513"/>
    <cellStyle name="1_01 DVHC-DSLD 2010_nien giam tom tat 2010 (thuy)_09 Thuong mai va Du lich_NGDD 2013 Thu chi NSNN " xfId="3510"/>
    <cellStyle name="1_01 DVHC-DSLD 2010_nien giam tom tat 2010 (thuy)_09 Thuong mai va Du lich_NGTK-daydu-2014-Laodong" xfId="3511"/>
    <cellStyle name="1_01 DVHC-DSLD 2010_nien giam tom tat 2010 (thuy)_09 Thuong mai va Du lich_Phan II (In)" xfId="3514"/>
    <cellStyle name="1_01 DVHC-DSLD 2010_nien giam tom tat 2010 (thuy)_12 MSDC_Thuy Van" xfId="3515"/>
    <cellStyle name="1_01 DVHC-DSLD 2010_nien giam tom tat 2010 (thuy)_Don vi HC, dat dai, khi hau" xfId="3516"/>
    <cellStyle name="1_01 DVHC-DSLD 2010_nien giam tom tat 2010 (thuy)_Mau" xfId="3517"/>
    <cellStyle name="1_01 DVHC-DSLD 2010_nien giam tom tat 2010 (thuy)_nien giam 28.5.12_sua tn_Oanh-gui-3.15pm-28-5-2012" xfId="3519"/>
    <cellStyle name="1_01 DVHC-DSLD 2010_nien giam tom tat 2010 (thuy)_nien giam tom tat nong nghiep 2013" xfId="3520"/>
    <cellStyle name="1_01 DVHC-DSLD 2010_nien giam tom tat 2010 (thuy)_NGTK-daydu-2014-VuDSLD(22.5.2015)" xfId="3518"/>
    <cellStyle name="1_01 DVHC-DSLD 2010_nien giam tom tat 2010 (thuy)_Phan II (In)" xfId="3521"/>
    <cellStyle name="1_01 DVHC-DSLD 2010_nien giam tom tat 2010 (thuy)_TKQG" xfId="3522"/>
    <cellStyle name="1_01 DVHC-DSLD 2010_nien giam tom tat 2010 (thuy)_Xl0000006" xfId="3523"/>
    <cellStyle name="1_01 DVHC-DSLD 2010_nien giam tom tat 2010 (thuy)_Xl0000167" xfId="3524"/>
    <cellStyle name="1_01 DVHC-DSLD 2010_nien giam tom tat 2010 (thuy)_Y te-VH TT_Tam(1)" xfId="3525"/>
    <cellStyle name="1_01 DVHC-DSLD 2010_nien giam tom tat nong nghiep 2013" xfId="3526"/>
    <cellStyle name="1_01 DVHC-DSLD 2010_NGDD 2013 Thu chi NSNN " xfId="3493"/>
    <cellStyle name="1_01 DVHC-DSLD 2010_NGTK-daydu-2014-VuDSLD(22.5.2015)" xfId="3494"/>
    <cellStyle name="1_01 DVHC-DSLD 2010_Phan II (In)" xfId="3527"/>
    <cellStyle name="1_01 DVHC-DSLD 2010_Tong hop NGTT" xfId="3528"/>
    <cellStyle name="1_01 DVHC-DSLD 2010_Tong hop NGTT 2" xfId="3529"/>
    <cellStyle name="1_01 DVHC-DSLD 2010_Tong hop NGTT_09 Thuong mai va Du lich" xfId="3530"/>
    <cellStyle name="1_01 DVHC-DSLD 2010_Tong hop NGTT_09 Thuong mai va Du lich 2" xfId="3531"/>
    <cellStyle name="1_01 DVHC-DSLD 2010_Tong hop NGTT_09 Thuong mai va Du lich_01 Don vi HC" xfId="3532"/>
    <cellStyle name="1_01 DVHC-DSLD 2010_Tong hop NGTT_09 Thuong mai va Du lich_Book2" xfId="3533"/>
    <cellStyle name="1_01 DVHC-DSLD 2010_Tong hop NGTT_09 Thuong mai va Du lich_nien giam tom tat nong nghiep 2013" xfId="3536"/>
    <cellStyle name="1_01 DVHC-DSLD 2010_Tong hop NGTT_09 Thuong mai va Du lich_Niengiam_Hung_final" xfId="3537"/>
    <cellStyle name="1_01 DVHC-DSLD 2010_Tong hop NGTT_09 Thuong mai va Du lich_NGDD 2013 Thu chi NSNN " xfId="3534"/>
    <cellStyle name="1_01 DVHC-DSLD 2010_Tong hop NGTT_09 Thuong mai va Du lich_NGTK-daydu-2014-Laodong" xfId="3535"/>
    <cellStyle name="1_01 DVHC-DSLD 2010_Tong hop NGTT_09 Thuong mai va Du lich_Phan II (In)" xfId="3538"/>
    <cellStyle name="1_01 DVHC-DSLD 2010_Tong hop NGTT_Book2" xfId="3539"/>
    <cellStyle name="1_01 DVHC-DSLD 2010_Tong hop NGTT_Mau" xfId="3540"/>
    <cellStyle name="1_01 DVHC-DSLD 2010_Tong hop NGTT_Niengiam_Hung_final" xfId="3542"/>
    <cellStyle name="1_01 DVHC-DSLD 2010_Tong hop NGTT_NGTK-daydu-2014-Laodong" xfId="3541"/>
    <cellStyle name="1_01 DVHC-DSLD 2010_Xl0000006" xfId="3543"/>
    <cellStyle name="1_01 DVHC-DSLD 2010_Xl0000167" xfId="3544"/>
    <cellStyle name="1_01 DVHC-DSLD 2010_Y te-VH TT_Tam(1)" xfId="3545"/>
    <cellStyle name="1_02  Dan so lao dong(OK)" xfId="3546"/>
    <cellStyle name="1_02 Dan so 2010 (ok)" xfId="3547"/>
    <cellStyle name="1_02 Dan so Lao dong 2011" xfId="3548"/>
    <cellStyle name="1_02 Danso_Laodong 2012(chuan) CO SO" xfId="3549"/>
    <cellStyle name="1_02 DSLD_2011(ok).xls" xfId="3550"/>
    <cellStyle name="1_03 Dautu 2010" xfId="3551"/>
    <cellStyle name="1_03 Dautu 2010_01 Don vi HC" xfId="3552"/>
    <cellStyle name="1_03 Dautu 2010_01 Don vi HC 2" xfId="3553"/>
    <cellStyle name="1_03 Dautu 2010_01 Don vi HC_Book2" xfId="3554"/>
    <cellStyle name="1_03 Dautu 2010_01 Don vi HC_Niengiam_Hung_final" xfId="3556"/>
    <cellStyle name="1_03 Dautu 2010_01 Don vi HC_NGTK-daydu-2014-Laodong" xfId="3555"/>
    <cellStyle name="1_03 Dautu 2010_02 Danso_Laodong 2012(chuan) CO SO" xfId="3557"/>
    <cellStyle name="1_03 Dautu 2010_04 Doanh nghiep va CSKDCT 2012" xfId="3558"/>
    <cellStyle name="1_03 Dautu 2010_08 Thuong mai Tong muc - Diep" xfId="3559"/>
    <cellStyle name="1_03 Dautu 2010_09 Thuong mai va Du lich" xfId="3560"/>
    <cellStyle name="1_03 Dautu 2010_09 Thuong mai va Du lich 2" xfId="3561"/>
    <cellStyle name="1_03 Dautu 2010_09 Thuong mai va Du lich_01 Don vi HC" xfId="3562"/>
    <cellStyle name="1_03 Dautu 2010_09 Thuong mai va Du lich_Book2" xfId="3563"/>
    <cellStyle name="1_03 Dautu 2010_09 Thuong mai va Du lich_nien giam tom tat nong nghiep 2013" xfId="3566"/>
    <cellStyle name="1_03 Dautu 2010_09 Thuong mai va Du lich_Niengiam_Hung_final" xfId="3567"/>
    <cellStyle name="1_03 Dautu 2010_09 Thuong mai va Du lich_NGDD 2013 Thu chi NSNN " xfId="3564"/>
    <cellStyle name="1_03 Dautu 2010_09 Thuong mai va Du lich_NGTK-daydu-2014-Laodong" xfId="3565"/>
    <cellStyle name="1_03 Dautu 2010_09 Thuong mai va Du lich_Phan II (In)" xfId="3568"/>
    <cellStyle name="1_03 Dautu 2010_12 MSDC_Thuy Van" xfId="3569"/>
    <cellStyle name="1_03 Dautu 2010_Don vi HC, dat dai, khi hau" xfId="3570"/>
    <cellStyle name="1_03 Dautu 2010_Mau" xfId="3571"/>
    <cellStyle name="1_03 Dautu 2010_nien giam 28.5.12_sua tn_Oanh-gui-3.15pm-28-5-2012" xfId="3573"/>
    <cellStyle name="1_03 Dautu 2010_nien giam tom tat nong nghiep 2013" xfId="3574"/>
    <cellStyle name="1_03 Dautu 2010_NGTK-daydu-2014-VuDSLD(22.5.2015)" xfId="3572"/>
    <cellStyle name="1_03 Dautu 2010_Phan II (In)" xfId="3575"/>
    <cellStyle name="1_03 Dautu 2010_TKQG" xfId="3576"/>
    <cellStyle name="1_03 Dautu 2010_Xl0000006" xfId="3577"/>
    <cellStyle name="1_03 Dautu 2010_Xl0000167" xfId="3578"/>
    <cellStyle name="1_03 Dautu 2010_Y te-VH TT_Tam(1)" xfId="3579"/>
    <cellStyle name="1_03 TKQG" xfId="3580"/>
    <cellStyle name="1_03 TKQG 2" xfId="3581"/>
    <cellStyle name="1_03 TKQG_02  Dan so lao dong(OK)" xfId="3582"/>
    <cellStyle name="1_03 TKQG_Book2" xfId="3583"/>
    <cellStyle name="1_03 TKQG_Niengiam_Hung_final" xfId="3585"/>
    <cellStyle name="1_03 TKQG_NGTK-daydu-2014-Laodong" xfId="3584"/>
    <cellStyle name="1_03 TKQG_Xl0000167" xfId="3586"/>
    <cellStyle name="1_04 Doanh nghiep va CSKDCT 2012" xfId="3587"/>
    <cellStyle name="1_05 Doanh nghiep va Ca the_2011 (Ok)" xfId="3588"/>
    <cellStyle name="1_05 Thu chi NSNN" xfId="3589"/>
    <cellStyle name="1_05 Thuong mai" xfId="3590"/>
    <cellStyle name="1_05 Thuong mai_01 Don vi HC" xfId="3591"/>
    <cellStyle name="1_05 Thuong mai_02 Danso_Laodong 2012(chuan) CO SO" xfId="3592"/>
    <cellStyle name="1_05 Thuong mai_04 Doanh nghiep va CSKDCT 2012" xfId="3593"/>
    <cellStyle name="1_05 Thuong mai_12 MSDC_Thuy Van" xfId="3594"/>
    <cellStyle name="1_05 Thuong mai_Don vi HC, dat dai, khi hau" xfId="3595"/>
    <cellStyle name="1_05 Thuong mai_Mau" xfId="3596"/>
    <cellStyle name="1_05 Thuong mai_Mau 2" xfId="3597"/>
    <cellStyle name="1_05 Thuong mai_Mau_Book2" xfId="3598"/>
    <cellStyle name="1_05 Thuong mai_Mau_Niengiam_Hung_final" xfId="3600"/>
    <cellStyle name="1_05 Thuong mai_Mau_NGTK-daydu-2014-Laodong" xfId="3599"/>
    <cellStyle name="1_05 Thuong mai_nien giam 28.5.12_sua tn_Oanh-gui-3.15pm-28-5-2012" xfId="3603"/>
    <cellStyle name="1_05 Thuong mai_Nien giam KT_TV 2010" xfId="3604"/>
    <cellStyle name="1_05 Thuong mai_nien giam tom tat nong nghiep 2013" xfId="3605"/>
    <cellStyle name="1_05 Thuong mai_NGDD 2013 Thu chi NSNN " xfId="3601"/>
    <cellStyle name="1_05 Thuong mai_NGTK-daydu-2014-VuDSLD(22.5.2015)" xfId="3602"/>
    <cellStyle name="1_05 Thuong mai_Phan II (In)" xfId="3606"/>
    <cellStyle name="1_05 Thuong mai_Xl0000006" xfId="3607"/>
    <cellStyle name="1_05 Thuong mai_Xl0000167" xfId="3608"/>
    <cellStyle name="1_05 Thuong mai_Y te-VH TT_Tam(1)" xfId="3609"/>
    <cellStyle name="1_06 Nong, lam nghiep 2010  (ok)" xfId="3611"/>
    <cellStyle name="1_06 NGTT LN,TS 2013 co so" xfId="3610"/>
    <cellStyle name="1_06 Van tai" xfId="3612"/>
    <cellStyle name="1_06 Van tai_01 Don vi HC" xfId="3613"/>
    <cellStyle name="1_06 Van tai_02 Danso_Laodong 2012(chuan) CO SO" xfId="3614"/>
    <cellStyle name="1_06 Van tai_04 Doanh nghiep va CSKDCT 2012" xfId="3615"/>
    <cellStyle name="1_06 Van tai_12 MSDC_Thuy Van" xfId="3616"/>
    <cellStyle name="1_06 Van tai_Don vi HC, dat dai, khi hau" xfId="3617"/>
    <cellStyle name="1_06 Van tai_Mau" xfId="3618"/>
    <cellStyle name="1_06 Van tai_Mau 2" xfId="3619"/>
    <cellStyle name="1_06 Van tai_Mau_Book2" xfId="3620"/>
    <cellStyle name="1_06 Van tai_Mau_Niengiam_Hung_final" xfId="3622"/>
    <cellStyle name="1_06 Van tai_Mau_NGTK-daydu-2014-Laodong" xfId="3621"/>
    <cellStyle name="1_06 Van tai_nien giam 28.5.12_sua tn_Oanh-gui-3.15pm-28-5-2012" xfId="3625"/>
    <cellStyle name="1_06 Van tai_Nien giam KT_TV 2010" xfId="3626"/>
    <cellStyle name="1_06 Van tai_nien giam tom tat nong nghiep 2013" xfId="3627"/>
    <cellStyle name="1_06 Van tai_NGDD 2013 Thu chi NSNN " xfId="3623"/>
    <cellStyle name="1_06 Van tai_NGTK-daydu-2014-VuDSLD(22.5.2015)" xfId="3624"/>
    <cellStyle name="1_06 Van tai_Phan II (In)" xfId="3628"/>
    <cellStyle name="1_06 Van tai_Xl0000006" xfId="3629"/>
    <cellStyle name="1_06 Van tai_Xl0000167" xfId="3630"/>
    <cellStyle name="1_06 Van tai_Y te-VH TT_Tam(1)" xfId="3631"/>
    <cellStyle name="1_07 Buu dien" xfId="3632"/>
    <cellStyle name="1_07 Buu dien_01 Don vi HC" xfId="3633"/>
    <cellStyle name="1_07 Buu dien_02 Danso_Laodong 2012(chuan) CO SO" xfId="3634"/>
    <cellStyle name="1_07 Buu dien_04 Doanh nghiep va CSKDCT 2012" xfId="3635"/>
    <cellStyle name="1_07 Buu dien_12 MSDC_Thuy Van" xfId="3636"/>
    <cellStyle name="1_07 Buu dien_Don vi HC, dat dai, khi hau" xfId="3637"/>
    <cellStyle name="1_07 Buu dien_Mau" xfId="3638"/>
    <cellStyle name="1_07 Buu dien_Mau 2" xfId="3639"/>
    <cellStyle name="1_07 Buu dien_Mau_Book2" xfId="3640"/>
    <cellStyle name="1_07 Buu dien_Mau_Niengiam_Hung_final" xfId="3642"/>
    <cellStyle name="1_07 Buu dien_Mau_NGTK-daydu-2014-Laodong" xfId="3641"/>
    <cellStyle name="1_07 Buu dien_nien giam 28.5.12_sua tn_Oanh-gui-3.15pm-28-5-2012" xfId="3645"/>
    <cellStyle name="1_07 Buu dien_Nien giam KT_TV 2010" xfId="3646"/>
    <cellStyle name="1_07 Buu dien_nien giam tom tat nong nghiep 2013" xfId="3647"/>
    <cellStyle name="1_07 Buu dien_NGDD 2013 Thu chi NSNN " xfId="3643"/>
    <cellStyle name="1_07 Buu dien_NGTK-daydu-2014-VuDSLD(22.5.2015)" xfId="3644"/>
    <cellStyle name="1_07 Buu dien_Phan II (In)" xfId="3648"/>
    <cellStyle name="1_07 Buu dien_Xl0000006" xfId="3649"/>
    <cellStyle name="1_07 Buu dien_Xl0000167" xfId="3650"/>
    <cellStyle name="1_07 Buu dien_Y te-VH TT_Tam(1)" xfId="3651"/>
    <cellStyle name="1_07 NGTT CN 2012" xfId="3652"/>
    <cellStyle name="1_08 Thuong mai Tong muc - Diep" xfId="3653"/>
    <cellStyle name="1_08 Thuong mai va Du lich (Ok)" xfId="3654"/>
    <cellStyle name="1_08 Thuong mai va Du lich (Ok)_nien giam tom tat nong nghiep 2013" xfId="3655"/>
    <cellStyle name="1_08 Thuong mai va Du lich (Ok)_Phan II (In)" xfId="3656"/>
    <cellStyle name="1_08 Van tai" xfId="3657"/>
    <cellStyle name="1_08 Van tai_01 Don vi HC" xfId="3658"/>
    <cellStyle name="1_08 Van tai_02 Danso_Laodong 2012(chuan) CO SO" xfId="3659"/>
    <cellStyle name="1_08 Van tai_04 Doanh nghiep va CSKDCT 2012" xfId="3660"/>
    <cellStyle name="1_08 Van tai_12 MSDC_Thuy Van" xfId="3661"/>
    <cellStyle name="1_08 Van tai_Don vi HC, dat dai, khi hau" xfId="3662"/>
    <cellStyle name="1_08 Van tai_Mau" xfId="3663"/>
    <cellStyle name="1_08 Van tai_Mau 2" xfId="3664"/>
    <cellStyle name="1_08 Van tai_Mau_Book2" xfId="3665"/>
    <cellStyle name="1_08 Van tai_Mau_Niengiam_Hung_final" xfId="3667"/>
    <cellStyle name="1_08 Van tai_Mau_NGTK-daydu-2014-Laodong" xfId="3666"/>
    <cellStyle name="1_08 Van tai_nien giam 28.5.12_sua tn_Oanh-gui-3.15pm-28-5-2012" xfId="3670"/>
    <cellStyle name="1_08 Van tai_Nien giam KT_TV 2010" xfId="3671"/>
    <cellStyle name="1_08 Van tai_nien giam tom tat nong nghiep 2013" xfId="3672"/>
    <cellStyle name="1_08 Van tai_NGDD 2013 Thu chi NSNN " xfId="3668"/>
    <cellStyle name="1_08 Van tai_NGTK-daydu-2014-VuDSLD(22.5.2015)" xfId="3669"/>
    <cellStyle name="1_08 Van tai_Phan II (In)" xfId="3673"/>
    <cellStyle name="1_08 Van tai_Xl0000006" xfId="3674"/>
    <cellStyle name="1_08 Van tai_Xl0000167" xfId="3675"/>
    <cellStyle name="1_08 Van tai_Y te-VH TT_Tam(1)" xfId="3676"/>
    <cellStyle name="1_08 Yte-van hoa" xfId="3677"/>
    <cellStyle name="1_08 Yte-van hoa_01 Don vi HC" xfId="3678"/>
    <cellStyle name="1_08 Yte-van hoa_02 Danso_Laodong 2012(chuan) CO SO" xfId="3679"/>
    <cellStyle name="1_08 Yte-van hoa_04 Doanh nghiep va CSKDCT 2012" xfId="3680"/>
    <cellStyle name="1_08 Yte-van hoa_12 MSDC_Thuy Van" xfId="3681"/>
    <cellStyle name="1_08 Yte-van hoa_Don vi HC, dat dai, khi hau" xfId="3682"/>
    <cellStyle name="1_08 Yte-van hoa_Mau" xfId="3683"/>
    <cellStyle name="1_08 Yte-van hoa_Mau 2" xfId="3684"/>
    <cellStyle name="1_08 Yte-van hoa_Mau_Book2" xfId="3685"/>
    <cellStyle name="1_08 Yte-van hoa_Mau_Niengiam_Hung_final" xfId="3687"/>
    <cellStyle name="1_08 Yte-van hoa_Mau_NGTK-daydu-2014-Laodong" xfId="3686"/>
    <cellStyle name="1_08 Yte-van hoa_nien giam 28.5.12_sua tn_Oanh-gui-3.15pm-28-5-2012" xfId="3690"/>
    <cellStyle name="1_08 Yte-van hoa_Nien giam KT_TV 2010" xfId="3691"/>
    <cellStyle name="1_08 Yte-van hoa_nien giam tom tat nong nghiep 2013" xfId="3692"/>
    <cellStyle name="1_08 Yte-van hoa_NGDD 2013 Thu chi NSNN " xfId="3688"/>
    <cellStyle name="1_08 Yte-van hoa_NGTK-daydu-2014-VuDSLD(22.5.2015)" xfId="3689"/>
    <cellStyle name="1_08 Yte-van hoa_Phan II (In)" xfId="3693"/>
    <cellStyle name="1_08 Yte-van hoa_Xl0000006" xfId="3694"/>
    <cellStyle name="1_08 Yte-van hoa_Xl0000167" xfId="3695"/>
    <cellStyle name="1_08 Yte-van hoa_Y te-VH TT_Tam(1)" xfId="3696"/>
    <cellStyle name="1_09 Chi so gia 2011- VuTKG-1 (Ok)" xfId="3697"/>
    <cellStyle name="1_09 Chi so gia 2011- VuTKG-1 (Ok)_nien giam tom tat nong nghiep 2013" xfId="3698"/>
    <cellStyle name="1_09 Chi so gia 2011- VuTKG-1 (Ok)_Phan II (In)" xfId="3699"/>
    <cellStyle name="1_09 Du lich" xfId="3700"/>
    <cellStyle name="1_09 Du lich_nien giam tom tat nong nghiep 2013" xfId="3701"/>
    <cellStyle name="1_09 Du lich_Phan II (In)" xfId="3702"/>
    <cellStyle name="1_09 Thuong mai va Du lich" xfId="3703"/>
    <cellStyle name="1_09 Thuong mai va Du lich 2" xfId="3704"/>
    <cellStyle name="1_09 Thuong mai va Du lich_01 Don vi HC" xfId="3705"/>
    <cellStyle name="1_09 Thuong mai va Du lich_Book2" xfId="3706"/>
    <cellStyle name="1_09 Thuong mai va Du lich_nien giam tom tat nong nghiep 2013" xfId="3709"/>
    <cellStyle name="1_09 Thuong mai va Du lich_Niengiam_Hung_final" xfId="3710"/>
    <cellStyle name="1_09 Thuong mai va Du lich_NGDD 2013 Thu chi NSNN " xfId="3707"/>
    <cellStyle name="1_09 Thuong mai va Du lich_NGTK-daydu-2014-Laodong" xfId="3708"/>
    <cellStyle name="1_09 Thuong mai va Du lich_Phan II (In)" xfId="3711"/>
    <cellStyle name="1_10 Market VH, YT, GD, NGTT 2011 " xfId="3712"/>
    <cellStyle name="1_10 Market VH, YT, GD, NGTT 2011  2" xfId="3713"/>
    <cellStyle name="1_10 Market VH, YT, GD, NGTT 2011 _02  Dan so lao dong(OK)" xfId="3714"/>
    <cellStyle name="1_10 Market VH, YT, GD, NGTT 2011 _03 TKQG va Thu chi NSNN 2012" xfId="3715"/>
    <cellStyle name="1_10 Market VH, YT, GD, NGTT 2011 _04 Doanh nghiep va CSKDCT 2012" xfId="3716"/>
    <cellStyle name="1_10 Market VH, YT, GD, NGTT 2011 _05 Doanh nghiep va Ca the_2011 (Ok)" xfId="3717"/>
    <cellStyle name="1_10 Market VH, YT, GD, NGTT 2011 _06 NGTT LN,TS 2013 co so" xfId="3718"/>
    <cellStyle name="1_10 Market VH, YT, GD, NGTT 2011 _07 NGTT CN 2012" xfId="3719"/>
    <cellStyle name="1_10 Market VH, YT, GD, NGTT 2011 _08 Thuong mai Tong muc - Diep" xfId="3720"/>
    <cellStyle name="1_10 Market VH, YT, GD, NGTT 2011 _08 Thuong mai va Du lich (Ok)" xfId="3721"/>
    <cellStyle name="1_10 Market VH, YT, GD, NGTT 2011 _08 Thuong mai va Du lich (Ok)_nien giam tom tat nong nghiep 2013" xfId="3722"/>
    <cellStyle name="1_10 Market VH, YT, GD, NGTT 2011 _08 Thuong mai va Du lich (Ok)_Phan II (In)" xfId="3723"/>
    <cellStyle name="1_10 Market VH, YT, GD, NGTT 2011 _09 Chi so gia 2011- VuTKG-1 (Ok)" xfId="3724"/>
    <cellStyle name="1_10 Market VH, YT, GD, NGTT 2011 _09 Chi so gia 2011- VuTKG-1 (Ok)_nien giam tom tat nong nghiep 2013" xfId="3725"/>
    <cellStyle name="1_10 Market VH, YT, GD, NGTT 2011 _09 Chi so gia 2011- VuTKG-1 (Ok)_Phan II (In)" xfId="3726"/>
    <cellStyle name="1_10 Market VH, YT, GD, NGTT 2011 _09 Du lich" xfId="3727"/>
    <cellStyle name="1_10 Market VH, YT, GD, NGTT 2011 _09 Du lich_nien giam tom tat nong nghiep 2013" xfId="3728"/>
    <cellStyle name="1_10 Market VH, YT, GD, NGTT 2011 _09 Du lich_Phan II (In)" xfId="3729"/>
    <cellStyle name="1_10 Market VH, YT, GD, NGTT 2011 _10 Van tai va BCVT (da sua ok)" xfId="3730"/>
    <cellStyle name="1_10 Market VH, YT, GD, NGTT 2011 _10 Van tai va BCVT (da sua ok)_nien giam tom tat nong nghiep 2013" xfId="3731"/>
    <cellStyle name="1_10 Market VH, YT, GD, NGTT 2011 _10 Van tai va BCVT (da sua ok)_Phan II (In)" xfId="3732"/>
    <cellStyle name="1_10 Market VH, YT, GD, NGTT 2011 _11 (3)" xfId="3733"/>
    <cellStyle name="1_10 Market VH, YT, GD, NGTT 2011 _11 (3) 2" xfId="3734"/>
    <cellStyle name="1_10 Market VH, YT, GD, NGTT 2011 _11 (3)_04 Doanh nghiep va CSKDCT 2012" xfId="3735"/>
    <cellStyle name="1_10 Market VH, YT, GD, NGTT 2011 _11 (3)_Book2" xfId="3736"/>
    <cellStyle name="1_10 Market VH, YT, GD, NGTT 2011 _11 (3)_nien giam tom tat nong nghiep 2013" xfId="3738"/>
    <cellStyle name="1_10 Market VH, YT, GD, NGTT 2011 _11 (3)_Niengiam_Hung_final" xfId="3739"/>
    <cellStyle name="1_10 Market VH, YT, GD, NGTT 2011 _11 (3)_NGTK-daydu-2014-Laodong" xfId="3737"/>
    <cellStyle name="1_10 Market VH, YT, GD, NGTT 2011 _11 (3)_Phan II (In)" xfId="3740"/>
    <cellStyle name="1_10 Market VH, YT, GD, NGTT 2011 _11 (3)_Xl0000167" xfId="3741"/>
    <cellStyle name="1_10 Market VH, YT, GD, NGTT 2011 _12 (2)" xfId="3742"/>
    <cellStyle name="1_10 Market VH, YT, GD, NGTT 2011 _12 (2) 2" xfId="3743"/>
    <cellStyle name="1_10 Market VH, YT, GD, NGTT 2011 _12 (2)_04 Doanh nghiep va CSKDCT 2012" xfId="3744"/>
    <cellStyle name="1_10 Market VH, YT, GD, NGTT 2011 _12 (2)_Book2" xfId="3745"/>
    <cellStyle name="1_10 Market VH, YT, GD, NGTT 2011 _12 (2)_nien giam tom tat nong nghiep 2013" xfId="3747"/>
    <cellStyle name="1_10 Market VH, YT, GD, NGTT 2011 _12 (2)_Niengiam_Hung_final" xfId="3748"/>
    <cellStyle name="1_10 Market VH, YT, GD, NGTT 2011 _12 (2)_NGTK-daydu-2014-Laodong" xfId="3746"/>
    <cellStyle name="1_10 Market VH, YT, GD, NGTT 2011 _12 (2)_Phan II (In)" xfId="3749"/>
    <cellStyle name="1_10 Market VH, YT, GD, NGTT 2011 _12 (2)_Xl0000167" xfId="3750"/>
    <cellStyle name="1_10 Market VH, YT, GD, NGTT 2011 _12 Giao duc, Y Te va Muc songnam2011" xfId="3751"/>
    <cellStyle name="1_10 Market VH, YT, GD, NGTT 2011 _12 Giao duc, Y Te va Muc songnam2011_nien giam tom tat nong nghiep 2013" xfId="3752"/>
    <cellStyle name="1_10 Market VH, YT, GD, NGTT 2011 _12 Giao duc, Y Te va Muc songnam2011_Phan II (In)" xfId="3753"/>
    <cellStyle name="1_10 Market VH, YT, GD, NGTT 2011 _12 MSDC_Thuy Van" xfId="3754"/>
    <cellStyle name="1_10 Market VH, YT, GD, NGTT 2011 _13 Van tai 2012" xfId="3755"/>
    <cellStyle name="1_10 Market VH, YT, GD, NGTT 2011 _Book2" xfId="3756"/>
    <cellStyle name="1_10 Market VH, YT, GD, NGTT 2011 _Giaoduc2013(ok)" xfId="3757"/>
    <cellStyle name="1_10 Market VH, YT, GD, NGTT 2011 _Maket NGTT2012 LN,TS (7-1-2013)" xfId="3758"/>
    <cellStyle name="1_10 Market VH, YT, GD, NGTT 2011 _Maket NGTT2012 LN,TS (7-1-2013)_Nongnghiep" xfId="3759"/>
    <cellStyle name="1_10 Market VH, YT, GD, NGTT 2011 _Nien giam TT Vu Nong nghiep 2012(solieu)-gui Vu TH 29-3-2013" xfId="3764"/>
    <cellStyle name="1_10 Market VH, YT, GD, NGTT 2011 _Niengiam_Hung_final" xfId="3765"/>
    <cellStyle name="1_10 Market VH, YT, GD, NGTT 2011 _Nongnghiep" xfId="3766"/>
    <cellStyle name="1_10 Market VH, YT, GD, NGTT 2011 _Nongnghiep NGDD 2012_cap nhat den 24-5-2013(1)" xfId="3767"/>
    <cellStyle name="1_10 Market VH, YT, GD, NGTT 2011 _Nongnghiep_Nongnghiep NGDD 2012_cap nhat den 24-5-2013(1)" xfId="3768"/>
    <cellStyle name="1_10 Market VH, YT, GD, NGTT 2011 _Ngiam_lamnghiep_2011_v2(1)(1)" xfId="3760"/>
    <cellStyle name="1_10 Market VH, YT, GD, NGTT 2011 _Ngiam_lamnghiep_2011_v2(1)(1)_Nongnghiep" xfId="3761"/>
    <cellStyle name="1_10 Market VH, YT, GD, NGTT 2011 _NGTK-daydu-2014-Laodong" xfId="3762"/>
    <cellStyle name="1_10 Market VH, YT, GD, NGTT 2011 _NGTT LN,TS 2012 (Chuan)" xfId="3763"/>
    <cellStyle name="1_10 Market VH, YT, GD, NGTT 2011 _So lieu quoc te TH" xfId="3769"/>
    <cellStyle name="1_10 Market VH, YT, GD, NGTT 2011 _So lieu quoc te TH_nien giam tom tat nong nghiep 2013" xfId="3770"/>
    <cellStyle name="1_10 Market VH, YT, GD, NGTT 2011 _So lieu quoc te TH_Phan II (In)" xfId="3771"/>
    <cellStyle name="1_10 Market VH, YT, GD, NGTT 2011 _TKQG" xfId="3772"/>
    <cellStyle name="1_10 Market VH, YT, GD, NGTT 2011 _Xl0000147" xfId="3773"/>
    <cellStyle name="1_10 Market VH, YT, GD, NGTT 2011 _Xl0000167" xfId="3774"/>
    <cellStyle name="1_10 Market VH, YT, GD, NGTT 2011 _XNK" xfId="3775"/>
    <cellStyle name="1_10 Market VH, YT, GD, NGTT 2011 _XNK_nien giam tom tat nong nghiep 2013" xfId="3776"/>
    <cellStyle name="1_10 Market VH, YT, GD, NGTT 2011 _XNK_Phan II (In)" xfId="3777"/>
    <cellStyle name="1_10 Van tai va BCVT (da sua ok)" xfId="3778"/>
    <cellStyle name="1_10 Van tai va BCVT (da sua ok)_nien giam tom tat nong nghiep 2013" xfId="3779"/>
    <cellStyle name="1_10 Van tai va BCVT (da sua ok)_Phan II (In)" xfId="3780"/>
    <cellStyle name="1_10 VH, YT, GD, NGTT 2010 - (OK)" xfId="3781"/>
    <cellStyle name="1_10 VH, YT, GD, NGTT 2010 - (OK) 2" xfId="3782"/>
    <cellStyle name="1_10 VH, YT, GD, NGTT 2010 - (OK)_Bo sung 04 bieu Cong nghiep" xfId="3783"/>
    <cellStyle name="1_10 VH, YT, GD, NGTT 2010 - (OK)_Bo sung 04 bieu Cong nghiep 2" xfId="3784"/>
    <cellStyle name="1_10 VH, YT, GD, NGTT 2010 - (OK)_Bo sung 04 bieu Cong nghiep_Book2" xfId="3785"/>
    <cellStyle name="1_10 VH, YT, GD, NGTT 2010 - (OK)_Bo sung 04 bieu Cong nghiep_Mau" xfId="3786"/>
    <cellStyle name="1_10 VH, YT, GD, NGTT 2010 - (OK)_Bo sung 04 bieu Cong nghiep_Niengiam_Hung_final" xfId="3788"/>
    <cellStyle name="1_10 VH, YT, GD, NGTT 2010 - (OK)_Bo sung 04 bieu Cong nghiep_NGTK-daydu-2014-Laodong" xfId="3787"/>
    <cellStyle name="1_10 VH, YT, GD, NGTT 2010 - (OK)_Book2" xfId="3789"/>
    <cellStyle name="1_10 VH, YT, GD, NGTT 2010 - (OK)_Mau" xfId="3790"/>
    <cellStyle name="1_10 VH, YT, GD, NGTT 2010 - (OK)_Niengiam_Hung_final" xfId="3792"/>
    <cellStyle name="1_10 VH, YT, GD, NGTT 2010 - (OK)_NGTK-daydu-2014-Laodong" xfId="3791"/>
    <cellStyle name="1_11 (3)" xfId="3793"/>
    <cellStyle name="1_11 (3) 2" xfId="3794"/>
    <cellStyle name="1_11 (3)_04 Doanh nghiep va CSKDCT 2012" xfId="3795"/>
    <cellStyle name="1_11 (3)_Book2" xfId="3796"/>
    <cellStyle name="1_11 (3)_nien giam tom tat nong nghiep 2013" xfId="3798"/>
    <cellStyle name="1_11 (3)_Niengiam_Hung_final" xfId="3799"/>
    <cellStyle name="1_11 (3)_NGTK-daydu-2014-Laodong" xfId="3797"/>
    <cellStyle name="1_11 (3)_Phan II (In)" xfId="3800"/>
    <cellStyle name="1_11 (3)_Xl0000167" xfId="3801"/>
    <cellStyle name="1_11 So lieu quoc te 2010-final" xfId="3802"/>
    <cellStyle name="1_11 So lieu quoc te 2010-final 2" xfId="3803"/>
    <cellStyle name="1_11 So lieu quoc te 2010-final_Book2" xfId="3804"/>
    <cellStyle name="1_11 So lieu quoc te 2010-final_Mau" xfId="3805"/>
    <cellStyle name="1_11 So lieu quoc te 2010-final_Niengiam_Hung_final" xfId="3807"/>
    <cellStyle name="1_11 So lieu quoc te 2010-final_NGTK-daydu-2014-Laodong" xfId="3806"/>
    <cellStyle name="1_11.Bieuthegioi-hien_NGTT2009" xfId="3808"/>
    <cellStyle name="1_11.Bieuthegioi-hien_NGTT2009 2" xfId="3809"/>
    <cellStyle name="1_11.Bieuthegioi-hien_NGTT2009_01 Don vi HC" xfId="3810"/>
    <cellStyle name="1_11.Bieuthegioi-hien_NGTT2009_01 Don vi HC 2" xfId="3811"/>
    <cellStyle name="1_11.Bieuthegioi-hien_NGTT2009_01 Don vi HC_Book2" xfId="3812"/>
    <cellStyle name="1_11.Bieuthegioi-hien_NGTT2009_01 Don vi HC_Niengiam_Hung_final" xfId="3814"/>
    <cellStyle name="1_11.Bieuthegioi-hien_NGTT2009_01 Don vi HC_NGTK-daydu-2014-Laodong" xfId="3813"/>
    <cellStyle name="1_11.Bieuthegioi-hien_NGTT2009_02  Dan so lao dong(OK)" xfId="3815"/>
    <cellStyle name="1_11.Bieuthegioi-hien_NGTT2009_02 Danso_Laodong 2012(chuan) CO SO" xfId="3816"/>
    <cellStyle name="1_11.Bieuthegioi-hien_NGTT2009_03 TKQG va Thu chi NSNN 2012" xfId="3817"/>
    <cellStyle name="1_11.Bieuthegioi-hien_NGTT2009_04 Doanh nghiep va CSKDCT 2012" xfId="3818"/>
    <cellStyle name="1_11.Bieuthegioi-hien_NGTT2009_05 Doanh nghiep va Ca the_2011 (Ok)" xfId="3819"/>
    <cellStyle name="1_11.Bieuthegioi-hien_NGTT2009_06 NGTT LN,TS 2013 co so" xfId="3820"/>
    <cellStyle name="1_11.Bieuthegioi-hien_NGTT2009_07 NGTT CN 2012" xfId="3821"/>
    <cellStyle name="1_11.Bieuthegioi-hien_NGTT2009_08 Thuong mai Tong muc - Diep" xfId="3822"/>
    <cellStyle name="1_11.Bieuthegioi-hien_NGTT2009_08 Thuong mai va Du lich (Ok)" xfId="3823"/>
    <cellStyle name="1_11.Bieuthegioi-hien_NGTT2009_08 Thuong mai va Du lich (Ok)_nien giam tom tat nong nghiep 2013" xfId="3824"/>
    <cellStyle name="1_11.Bieuthegioi-hien_NGTT2009_08 Thuong mai va Du lich (Ok)_Phan II (In)" xfId="3825"/>
    <cellStyle name="1_11.Bieuthegioi-hien_NGTT2009_09 Chi so gia 2011- VuTKG-1 (Ok)" xfId="3826"/>
    <cellStyle name="1_11.Bieuthegioi-hien_NGTT2009_09 Chi so gia 2011- VuTKG-1 (Ok)_nien giam tom tat nong nghiep 2013" xfId="3827"/>
    <cellStyle name="1_11.Bieuthegioi-hien_NGTT2009_09 Chi so gia 2011- VuTKG-1 (Ok)_Phan II (In)" xfId="3828"/>
    <cellStyle name="1_11.Bieuthegioi-hien_NGTT2009_09 Du lich" xfId="3829"/>
    <cellStyle name="1_11.Bieuthegioi-hien_NGTT2009_09 Du lich_nien giam tom tat nong nghiep 2013" xfId="3830"/>
    <cellStyle name="1_11.Bieuthegioi-hien_NGTT2009_09 Du lich_Phan II (In)" xfId="3831"/>
    <cellStyle name="1_11.Bieuthegioi-hien_NGTT2009_10 Van tai va BCVT (da sua ok)" xfId="3832"/>
    <cellStyle name="1_11.Bieuthegioi-hien_NGTT2009_10 Van tai va BCVT (da sua ok)_nien giam tom tat nong nghiep 2013" xfId="3833"/>
    <cellStyle name="1_11.Bieuthegioi-hien_NGTT2009_10 Van tai va BCVT (da sua ok)_Phan II (In)" xfId="3834"/>
    <cellStyle name="1_11.Bieuthegioi-hien_NGTT2009_11 (3)" xfId="3835"/>
    <cellStyle name="1_11.Bieuthegioi-hien_NGTT2009_11 (3) 2" xfId="3836"/>
    <cellStyle name="1_11.Bieuthegioi-hien_NGTT2009_11 (3)_04 Doanh nghiep va CSKDCT 2012" xfId="3837"/>
    <cellStyle name="1_11.Bieuthegioi-hien_NGTT2009_11 (3)_Book2" xfId="3838"/>
    <cellStyle name="1_11.Bieuthegioi-hien_NGTT2009_11 (3)_nien giam tom tat nong nghiep 2013" xfId="3840"/>
    <cellStyle name="1_11.Bieuthegioi-hien_NGTT2009_11 (3)_Niengiam_Hung_final" xfId="3841"/>
    <cellStyle name="1_11.Bieuthegioi-hien_NGTT2009_11 (3)_NGTK-daydu-2014-Laodong" xfId="3839"/>
    <cellStyle name="1_11.Bieuthegioi-hien_NGTT2009_11 (3)_Phan II (In)" xfId="3842"/>
    <cellStyle name="1_11.Bieuthegioi-hien_NGTT2009_11 (3)_Xl0000167" xfId="3843"/>
    <cellStyle name="1_11.Bieuthegioi-hien_NGTT2009_12 (2)" xfId="3844"/>
    <cellStyle name="1_11.Bieuthegioi-hien_NGTT2009_12 (2) 2" xfId="3845"/>
    <cellStyle name="1_11.Bieuthegioi-hien_NGTT2009_12 (2)_04 Doanh nghiep va CSKDCT 2012" xfId="3846"/>
    <cellStyle name="1_11.Bieuthegioi-hien_NGTT2009_12 (2)_Book2" xfId="3847"/>
    <cellStyle name="1_11.Bieuthegioi-hien_NGTT2009_12 (2)_nien giam tom tat nong nghiep 2013" xfId="3849"/>
    <cellStyle name="1_11.Bieuthegioi-hien_NGTT2009_12 (2)_Niengiam_Hung_final" xfId="3850"/>
    <cellStyle name="1_11.Bieuthegioi-hien_NGTT2009_12 (2)_NGTK-daydu-2014-Laodong" xfId="3848"/>
    <cellStyle name="1_11.Bieuthegioi-hien_NGTT2009_12 (2)_Phan II (In)" xfId="3851"/>
    <cellStyle name="1_11.Bieuthegioi-hien_NGTT2009_12 (2)_Xl0000167" xfId="3852"/>
    <cellStyle name="1_11.Bieuthegioi-hien_NGTT2009_12 Chi so gia 2012(chuan) co so" xfId="3853"/>
    <cellStyle name="1_11.Bieuthegioi-hien_NGTT2009_12 Giao duc, Y Te va Muc songnam2011" xfId="3854"/>
    <cellStyle name="1_11.Bieuthegioi-hien_NGTT2009_12 Giao duc, Y Te va Muc songnam2011_nien giam tom tat nong nghiep 2013" xfId="3855"/>
    <cellStyle name="1_11.Bieuthegioi-hien_NGTT2009_12 Giao duc, Y Te va Muc songnam2011_Phan II (In)" xfId="3856"/>
    <cellStyle name="1_11.Bieuthegioi-hien_NGTT2009_13 Van tai 2012" xfId="3857"/>
    <cellStyle name="1_11.Bieuthegioi-hien_NGTT2009_Bo sung 04 bieu Cong nghiep" xfId="3858"/>
    <cellStyle name="1_11.Bieuthegioi-hien_NGTT2009_Bo sung 04 bieu Cong nghiep 2" xfId="3859"/>
    <cellStyle name="1_11.Bieuthegioi-hien_NGTT2009_Bo sung 04 bieu Cong nghiep_Book2" xfId="3860"/>
    <cellStyle name="1_11.Bieuthegioi-hien_NGTT2009_Bo sung 04 bieu Cong nghiep_Mau" xfId="3861"/>
    <cellStyle name="1_11.Bieuthegioi-hien_NGTT2009_Bo sung 04 bieu Cong nghiep_Niengiam_Hung_final" xfId="3863"/>
    <cellStyle name="1_11.Bieuthegioi-hien_NGTT2009_Bo sung 04 bieu Cong nghiep_NGTK-daydu-2014-Laodong" xfId="3862"/>
    <cellStyle name="1_11.Bieuthegioi-hien_NGTT2009_Book2" xfId="3864"/>
    <cellStyle name="1_11.Bieuthegioi-hien_NGTT2009_CucThongke-phucdap-Tuan-Anh" xfId="3865"/>
    <cellStyle name="1_11.Bieuthegioi-hien_NGTT2009_Giaoduc2013(ok)" xfId="3866"/>
    <cellStyle name="1_11.Bieuthegioi-hien_NGTT2009_Maket NGTT2012 LN,TS (7-1-2013)" xfId="3867"/>
    <cellStyle name="1_11.Bieuthegioi-hien_NGTT2009_Maket NGTT2012 LN,TS (7-1-2013)_Nongnghiep" xfId="3868"/>
    <cellStyle name="1_11.Bieuthegioi-hien_NGTT2009_Mau" xfId="3869"/>
    <cellStyle name="1_11.Bieuthegioi-hien_NGTT2009_Nien giam TT Vu Nong nghiep 2012(solieu)-gui Vu TH 29-3-2013" xfId="3875"/>
    <cellStyle name="1_11.Bieuthegioi-hien_NGTT2009_Niengiam_Hung_final" xfId="3876"/>
    <cellStyle name="1_11.Bieuthegioi-hien_NGTT2009_Nongnghiep" xfId="3877"/>
    <cellStyle name="1_11.Bieuthegioi-hien_NGTT2009_Nongnghiep NGDD 2012_cap nhat den 24-5-2013(1)" xfId="3878"/>
    <cellStyle name="1_11.Bieuthegioi-hien_NGTT2009_Nongnghiep_Nongnghiep NGDD 2012_cap nhat den 24-5-2013(1)" xfId="3879"/>
    <cellStyle name="1_11.Bieuthegioi-hien_NGTT2009_NGDD 2013 Thu chi NSNN " xfId="3870"/>
    <cellStyle name="1_11.Bieuthegioi-hien_NGTT2009_Ngiam_lamnghiep_2011_v2(1)(1)" xfId="3871"/>
    <cellStyle name="1_11.Bieuthegioi-hien_NGTT2009_Ngiam_lamnghiep_2011_v2(1)(1)_Nongnghiep" xfId="3872"/>
    <cellStyle name="1_11.Bieuthegioi-hien_NGTT2009_NGTK-daydu-2014-Laodong" xfId="3873"/>
    <cellStyle name="1_11.Bieuthegioi-hien_NGTT2009_NGTT LN,TS 2012 (Chuan)" xfId="3874"/>
    <cellStyle name="1_11.Bieuthegioi-hien_NGTT2009_TKQG" xfId="3880"/>
    <cellStyle name="1_11.Bieuthegioi-hien_NGTT2009_Xl0000147" xfId="3881"/>
    <cellStyle name="1_11.Bieuthegioi-hien_NGTT2009_Xl0000167" xfId="3882"/>
    <cellStyle name="1_11.Bieuthegioi-hien_NGTT2009_XNK" xfId="3883"/>
    <cellStyle name="1_11.Bieuthegioi-hien_NGTT2009_XNK_nien giam tom tat nong nghiep 2013" xfId="3884"/>
    <cellStyle name="1_11.Bieuthegioi-hien_NGTT2009_XNK_Phan II (In)" xfId="3885"/>
    <cellStyle name="1_11.Bieuthegioi-hien_NGTT2009_XNK-2012" xfId="3886"/>
    <cellStyle name="1_11.Bieuthegioi-hien_NGTT2009_XNK-2012_nien giam tom tat nong nghiep 2013" xfId="3887"/>
    <cellStyle name="1_11.Bieuthegioi-hien_NGTT2009_XNK-2012_Phan II (In)" xfId="3888"/>
    <cellStyle name="1_11.Bieuthegioi-hien_NGTT2009_XNK-Market" xfId="3889"/>
    <cellStyle name="1_12 (2)" xfId="3890"/>
    <cellStyle name="1_12 (2) 2" xfId="3891"/>
    <cellStyle name="1_12 (2)_04 Doanh nghiep va CSKDCT 2012" xfId="3892"/>
    <cellStyle name="1_12 (2)_Book2" xfId="3893"/>
    <cellStyle name="1_12 (2)_nien giam tom tat nong nghiep 2013" xfId="3895"/>
    <cellStyle name="1_12 (2)_Niengiam_Hung_final" xfId="3896"/>
    <cellStyle name="1_12 (2)_NGTK-daydu-2014-Laodong" xfId="3894"/>
    <cellStyle name="1_12 (2)_Phan II (In)" xfId="3897"/>
    <cellStyle name="1_12 (2)_Xl0000167" xfId="3898"/>
    <cellStyle name="1_12 Chi so gia 2012(chuan) co so" xfId="3899"/>
    <cellStyle name="1_12 Giao duc, Y Te va Muc songnam2011" xfId="3900"/>
    <cellStyle name="1_12 Giao duc, Y Te va Muc songnam2011_nien giam tom tat nong nghiep 2013" xfId="3901"/>
    <cellStyle name="1_12 Giao duc, Y Te va Muc songnam2011_Phan II (In)" xfId="3902"/>
    <cellStyle name="1_13 Van tai 2012" xfId="3903"/>
    <cellStyle name="1_Book1" xfId="3904"/>
    <cellStyle name="1_Book1 2" xfId="3905"/>
    <cellStyle name="1_Book1_Book2" xfId="3906"/>
    <cellStyle name="1_Book1_Mau" xfId="3907"/>
    <cellStyle name="1_Book1_Niengiam_Hung_final" xfId="3909"/>
    <cellStyle name="1_Book1_NGTK-daydu-2014-Laodong" xfId="3908"/>
    <cellStyle name="1_Book2" xfId="3910"/>
    <cellStyle name="1_Book3" xfId="3911"/>
    <cellStyle name="1_Book3 10" xfId="3912"/>
    <cellStyle name="1_Book3 11" xfId="3913"/>
    <cellStyle name="1_Book3 12" xfId="3914"/>
    <cellStyle name="1_Book3 13" xfId="3915"/>
    <cellStyle name="1_Book3 14" xfId="3916"/>
    <cellStyle name="1_Book3 15" xfId="3917"/>
    <cellStyle name="1_Book3 16" xfId="3918"/>
    <cellStyle name="1_Book3 17" xfId="3919"/>
    <cellStyle name="1_Book3 18" xfId="3920"/>
    <cellStyle name="1_Book3 19" xfId="3921"/>
    <cellStyle name="1_Book3 2" xfId="3922"/>
    <cellStyle name="1_Book3 3" xfId="3923"/>
    <cellStyle name="1_Book3 4" xfId="3924"/>
    <cellStyle name="1_Book3 5" xfId="3925"/>
    <cellStyle name="1_Book3 6" xfId="3926"/>
    <cellStyle name="1_Book3 7" xfId="3927"/>
    <cellStyle name="1_Book3 8" xfId="3928"/>
    <cellStyle name="1_Book3 9" xfId="3929"/>
    <cellStyle name="1_Book3_01 Don vi HC" xfId="3930"/>
    <cellStyle name="1_Book3_01 Don vi HC 2" xfId="3931"/>
    <cellStyle name="1_Book3_01 Don vi HC_Book2" xfId="3932"/>
    <cellStyle name="1_Book3_01 Don vi HC_Niengiam_Hung_final" xfId="3934"/>
    <cellStyle name="1_Book3_01 Don vi HC_NGTK-daydu-2014-Laodong" xfId="3933"/>
    <cellStyle name="1_Book3_01 DVHC-DSLD 2010" xfId="3935"/>
    <cellStyle name="1_Book3_01 DVHC-DSLD 2010 2" xfId="3936"/>
    <cellStyle name="1_Book3_01 DVHC-DSLD 2010_Book2" xfId="3937"/>
    <cellStyle name="1_Book3_01 DVHC-DSLD 2010_Mau" xfId="3938"/>
    <cellStyle name="1_Book3_01 DVHC-DSLD 2010_Niengiam_Hung_final" xfId="3940"/>
    <cellStyle name="1_Book3_01 DVHC-DSLD 2010_NGTK-daydu-2014-Laodong" xfId="3939"/>
    <cellStyle name="1_Book3_02  Dan so lao dong(OK)" xfId="3941"/>
    <cellStyle name="1_Book3_02 Dan so 2010 (ok)" xfId="3942"/>
    <cellStyle name="1_Book3_02 Dan so Lao dong 2011" xfId="3943"/>
    <cellStyle name="1_Book3_02 Danso_Laodong 2012(chuan) CO SO" xfId="3944"/>
    <cellStyle name="1_Book3_02 DSLD_2011(ok).xls" xfId="3945"/>
    <cellStyle name="1_Book3_03 TKQG va Thu chi NSNN 2012" xfId="3946"/>
    <cellStyle name="1_Book3_04 Doanh nghiep va CSKDCT 2012" xfId="3947"/>
    <cellStyle name="1_Book3_05 Doanh nghiep va Ca the_2011 (Ok)" xfId="3948"/>
    <cellStyle name="1_Book3_05 NGTT DN 2010 (OK)" xfId="3949"/>
    <cellStyle name="1_Book3_05 NGTT DN 2010 (OK) 2" xfId="3950"/>
    <cellStyle name="1_Book3_05 NGTT DN 2010 (OK)_Bo sung 04 bieu Cong nghiep" xfId="3951"/>
    <cellStyle name="1_Book3_05 NGTT DN 2010 (OK)_Bo sung 04 bieu Cong nghiep 2" xfId="3952"/>
    <cellStyle name="1_Book3_05 NGTT DN 2010 (OK)_Bo sung 04 bieu Cong nghiep_Book2" xfId="3953"/>
    <cellStyle name="1_Book3_05 NGTT DN 2010 (OK)_Bo sung 04 bieu Cong nghiep_Mau" xfId="3954"/>
    <cellStyle name="1_Book3_05 NGTT DN 2010 (OK)_Bo sung 04 bieu Cong nghiep_Niengiam_Hung_final" xfId="3956"/>
    <cellStyle name="1_Book3_05 NGTT DN 2010 (OK)_Bo sung 04 bieu Cong nghiep_NGTK-daydu-2014-Laodong" xfId="3955"/>
    <cellStyle name="1_Book3_05 NGTT DN 2010 (OK)_Book2" xfId="3957"/>
    <cellStyle name="1_Book3_05 NGTT DN 2010 (OK)_Mau" xfId="3958"/>
    <cellStyle name="1_Book3_05 NGTT DN 2010 (OK)_Niengiam_Hung_final" xfId="3960"/>
    <cellStyle name="1_Book3_05 NGTT DN 2010 (OK)_NGTK-daydu-2014-Laodong" xfId="3959"/>
    <cellStyle name="1_Book3_06 Nong, lam nghiep 2010  (ok)" xfId="3962"/>
    <cellStyle name="1_Book3_06 NGTT LN,TS 2013 co so" xfId="3961"/>
    <cellStyle name="1_Book3_07 NGTT CN 2012" xfId="3963"/>
    <cellStyle name="1_Book3_08 Thuong mai Tong muc - Diep" xfId="3964"/>
    <cellStyle name="1_Book3_08 Thuong mai va Du lich (Ok)" xfId="3965"/>
    <cellStyle name="1_Book3_08 Thuong mai va Du lich (Ok)_nien giam tom tat nong nghiep 2013" xfId="3966"/>
    <cellStyle name="1_Book3_08 Thuong mai va Du lich (Ok)_Phan II (In)" xfId="3967"/>
    <cellStyle name="1_Book3_09 Chi so gia 2011- VuTKG-1 (Ok)" xfId="3968"/>
    <cellStyle name="1_Book3_09 Chi so gia 2011- VuTKG-1 (Ok)_nien giam tom tat nong nghiep 2013" xfId="3969"/>
    <cellStyle name="1_Book3_09 Chi so gia 2011- VuTKG-1 (Ok)_Phan II (In)" xfId="3970"/>
    <cellStyle name="1_Book3_09 Du lich" xfId="3971"/>
    <cellStyle name="1_Book3_09 Du lich_nien giam tom tat nong nghiep 2013" xfId="3972"/>
    <cellStyle name="1_Book3_09 Du lich_Phan II (In)" xfId="3973"/>
    <cellStyle name="1_Book3_10 Market VH, YT, GD, NGTT 2011 " xfId="3974"/>
    <cellStyle name="1_Book3_10 Market VH, YT, GD, NGTT 2011  2" xfId="3975"/>
    <cellStyle name="1_Book3_10 Market VH, YT, GD, NGTT 2011 _02  Dan so lao dong(OK)" xfId="3976"/>
    <cellStyle name="1_Book3_10 Market VH, YT, GD, NGTT 2011 _03 TKQG va Thu chi NSNN 2012" xfId="3977"/>
    <cellStyle name="1_Book3_10 Market VH, YT, GD, NGTT 2011 _04 Doanh nghiep va CSKDCT 2012" xfId="3978"/>
    <cellStyle name="1_Book3_10 Market VH, YT, GD, NGTT 2011 _05 Doanh nghiep va Ca the_2011 (Ok)" xfId="3979"/>
    <cellStyle name="1_Book3_10 Market VH, YT, GD, NGTT 2011 _06 NGTT LN,TS 2013 co so" xfId="3980"/>
    <cellStyle name="1_Book3_10 Market VH, YT, GD, NGTT 2011 _07 NGTT CN 2012" xfId="3981"/>
    <cellStyle name="1_Book3_10 Market VH, YT, GD, NGTT 2011 _08 Thuong mai Tong muc - Diep" xfId="3982"/>
    <cellStyle name="1_Book3_10 Market VH, YT, GD, NGTT 2011 _08 Thuong mai va Du lich (Ok)" xfId="3983"/>
    <cellStyle name="1_Book3_10 Market VH, YT, GD, NGTT 2011 _08 Thuong mai va Du lich (Ok)_nien giam tom tat nong nghiep 2013" xfId="3984"/>
    <cellStyle name="1_Book3_10 Market VH, YT, GD, NGTT 2011 _08 Thuong mai va Du lich (Ok)_Phan II (In)" xfId="3985"/>
    <cellStyle name="1_Book3_10 Market VH, YT, GD, NGTT 2011 _09 Chi so gia 2011- VuTKG-1 (Ok)" xfId="3986"/>
    <cellStyle name="1_Book3_10 Market VH, YT, GD, NGTT 2011 _09 Chi so gia 2011- VuTKG-1 (Ok)_nien giam tom tat nong nghiep 2013" xfId="3987"/>
    <cellStyle name="1_Book3_10 Market VH, YT, GD, NGTT 2011 _09 Chi so gia 2011- VuTKG-1 (Ok)_Phan II (In)" xfId="3988"/>
    <cellStyle name="1_Book3_10 Market VH, YT, GD, NGTT 2011 _09 Du lich" xfId="3989"/>
    <cellStyle name="1_Book3_10 Market VH, YT, GD, NGTT 2011 _09 Du lich_nien giam tom tat nong nghiep 2013" xfId="3990"/>
    <cellStyle name="1_Book3_10 Market VH, YT, GD, NGTT 2011 _09 Du lich_Phan II (In)" xfId="3991"/>
    <cellStyle name="1_Book3_10 Market VH, YT, GD, NGTT 2011 _10 Van tai va BCVT (da sua ok)" xfId="3992"/>
    <cellStyle name="1_Book3_10 Market VH, YT, GD, NGTT 2011 _10 Van tai va BCVT (da sua ok)_nien giam tom tat nong nghiep 2013" xfId="3993"/>
    <cellStyle name="1_Book3_10 Market VH, YT, GD, NGTT 2011 _10 Van tai va BCVT (da sua ok)_Phan II (In)" xfId="3994"/>
    <cellStyle name="1_Book3_10 Market VH, YT, GD, NGTT 2011 _11 (3)" xfId="3995"/>
    <cellStyle name="1_Book3_10 Market VH, YT, GD, NGTT 2011 _11 (3) 2" xfId="3996"/>
    <cellStyle name="1_Book3_10 Market VH, YT, GD, NGTT 2011 _11 (3)_04 Doanh nghiep va CSKDCT 2012" xfId="3997"/>
    <cellStyle name="1_Book3_10 Market VH, YT, GD, NGTT 2011 _11 (3)_Book2" xfId="3998"/>
    <cellStyle name="1_Book3_10 Market VH, YT, GD, NGTT 2011 _11 (3)_nien giam tom tat nong nghiep 2013" xfId="4000"/>
    <cellStyle name="1_Book3_10 Market VH, YT, GD, NGTT 2011 _11 (3)_Niengiam_Hung_final" xfId="4001"/>
    <cellStyle name="1_Book3_10 Market VH, YT, GD, NGTT 2011 _11 (3)_NGTK-daydu-2014-Laodong" xfId="3999"/>
    <cellStyle name="1_Book3_10 Market VH, YT, GD, NGTT 2011 _11 (3)_Phan II (In)" xfId="4002"/>
    <cellStyle name="1_Book3_10 Market VH, YT, GD, NGTT 2011 _11 (3)_Xl0000167" xfId="4003"/>
    <cellStyle name="1_Book3_10 Market VH, YT, GD, NGTT 2011 _12 (2)" xfId="4004"/>
    <cellStyle name="1_Book3_10 Market VH, YT, GD, NGTT 2011 _12 (2) 2" xfId="4005"/>
    <cellStyle name="1_Book3_10 Market VH, YT, GD, NGTT 2011 _12 (2)_04 Doanh nghiep va CSKDCT 2012" xfId="4006"/>
    <cellStyle name="1_Book3_10 Market VH, YT, GD, NGTT 2011 _12 (2)_Book2" xfId="4007"/>
    <cellStyle name="1_Book3_10 Market VH, YT, GD, NGTT 2011 _12 (2)_nien giam tom tat nong nghiep 2013" xfId="4009"/>
    <cellStyle name="1_Book3_10 Market VH, YT, GD, NGTT 2011 _12 (2)_Niengiam_Hung_final" xfId="4010"/>
    <cellStyle name="1_Book3_10 Market VH, YT, GD, NGTT 2011 _12 (2)_NGTK-daydu-2014-Laodong" xfId="4008"/>
    <cellStyle name="1_Book3_10 Market VH, YT, GD, NGTT 2011 _12 (2)_Phan II (In)" xfId="4011"/>
    <cellStyle name="1_Book3_10 Market VH, YT, GD, NGTT 2011 _12 (2)_Xl0000167" xfId="4012"/>
    <cellStyle name="1_Book3_10 Market VH, YT, GD, NGTT 2011 _12 Giao duc, Y Te va Muc songnam2011" xfId="4013"/>
    <cellStyle name="1_Book3_10 Market VH, YT, GD, NGTT 2011 _12 Giao duc, Y Te va Muc songnam2011_nien giam tom tat nong nghiep 2013" xfId="4014"/>
    <cellStyle name="1_Book3_10 Market VH, YT, GD, NGTT 2011 _12 Giao duc, Y Te va Muc songnam2011_Phan II (In)" xfId="4015"/>
    <cellStyle name="1_Book3_10 Market VH, YT, GD, NGTT 2011 _12 MSDC_Thuy Van" xfId="4016"/>
    <cellStyle name="1_Book3_10 Market VH, YT, GD, NGTT 2011 _13 Van tai 2012" xfId="4017"/>
    <cellStyle name="1_Book3_10 Market VH, YT, GD, NGTT 2011 _Book2" xfId="4018"/>
    <cellStyle name="1_Book3_10 Market VH, YT, GD, NGTT 2011 _Giaoduc2013(ok)" xfId="4019"/>
    <cellStyle name="1_Book3_10 Market VH, YT, GD, NGTT 2011 _Maket NGTT2012 LN,TS (7-1-2013)" xfId="4020"/>
    <cellStyle name="1_Book3_10 Market VH, YT, GD, NGTT 2011 _Maket NGTT2012 LN,TS (7-1-2013)_Nongnghiep" xfId="4021"/>
    <cellStyle name="1_Book3_10 Market VH, YT, GD, NGTT 2011 _Nien giam TT Vu Nong nghiep 2012(solieu)-gui Vu TH 29-3-2013" xfId="4026"/>
    <cellStyle name="1_Book3_10 Market VH, YT, GD, NGTT 2011 _Niengiam_Hung_final" xfId="4027"/>
    <cellStyle name="1_Book3_10 Market VH, YT, GD, NGTT 2011 _Nongnghiep" xfId="4028"/>
    <cellStyle name="1_Book3_10 Market VH, YT, GD, NGTT 2011 _Nongnghiep NGDD 2012_cap nhat den 24-5-2013(1)" xfId="4029"/>
    <cellStyle name="1_Book3_10 Market VH, YT, GD, NGTT 2011 _Nongnghiep_Nongnghiep NGDD 2012_cap nhat den 24-5-2013(1)" xfId="4030"/>
    <cellStyle name="1_Book3_10 Market VH, YT, GD, NGTT 2011 _Ngiam_lamnghiep_2011_v2(1)(1)" xfId="4022"/>
    <cellStyle name="1_Book3_10 Market VH, YT, GD, NGTT 2011 _Ngiam_lamnghiep_2011_v2(1)(1)_Nongnghiep" xfId="4023"/>
    <cellStyle name="1_Book3_10 Market VH, YT, GD, NGTT 2011 _NGTK-daydu-2014-Laodong" xfId="4024"/>
    <cellStyle name="1_Book3_10 Market VH, YT, GD, NGTT 2011 _NGTT LN,TS 2012 (Chuan)" xfId="4025"/>
    <cellStyle name="1_Book3_10 Market VH, YT, GD, NGTT 2011 _So lieu quoc te TH" xfId="4031"/>
    <cellStyle name="1_Book3_10 Market VH, YT, GD, NGTT 2011 _So lieu quoc te TH_nien giam tom tat nong nghiep 2013" xfId="4032"/>
    <cellStyle name="1_Book3_10 Market VH, YT, GD, NGTT 2011 _So lieu quoc te TH_Phan II (In)" xfId="4033"/>
    <cellStyle name="1_Book3_10 Market VH, YT, GD, NGTT 2011 _TKQG" xfId="4034"/>
    <cellStyle name="1_Book3_10 Market VH, YT, GD, NGTT 2011 _Xl0000147" xfId="4035"/>
    <cellStyle name="1_Book3_10 Market VH, YT, GD, NGTT 2011 _Xl0000167" xfId="4036"/>
    <cellStyle name="1_Book3_10 Market VH, YT, GD, NGTT 2011 _XNK" xfId="4037"/>
    <cellStyle name="1_Book3_10 Market VH, YT, GD, NGTT 2011 _XNK_nien giam tom tat nong nghiep 2013" xfId="4038"/>
    <cellStyle name="1_Book3_10 Market VH, YT, GD, NGTT 2011 _XNK_Phan II (In)" xfId="4039"/>
    <cellStyle name="1_Book3_10 Van tai va BCVT (da sua ok)" xfId="4040"/>
    <cellStyle name="1_Book3_10 Van tai va BCVT (da sua ok)_nien giam tom tat nong nghiep 2013" xfId="4041"/>
    <cellStyle name="1_Book3_10 Van tai va BCVT (da sua ok)_Phan II (In)" xfId="4042"/>
    <cellStyle name="1_Book3_10 VH, YT, GD, NGTT 2010 - (OK)" xfId="4043"/>
    <cellStyle name="1_Book3_10 VH, YT, GD, NGTT 2010 - (OK) 2" xfId="4044"/>
    <cellStyle name="1_Book3_10 VH, YT, GD, NGTT 2010 - (OK)_Bo sung 04 bieu Cong nghiep" xfId="4045"/>
    <cellStyle name="1_Book3_10 VH, YT, GD, NGTT 2010 - (OK)_Bo sung 04 bieu Cong nghiep 2" xfId="4046"/>
    <cellStyle name="1_Book3_10 VH, YT, GD, NGTT 2010 - (OK)_Bo sung 04 bieu Cong nghiep_Book2" xfId="4047"/>
    <cellStyle name="1_Book3_10 VH, YT, GD, NGTT 2010 - (OK)_Bo sung 04 bieu Cong nghiep_Mau" xfId="4048"/>
    <cellStyle name="1_Book3_10 VH, YT, GD, NGTT 2010 - (OK)_Bo sung 04 bieu Cong nghiep_Niengiam_Hung_final" xfId="4050"/>
    <cellStyle name="1_Book3_10 VH, YT, GD, NGTT 2010 - (OK)_Bo sung 04 bieu Cong nghiep_NGTK-daydu-2014-Laodong" xfId="4049"/>
    <cellStyle name="1_Book3_10 VH, YT, GD, NGTT 2010 - (OK)_Book2" xfId="4051"/>
    <cellStyle name="1_Book3_10 VH, YT, GD, NGTT 2010 - (OK)_Mau" xfId="4052"/>
    <cellStyle name="1_Book3_10 VH, YT, GD, NGTT 2010 - (OK)_Niengiam_Hung_final" xfId="4054"/>
    <cellStyle name="1_Book3_10 VH, YT, GD, NGTT 2010 - (OK)_NGTK-daydu-2014-Laodong" xfId="4053"/>
    <cellStyle name="1_Book3_11 (3)" xfId="4055"/>
    <cellStyle name="1_Book3_11 (3) 2" xfId="4056"/>
    <cellStyle name="1_Book3_11 (3)_04 Doanh nghiep va CSKDCT 2012" xfId="4057"/>
    <cellStyle name="1_Book3_11 (3)_Book2" xfId="4058"/>
    <cellStyle name="1_Book3_11 (3)_nien giam tom tat nong nghiep 2013" xfId="4060"/>
    <cellStyle name="1_Book3_11 (3)_Niengiam_Hung_final" xfId="4061"/>
    <cellStyle name="1_Book3_11 (3)_NGTK-daydu-2014-Laodong" xfId="4059"/>
    <cellStyle name="1_Book3_11 (3)_Phan II (In)" xfId="4062"/>
    <cellStyle name="1_Book3_11 (3)_Xl0000167" xfId="4063"/>
    <cellStyle name="1_Book3_12 (2)" xfId="4064"/>
    <cellStyle name="1_Book3_12 (2) 2" xfId="4065"/>
    <cellStyle name="1_Book3_12 (2)_04 Doanh nghiep va CSKDCT 2012" xfId="4066"/>
    <cellStyle name="1_Book3_12 (2)_Book2" xfId="4067"/>
    <cellStyle name="1_Book3_12 (2)_nien giam tom tat nong nghiep 2013" xfId="4069"/>
    <cellStyle name="1_Book3_12 (2)_Niengiam_Hung_final" xfId="4070"/>
    <cellStyle name="1_Book3_12 (2)_NGTK-daydu-2014-Laodong" xfId="4068"/>
    <cellStyle name="1_Book3_12 (2)_Phan II (In)" xfId="4071"/>
    <cellStyle name="1_Book3_12 (2)_Xl0000167" xfId="4072"/>
    <cellStyle name="1_Book3_12 Chi so gia 2012(chuan) co so" xfId="4073"/>
    <cellStyle name="1_Book3_12 Giao duc, Y Te va Muc songnam2011" xfId="4074"/>
    <cellStyle name="1_Book3_12 Giao duc, Y Te va Muc songnam2011_nien giam tom tat nong nghiep 2013" xfId="4075"/>
    <cellStyle name="1_Book3_12 Giao duc, Y Te va Muc songnam2011_Phan II (In)" xfId="4076"/>
    <cellStyle name="1_Book3_13 Van tai 2012" xfId="4077"/>
    <cellStyle name="1_Book3_Book1" xfId="4078"/>
    <cellStyle name="1_Book3_Book1 2" xfId="4079"/>
    <cellStyle name="1_Book3_Book1_Book2" xfId="4080"/>
    <cellStyle name="1_Book3_Book1_Mau" xfId="4081"/>
    <cellStyle name="1_Book3_Book1_Niengiam_Hung_final" xfId="4083"/>
    <cellStyle name="1_Book3_Book1_NGTK-daydu-2014-Laodong" xfId="4082"/>
    <cellStyle name="1_Book3_Book2" xfId="4084"/>
    <cellStyle name="1_Book3_CucThongke-phucdap-Tuan-Anh" xfId="4085"/>
    <cellStyle name="1_Book3_GTSXNN" xfId="4087"/>
    <cellStyle name="1_Book3_GTSXNN_Nongnghiep NGDD 2012_cap nhat den 24-5-2013(1)" xfId="4088"/>
    <cellStyle name="1_Book3_Giaoduc2013(ok)" xfId="4086"/>
    <cellStyle name="1_Book3_Maket NGTT2012 LN,TS (7-1-2013)" xfId="4089"/>
    <cellStyle name="1_Book3_Maket NGTT2012 LN,TS (7-1-2013)_Nongnghiep" xfId="4090"/>
    <cellStyle name="1_Book3_Mau" xfId="4091"/>
    <cellStyle name="1_Book3_Nien giam day du  Nong nghiep 2010" xfId="4096"/>
    <cellStyle name="1_Book3_Nien giam TT Vu Nong nghiep 2012(solieu)-gui Vu TH 29-3-2013" xfId="4097"/>
    <cellStyle name="1_Book3_Niengiam_Hung_final" xfId="4098"/>
    <cellStyle name="1_Book3_Nongnghiep" xfId="4099"/>
    <cellStyle name="1_Book3_Nongnghiep 2" xfId="4100"/>
    <cellStyle name="1_Book3_Nongnghiep_Bo sung 04 bieu Cong nghiep" xfId="4101"/>
    <cellStyle name="1_Book3_Nongnghiep_Bo sung 04 bieu Cong nghiep 2" xfId="4102"/>
    <cellStyle name="1_Book3_Nongnghiep_Bo sung 04 bieu Cong nghiep_Book2" xfId="4103"/>
    <cellStyle name="1_Book3_Nongnghiep_Bo sung 04 bieu Cong nghiep_Mau" xfId="4104"/>
    <cellStyle name="1_Book3_Nongnghiep_Bo sung 04 bieu Cong nghiep_Niengiam_Hung_final" xfId="4106"/>
    <cellStyle name="1_Book3_Nongnghiep_Bo sung 04 bieu Cong nghiep_NGTK-daydu-2014-Laodong" xfId="4105"/>
    <cellStyle name="1_Book3_Nongnghiep_Book2" xfId="4107"/>
    <cellStyle name="1_Book3_Nongnghiep_Mau" xfId="4108"/>
    <cellStyle name="1_Book3_Nongnghiep_Niengiam_Hung_final" xfId="4111"/>
    <cellStyle name="1_Book3_Nongnghiep_Nongnghiep NGDD 2012_cap nhat den 24-5-2013(1)" xfId="4112"/>
    <cellStyle name="1_Book3_Nongnghiep_NGDD 2013 Thu chi NSNN " xfId="4109"/>
    <cellStyle name="1_Book3_Nongnghiep_NGTK-daydu-2014-Laodong" xfId="4110"/>
    <cellStyle name="1_Book3_Nongnghiep_TKQG" xfId="4113"/>
    <cellStyle name="1_Book3_Ngiam_lamnghiep_2011_v2(1)(1)" xfId="4092"/>
    <cellStyle name="1_Book3_Ngiam_lamnghiep_2011_v2(1)(1)_Nongnghiep" xfId="4093"/>
    <cellStyle name="1_Book3_NGTK-daydu-2014-Laodong" xfId="4094"/>
    <cellStyle name="1_Book3_NGTT LN,TS 2012 (Chuan)" xfId="4095"/>
    <cellStyle name="1_Book3_So lieu quoc te TH" xfId="4114"/>
    <cellStyle name="1_Book3_So lieu quoc te TH_08 Cong nghiep 2010" xfId="4115"/>
    <cellStyle name="1_Book3_So lieu quoc te TH_08 Thuong mai va Du lich (Ok)" xfId="4116"/>
    <cellStyle name="1_Book3_So lieu quoc te TH_09 Chi so gia 2011- VuTKG-1 (Ok)" xfId="4117"/>
    <cellStyle name="1_Book3_So lieu quoc te TH_09 Du lich" xfId="4118"/>
    <cellStyle name="1_Book3_So lieu quoc te TH_10 Van tai va BCVT (da sua ok)" xfId="4119"/>
    <cellStyle name="1_Book3_So lieu quoc te TH_12 Giao duc, Y Te va Muc songnam2011" xfId="4120"/>
    <cellStyle name="1_Book3_So lieu quoc te TH_nien giam tom tat du lich va XNK" xfId="4121"/>
    <cellStyle name="1_Book3_So lieu quoc te TH_Nongnghiep" xfId="4122"/>
    <cellStyle name="1_Book3_So lieu quoc te TH_XNK" xfId="4123"/>
    <cellStyle name="1_Book3_So lieu quoc te(GDP)" xfId="4124"/>
    <cellStyle name="1_Book3_So lieu quoc te(GDP) 2" xfId="4125"/>
    <cellStyle name="1_Book3_So lieu quoc te(GDP)_02  Dan so lao dong(OK)" xfId="4126"/>
    <cellStyle name="1_Book3_So lieu quoc te(GDP)_03 TKQG va Thu chi NSNN 2012" xfId="4127"/>
    <cellStyle name="1_Book3_So lieu quoc te(GDP)_04 Doanh nghiep va CSKDCT 2012" xfId="4128"/>
    <cellStyle name="1_Book3_So lieu quoc te(GDP)_05 Doanh nghiep va Ca the_2011 (Ok)" xfId="4129"/>
    <cellStyle name="1_Book3_So lieu quoc te(GDP)_06 NGTT LN,TS 2013 co so" xfId="4130"/>
    <cellStyle name="1_Book3_So lieu quoc te(GDP)_07 NGTT CN 2012" xfId="4131"/>
    <cellStyle name="1_Book3_So lieu quoc te(GDP)_08 Thuong mai Tong muc - Diep" xfId="4132"/>
    <cellStyle name="1_Book3_So lieu quoc te(GDP)_08 Thuong mai va Du lich (Ok)" xfId="4133"/>
    <cellStyle name="1_Book3_So lieu quoc te(GDP)_08 Thuong mai va Du lich (Ok)_nien giam tom tat nong nghiep 2013" xfId="4134"/>
    <cellStyle name="1_Book3_So lieu quoc te(GDP)_08 Thuong mai va Du lich (Ok)_Phan II (In)" xfId="4135"/>
    <cellStyle name="1_Book3_So lieu quoc te(GDP)_09 Chi so gia 2011- VuTKG-1 (Ok)" xfId="4136"/>
    <cellStyle name="1_Book3_So lieu quoc te(GDP)_09 Chi so gia 2011- VuTKG-1 (Ok)_nien giam tom tat nong nghiep 2013" xfId="4137"/>
    <cellStyle name="1_Book3_So lieu quoc te(GDP)_09 Chi so gia 2011- VuTKG-1 (Ok)_Phan II (In)" xfId="4138"/>
    <cellStyle name="1_Book3_So lieu quoc te(GDP)_09 Du lich" xfId="4139"/>
    <cellStyle name="1_Book3_So lieu quoc te(GDP)_09 Du lich_nien giam tom tat nong nghiep 2013" xfId="4140"/>
    <cellStyle name="1_Book3_So lieu quoc te(GDP)_09 Du lich_Phan II (In)" xfId="4141"/>
    <cellStyle name="1_Book3_So lieu quoc te(GDP)_10 Van tai va BCVT (da sua ok)" xfId="4142"/>
    <cellStyle name="1_Book3_So lieu quoc te(GDP)_10 Van tai va BCVT (da sua ok)_nien giam tom tat nong nghiep 2013" xfId="4143"/>
    <cellStyle name="1_Book3_So lieu quoc te(GDP)_10 Van tai va BCVT (da sua ok)_Phan II (In)" xfId="4144"/>
    <cellStyle name="1_Book3_So lieu quoc te(GDP)_11 (3)" xfId="4145"/>
    <cellStyle name="1_Book3_So lieu quoc te(GDP)_11 (3) 2" xfId="4146"/>
    <cellStyle name="1_Book3_So lieu quoc te(GDP)_11 (3)_04 Doanh nghiep va CSKDCT 2012" xfId="4147"/>
    <cellStyle name="1_Book3_So lieu quoc te(GDP)_11 (3)_Book2" xfId="4148"/>
    <cellStyle name="1_Book3_So lieu quoc te(GDP)_11 (3)_nien giam tom tat nong nghiep 2013" xfId="4150"/>
    <cellStyle name="1_Book3_So lieu quoc te(GDP)_11 (3)_Niengiam_Hung_final" xfId="4151"/>
    <cellStyle name="1_Book3_So lieu quoc te(GDP)_11 (3)_NGTK-daydu-2014-Laodong" xfId="4149"/>
    <cellStyle name="1_Book3_So lieu quoc te(GDP)_11 (3)_Phan II (In)" xfId="4152"/>
    <cellStyle name="1_Book3_So lieu quoc te(GDP)_11 (3)_Xl0000167" xfId="4153"/>
    <cellStyle name="1_Book3_So lieu quoc te(GDP)_12 (2)" xfId="4154"/>
    <cellStyle name="1_Book3_So lieu quoc te(GDP)_12 (2) 2" xfId="4155"/>
    <cellStyle name="1_Book3_So lieu quoc te(GDP)_12 (2)_04 Doanh nghiep va CSKDCT 2012" xfId="4156"/>
    <cellStyle name="1_Book3_So lieu quoc te(GDP)_12 (2)_Book2" xfId="4157"/>
    <cellStyle name="1_Book3_So lieu quoc te(GDP)_12 (2)_nien giam tom tat nong nghiep 2013" xfId="4159"/>
    <cellStyle name="1_Book3_So lieu quoc te(GDP)_12 (2)_Niengiam_Hung_final" xfId="4160"/>
    <cellStyle name="1_Book3_So lieu quoc te(GDP)_12 (2)_NGTK-daydu-2014-Laodong" xfId="4158"/>
    <cellStyle name="1_Book3_So lieu quoc te(GDP)_12 (2)_Phan II (In)" xfId="4161"/>
    <cellStyle name="1_Book3_So lieu quoc te(GDP)_12 (2)_Xl0000167" xfId="4162"/>
    <cellStyle name="1_Book3_So lieu quoc te(GDP)_12 Giao duc, Y Te va Muc songnam2011" xfId="4163"/>
    <cellStyle name="1_Book3_So lieu quoc te(GDP)_12 Giao duc, Y Te va Muc songnam2011_nien giam tom tat nong nghiep 2013" xfId="4164"/>
    <cellStyle name="1_Book3_So lieu quoc te(GDP)_12 Giao duc, Y Te va Muc songnam2011_Phan II (In)" xfId="4165"/>
    <cellStyle name="1_Book3_So lieu quoc te(GDP)_12 MSDC_Thuy Van" xfId="4166"/>
    <cellStyle name="1_Book3_So lieu quoc te(GDP)_12 So lieu quoc te (Ok)" xfId="4167"/>
    <cellStyle name="1_Book3_So lieu quoc te(GDP)_12 So lieu quoc te (Ok)_nien giam tom tat nong nghiep 2013" xfId="4168"/>
    <cellStyle name="1_Book3_So lieu quoc te(GDP)_12 So lieu quoc te (Ok)_Phan II (In)" xfId="4169"/>
    <cellStyle name="1_Book3_So lieu quoc te(GDP)_13 Van tai 2012" xfId="4170"/>
    <cellStyle name="1_Book3_So lieu quoc te(GDP)_Book2" xfId="4171"/>
    <cellStyle name="1_Book3_So lieu quoc te(GDP)_Giaoduc2013(ok)" xfId="4172"/>
    <cellStyle name="1_Book3_So lieu quoc te(GDP)_Maket NGTT2012 LN,TS (7-1-2013)" xfId="4173"/>
    <cellStyle name="1_Book3_So lieu quoc te(GDP)_Maket NGTT2012 LN,TS (7-1-2013)_Nongnghiep" xfId="4174"/>
    <cellStyle name="1_Book3_So lieu quoc te(GDP)_Nien giam TT Vu Nong nghiep 2012(solieu)-gui Vu TH 29-3-2013" xfId="4179"/>
    <cellStyle name="1_Book3_So lieu quoc te(GDP)_Niengiam_Hung_final" xfId="4180"/>
    <cellStyle name="1_Book3_So lieu quoc te(GDP)_Nongnghiep" xfId="4181"/>
    <cellStyle name="1_Book3_So lieu quoc te(GDP)_Nongnghiep NGDD 2012_cap nhat den 24-5-2013(1)" xfId="4182"/>
    <cellStyle name="1_Book3_So lieu quoc te(GDP)_Nongnghiep_Nongnghiep NGDD 2012_cap nhat den 24-5-2013(1)" xfId="4183"/>
    <cellStyle name="1_Book3_So lieu quoc te(GDP)_Ngiam_lamnghiep_2011_v2(1)(1)" xfId="4175"/>
    <cellStyle name="1_Book3_So lieu quoc te(GDP)_Ngiam_lamnghiep_2011_v2(1)(1)_Nongnghiep" xfId="4176"/>
    <cellStyle name="1_Book3_So lieu quoc te(GDP)_NGTK-daydu-2014-Laodong" xfId="4177"/>
    <cellStyle name="1_Book3_So lieu quoc te(GDP)_NGTT LN,TS 2012 (Chuan)" xfId="4178"/>
    <cellStyle name="1_Book3_So lieu quoc te(GDP)_TKQG" xfId="4184"/>
    <cellStyle name="1_Book3_So lieu quoc te(GDP)_Xl0000147" xfId="4185"/>
    <cellStyle name="1_Book3_So lieu quoc te(GDP)_Xl0000167" xfId="4186"/>
    <cellStyle name="1_Book3_So lieu quoc te(GDP)_XNK" xfId="4187"/>
    <cellStyle name="1_Book3_So lieu quoc te(GDP)_XNK_nien giam tom tat nong nghiep 2013" xfId="4188"/>
    <cellStyle name="1_Book3_So lieu quoc te(GDP)_XNK_Phan II (In)" xfId="4189"/>
    <cellStyle name="1_Book3_TKQG" xfId="4190"/>
    <cellStyle name="1_Book3_Xl0000006" xfId="4191"/>
    <cellStyle name="1_Book3_Xl0000147" xfId="4192"/>
    <cellStyle name="1_Book3_Xl0000167" xfId="4193"/>
    <cellStyle name="1_Book3_XNK" xfId="4194"/>
    <cellStyle name="1_Book3_XNK 2" xfId="4195"/>
    <cellStyle name="1_Book3_XNK_08 Thuong mai Tong muc - Diep" xfId="4196"/>
    <cellStyle name="1_Book3_XNK_08 Thuong mai Tong muc - Diep_nien giam tom tat nong nghiep 2013" xfId="4197"/>
    <cellStyle name="1_Book3_XNK_08 Thuong mai Tong muc - Diep_Phan II (In)" xfId="4198"/>
    <cellStyle name="1_Book3_XNK_Bo sung 04 bieu Cong nghiep" xfId="4199"/>
    <cellStyle name="1_Book3_XNK_Bo sung 04 bieu Cong nghiep 2" xfId="4200"/>
    <cellStyle name="1_Book3_XNK_Bo sung 04 bieu Cong nghiep_Book2" xfId="4201"/>
    <cellStyle name="1_Book3_XNK_Bo sung 04 bieu Cong nghiep_Mau" xfId="4202"/>
    <cellStyle name="1_Book3_XNK_Bo sung 04 bieu Cong nghiep_Niengiam_Hung_final" xfId="4204"/>
    <cellStyle name="1_Book3_XNK_Bo sung 04 bieu Cong nghiep_NGTK-daydu-2014-Laodong" xfId="4203"/>
    <cellStyle name="1_Book3_XNK_Book2" xfId="4205"/>
    <cellStyle name="1_Book3_XNK_Mau" xfId="4206"/>
    <cellStyle name="1_Book3_XNK_Niengiam_Hung_final" xfId="4208"/>
    <cellStyle name="1_Book3_XNK_NGTK-daydu-2014-Laodong" xfId="4207"/>
    <cellStyle name="1_Book3_XNK-2012" xfId="4209"/>
    <cellStyle name="1_Book3_XNK-2012_nien giam tom tat nong nghiep 2013" xfId="4210"/>
    <cellStyle name="1_Book3_XNK-2012_Phan II (In)" xfId="4211"/>
    <cellStyle name="1_Book3_XNK-Market" xfId="4212"/>
    <cellStyle name="1_Book4" xfId="4213"/>
    <cellStyle name="1_Book4 2" xfId="4214"/>
    <cellStyle name="1_Book4_08 Cong nghiep 2010" xfId="4215"/>
    <cellStyle name="1_Book4_08 Thuong mai va Du lich (Ok)" xfId="4216"/>
    <cellStyle name="1_Book4_09 Chi so gia 2011- VuTKG-1 (Ok)" xfId="4217"/>
    <cellStyle name="1_Book4_09 Du lich" xfId="4218"/>
    <cellStyle name="1_Book4_10 Van tai va BCVT (da sua ok)" xfId="4219"/>
    <cellStyle name="1_Book4_12 Giao duc, Y Te va Muc songnam2011" xfId="4220"/>
    <cellStyle name="1_Book4_12 So lieu quoc te (Ok)" xfId="4221"/>
    <cellStyle name="1_Book4_Book1" xfId="4222"/>
    <cellStyle name="1_Book4_Book1 2" xfId="4223"/>
    <cellStyle name="1_Book4_Book1_Book2" xfId="4224"/>
    <cellStyle name="1_Book4_Book1_Mau" xfId="4225"/>
    <cellStyle name="1_Book4_Book1_Niengiam_Hung_final" xfId="4227"/>
    <cellStyle name="1_Book4_Book1_NGTK-daydu-2014-Laodong" xfId="4226"/>
    <cellStyle name="1_Book4_Book2" xfId="4228"/>
    <cellStyle name="1_Book4_Mau" xfId="4229"/>
    <cellStyle name="1_Book4_nien giam tom tat du lich va XNK" xfId="4231"/>
    <cellStyle name="1_Book4_Niengiam_Hung_final" xfId="4232"/>
    <cellStyle name="1_Book4_Nongnghiep" xfId="4233"/>
    <cellStyle name="1_Book4_NGTK-daydu-2014-Laodong" xfId="4230"/>
    <cellStyle name="1_Book4_XNK" xfId="4234"/>
    <cellStyle name="1_Book4_XNK-2012" xfId="4235"/>
    <cellStyle name="1_BRU-KI 2010-updated" xfId="4236"/>
    <cellStyle name="1_CAM-KI 2010-updated" xfId="4237"/>
    <cellStyle name="1_CAM-KI 2010-updated 2" xfId="4238"/>
    <cellStyle name="1_CSKDCT 2010" xfId="4239"/>
    <cellStyle name="1_CSKDCT 2010 2" xfId="4240"/>
    <cellStyle name="1_CSKDCT 2010_Bo sung 04 bieu Cong nghiep" xfId="4241"/>
    <cellStyle name="1_CSKDCT 2010_Bo sung 04 bieu Cong nghiep 2" xfId="4242"/>
    <cellStyle name="1_CSKDCT 2010_Bo sung 04 bieu Cong nghiep_Book2" xfId="4243"/>
    <cellStyle name="1_CSKDCT 2010_Bo sung 04 bieu Cong nghiep_Mau" xfId="4244"/>
    <cellStyle name="1_CSKDCT 2010_Bo sung 04 bieu Cong nghiep_Niengiam_Hung_final" xfId="4246"/>
    <cellStyle name="1_CSKDCT 2010_Bo sung 04 bieu Cong nghiep_NGTK-daydu-2014-Laodong" xfId="4245"/>
    <cellStyle name="1_CSKDCT 2010_Book2" xfId="4247"/>
    <cellStyle name="1_CSKDCT 2010_Mau" xfId="4248"/>
    <cellStyle name="1_CSKDCT 2010_Niengiam_Hung_final" xfId="4250"/>
    <cellStyle name="1_CSKDCT 2010_NGTK-daydu-2014-Laodong" xfId="4249"/>
    <cellStyle name="1_CucThongke-phucdap-Tuan-Anh" xfId="4251"/>
    <cellStyle name="1_dan so phan tich 10 nam(moi)" xfId="4252"/>
    <cellStyle name="1_dan so phan tich 10 nam(moi)_01 Don vi HC" xfId="4253"/>
    <cellStyle name="1_dan so phan tich 10 nam(moi)_02 Danso_Laodong 2012(chuan) CO SO" xfId="4254"/>
    <cellStyle name="1_dan so phan tich 10 nam(moi)_04 Doanh nghiep va CSKDCT 2012" xfId="4255"/>
    <cellStyle name="1_dan so phan tich 10 nam(moi)_12 MSDC_Thuy Van" xfId="4256"/>
    <cellStyle name="1_dan so phan tich 10 nam(moi)_Don vi HC, dat dai, khi hau" xfId="4257"/>
    <cellStyle name="1_dan so phan tich 10 nam(moi)_Mau" xfId="4258"/>
    <cellStyle name="1_dan so phan tich 10 nam(moi)_Mau 2" xfId="4259"/>
    <cellStyle name="1_dan so phan tich 10 nam(moi)_Mau_Book2" xfId="4260"/>
    <cellStyle name="1_dan so phan tich 10 nam(moi)_Mau_Niengiam_Hung_final" xfId="4262"/>
    <cellStyle name="1_dan so phan tich 10 nam(moi)_Mau_NGTK-daydu-2014-Laodong" xfId="4261"/>
    <cellStyle name="1_dan so phan tich 10 nam(moi)_nien giam 28.5.12_sua tn_Oanh-gui-3.15pm-28-5-2012" xfId="4265"/>
    <cellStyle name="1_dan so phan tich 10 nam(moi)_Nien giam KT_TV 2010" xfId="4266"/>
    <cellStyle name="1_dan so phan tich 10 nam(moi)_nien giam tom tat nong nghiep 2013" xfId="4267"/>
    <cellStyle name="1_dan so phan tich 10 nam(moi)_NGDD 2013 Thu chi NSNN " xfId="4263"/>
    <cellStyle name="1_dan so phan tich 10 nam(moi)_NGTK-daydu-2014-VuDSLD(22.5.2015)" xfId="4264"/>
    <cellStyle name="1_dan so phan tich 10 nam(moi)_Phan II (In)" xfId="4268"/>
    <cellStyle name="1_dan so phan tich 10 nam(moi)_Xl0000006" xfId="4269"/>
    <cellStyle name="1_dan so phan tich 10 nam(moi)_Xl0000167" xfId="4270"/>
    <cellStyle name="1_dan so phan tich 10 nam(moi)_Y te-VH TT_Tam(1)" xfId="4271"/>
    <cellStyle name="1_Dat Dai NGTT -2013" xfId="4272"/>
    <cellStyle name="1_Dat Dai NGTT -2013 2" xfId="4273"/>
    <cellStyle name="1_Dat Dai NGTT -2013_Book2" xfId="4274"/>
    <cellStyle name="1_Dat Dai NGTT -2013_Niengiam_Hung_final" xfId="4276"/>
    <cellStyle name="1_Dat Dai NGTT -2013_NGTK-daydu-2014-Laodong" xfId="4275"/>
    <cellStyle name="1_GTSXNN" xfId="4278"/>
    <cellStyle name="1_GTSXNN_Nongnghiep NGDD 2012_cap nhat den 24-5-2013(1)" xfId="4279"/>
    <cellStyle name="1_Giaoduc2013(ok)" xfId="4277"/>
    <cellStyle name="1_KI2008 Prototype-Balance of Payments-Mar2008-for typesetting" xfId="4280"/>
    <cellStyle name="1_Lam nghiep, thuy san 2010" xfId="4281"/>
    <cellStyle name="1_Lam nghiep, thuy san 2010 (ok)" xfId="4282"/>
    <cellStyle name="1_Lam nghiep, thuy san 2010 (ok) 2" xfId="4283"/>
    <cellStyle name="1_Lam nghiep, thuy san 2010 (ok)_01 Don vi HC" xfId="4284"/>
    <cellStyle name="1_Lam nghiep, thuy san 2010 (ok)_08 Cong nghiep 2010" xfId="4285"/>
    <cellStyle name="1_Lam nghiep, thuy san 2010 (ok)_08 Thuong mai va Du lich (Ok)" xfId="4286"/>
    <cellStyle name="1_Lam nghiep, thuy san 2010 (ok)_09 Chi so gia 2011- VuTKG-1 (Ok)" xfId="4287"/>
    <cellStyle name="1_Lam nghiep, thuy san 2010 (ok)_09 Du lich" xfId="4288"/>
    <cellStyle name="1_Lam nghiep, thuy san 2010 (ok)_09 Thuong mai va Du lich" xfId="4289"/>
    <cellStyle name="1_Lam nghiep, thuy san 2010 (ok)_10 Van tai va BCVT (da sua ok)" xfId="4290"/>
    <cellStyle name="1_Lam nghiep, thuy san 2010 (ok)_11 (3)" xfId="4291"/>
    <cellStyle name="1_Lam nghiep, thuy san 2010 (ok)_12 (2)" xfId="4292"/>
    <cellStyle name="1_Lam nghiep, thuy san 2010 (ok)_12 Giao duc, Y Te va Muc songnam2011" xfId="4293"/>
    <cellStyle name="1_Lam nghiep, thuy san 2010 (ok)_12 MSDC_Thuy Van" xfId="4294"/>
    <cellStyle name="1_Lam nghiep, thuy san 2010 (ok)_Book2" xfId="4295"/>
    <cellStyle name="1_Lam nghiep, thuy san 2010 (ok)_Don vi HC, dat dai, khi hau" xfId="4296"/>
    <cellStyle name="1_Lam nghiep, thuy san 2010 (ok)_Mau" xfId="4297"/>
    <cellStyle name="1_Lam nghiep, thuy san 2010 (ok)_nien giam tom tat du lich va XNK" xfId="4299"/>
    <cellStyle name="1_Lam nghiep, thuy san 2010 (ok)_Niengiam_Hung_final" xfId="4300"/>
    <cellStyle name="1_Lam nghiep, thuy san 2010 (ok)_Nongnghiep" xfId="4301"/>
    <cellStyle name="1_Lam nghiep, thuy san 2010 (ok)_NGTK-daydu-2014-Laodong" xfId="4298"/>
    <cellStyle name="1_Lam nghiep, thuy san 2010 (ok)_TKQG" xfId="4302"/>
    <cellStyle name="1_Lam nghiep, thuy san 2010 (ok)_Xl0000006" xfId="4303"/>
    <cellStyle name="1_Lam nghiep, thuy san 2010 (ok)_XNK" xfId="4304"/>
    <cellStyle name="1_Lam nghiep, thuy san 2010 (ok)_Y te-VH TT_Tam(1)" xfId="4305"/>
    <cellStyle name="1_Lam nghiep, thuy san 2010 10" xfId="4306"/>
    <cellStyle name="1_Lam nghiep, thuy san 2010 11" xfId="4307"/>
    <cellStyle name="1_Lam nghiep, thuy san 2010 12" xfId="4308"/>
    <cellStyle name="1_Lam nghiep, thuy san 2010 13" xfId="4309"/>
    <cellStyle name="1_Lam nghiep, thuy san 2010 14" xfId="4310"/>
    <cellStyle name="1_Lam nghiep, thuy san 2010 15" xfId="4311"/>
    <cellStyle name="1_Lam nghiep, thuy san 2010 16" xfId="4312"/>
    <cellStyle name="1_Lam nghiep, thuy san 2010 17" xfId="4313"/>
    <cellStyle name="1_Lam nghiep, thuy san 2010 18" xfId="4314"/>
    <cellStyle name="1_Lam nghiep, thuy san 2010 19" xfId="4315"/>
    <cellStyle name="1_Lam nghiep, thuy san 2010 2" xfId="4316"/>
    <cellStyle name="1_Lam nghiep, thuy san 2010 20" xfId="4317"/>
    <cellStyle name="1_Lam nghiep, thuy san 2010 21" xfId="4318"/>
    <cellStyle name="1_Lam nghiep, thuy san 2010 3" xfId="4319"/>
    <cellStyle name="1_Lam nghiep, thuy san 2010 4" xfId="4320"/>
    <cellStyle name="1_Lam nghiep, thuy san 2010 5" xfId="4321"/>
    <cellStyle name="1_Lam nghiep, thuy san 2010 6" xfId="4322"/>
    <cellStyle name="1_Lam nghiep, thuy san 2010 7" xfId="4323"/>
    <cellStyle name="1_Lam nghiep, thuy san 2010 8" xfId="4324"/>
    <cellStyle name="1_Lam nghiep, thuy san 2010 9" xfId="4325"/>
    <cellStyle name="1_Lam nghiep, thuy san 2010_01 Don vi HC" xfId="4326"/>
    <cellStyle name="1_Lam nghiep, thuy san 2010_01 Don vi HC 2" xfId="4327"/>
    <cellStyle name="1_Lam nghiep, thuy san 2010_01 Don vi HC_Book2" xfId="4328"/>
    <cellStyle name="1_Lam nghiep, thuy san 2010_01 Don vi HC_Niengiam_Hung_final" xfId="4330"/>
    <cellStyle name="1_Lam nghiep, thuy san 2010_01 Don vi HC_NGTK-daydu-2014-Laodong" xfId="4329"/>
    <cellStyle name="1_Lam nghiep, thuy san 2010_02  Dan so lao dong(OK)" xfId="4331"/>
    <cellStyle name="1_Lam nghiep, thuy san 2010_02 Danso_Laodong 2012(chuan) CO SO" xfId="4332"/>
    <cellStyle name="1_Lam nghiep, thuy san 2010_03 TKQG va Thu chi NSNN 2012" xfId="4333"/>
    <cellStyle name="1_Lam nghiep, thuy san 2010_04 Doanh nghiep va CSKDCT 2012" xfId="4334"/>
    <cellStyle name="1_Lam nghiep, thuy san 2010_05 Doanh nghiep va Ca the_2011 (Ok)" xfId="4335"/>
    <cellStyle name="1_Lam nghiep, thuy san 2010_06 Nong, lam nghiep 2010  (ok)" xfId="4337"/>
    <cellStyle name="1_Lam nghiep, thuy san 2010_06 NGTT LN,TS 2013 co so" xfId="4336"/>
    <cellStyle name="1_Lam nghiep, thuy san 2010_07 NGTT CN 2012" xfId="4338"/>
    <cellStyle name="1_Lam nghiep, thuy san 2010_08 Thuong mai Tong muc - Diep" xfId="4339"/>
    <cellStyle name="1_Lam nghiep, thuy san 2010_08 Thuong mai va Du lich (Ok)" xfId="4340"/>
    <cellStyle name="1_Lam nghiep, thuy san 2010_08 Thuong mai va Du lich (Ok)_nien giam tom tat nong nghiep 2013" xfId="4341"/>
    <cellStyle name="1_Lam nghiep, thuy san 2010_08 Thuong mai va Du lich (Ok)_Phan II (In)" xfId="4342"/>
    <cellStyle name="1_Lam nghiep, thuy san 2010_09 Chi so gia 2011- VuTKG-1 (Ok)" xfId="4343"/>
    <cellStyle name="1_Lam nghiep, thuy san 2010_09 Chi so gia 2011- VuTKG-1 (Ok)_nien giam tom tat nong nghiep 2013" xfId="4344"/>
    <cellStyle name="1_Lam nghiep, thuy san 2010_09 Chi so gia 2011- VuTKG-1 (Ok)_Phan II (In)" xfId="4345"/>
    <cellStyle name="1_Lam nghiep, thuy san 2010_09 Du lich" xfId="4346"/>
    <cellStyle name="1_Lam nghiep, thuy san 2010_09 Du lich_nien giam tom tat nong nghiep 2013" xfId="4347"/>
    <cellStyle name="1_Lam nghiep, thuy san 2010_09 Du lich_Phan II (In)" xfId="4348"/>
    <cellStyle name="1_Lam nghiep, thuy san 2010_09 Thuong mai va Du lich" xfId="4349"/>
    <cellStyle name="1_Lam nghiep, thuy san 2010_10 Van tai va BCVT (da sua ok)" xfId="4350"/>
    <cellStyle name="1_Lam nghiep, thuy san 2010_10 Van tai va BCVT (da sua ok)_nien giam tom tat nong nghiep 2013" xfId="4351"/>
    <cellStyle name="1_Lam nghiep, thuy san 2010_10 Van tai va BCVT (da sua ok)_Phan II (In)" xfId="4352"/>
    <cellStyle name="1_Lam nghiep, thuy san 2010_11 (3)" xfId="4353"/>
    <cellStyle name="1_Lam nghiep, thuy san 2010_11 (3) 2" xfId="4354"/>
    <cellStyle name="1_Lam nghiep, thuy san 2010_11 (3)_04 Doanh nghiep va CSKDCT 2012" xfId="4355"/>
    <cellStyle name="1_Lam nghiep, thuy san 2010_11 (3)_Book2" xfId="4356"/>
    <cellStyle name="1_Lam nghiep, thuy san 2010_11 (3)_nien giam tom tat nong nghiep 2013" xfId="4358"/>
    <cellStyle name="1_Lam nghiep, thuy san 2010_11 (3)_Niengiam_Hung_final" xfId="4359"/>
    <cellStyle name="1_Lam nghiep, thuy san 2010_11 (3)_NGTK-daydu-2014-Laodong" xfId="4357"/>
    <cellStyle name="1_Lam nghiep, thuy san 2010_11 (3)_Phan II (In)" xfId="4360"/>
    <cellStyle name="1_Lam nghiep, thuy san 2010_11 (3)_Xl0000167" xfId="4361"/>
    <cellStyle name="1_Lam nghiep, thuy san 2010_12 (2)" xfId="4362"/>
    <cellStyle name="1_Lam nghiep, thuy san 2010_12 (2) 2" xfId="4363"/>
    <cellStyle name="1_Lam nghiep, thuy san 2010_12 (2)_04 Doanh nghiep va CSKDCT 2012" xfId="4364"/>
    <cellStyle name="1_Lam nghiep, thuy san 2010_12 (2)_Book2" xfId="4365"/>
    <cellStyle name="1_Lam nghiep, thuy san 2010_12 (2)_nien giam tom tat nong nghiep 2013" xfId="4367"/>
    <cellStyle name="1_Lam nghiep, thuy san 2010_12 (2)_Niengiam_Hung_final" xfId="4368"/>
    <cellStyle name="1_Lam nghiep, thuy san 2010_12 (2)_NGTK-daydu-2014-Laodong" xfId="4366"/>
    <cellStyle name="1_Lam nghiep, thuy san 2010_12 (2)_Phan II (In)" xfId="4369"/>
    <cellStyle name="1_Lam nghiep, thuy san 2010_12 (2)_Xl0000167" xfId="4370"/>
    <cellStyle name="1_Lam nghiep, thuy san 2010_12 Giao duc, Y Te va Muc songnam2011" xfId="4371"/>
    <cellStyle name="1_Lam nghiep, thuy san 2010_12 Giao duc, Y Te va Muc songnam2011_nien giam tom tat nong nghiep 2013" xfId="4372"/>
    <cellStyle name="1_Lam nghiep, thuy san 2010_12 Giao duc, Y Te va Muc songnam2011_Phan II (In)" xfId="4373"/>
    <cellStyle name="1_Lam nghiep, thuy san 2010_12 MSDC_Thuy Van" xfId="4374"/>
    <cellStyle name="1_Lam nghiep, thuy san 2010_13 Van tai 2012" xfId="4375"/>
    <cellStyle name="1_Lam nghiep, thuy san 2010_Bo sung 04 bieu Cong nghiep" xfId="4376"/>
    <cellStyle name="1_Lam nghiep, thuy san 2010_Bo sung 04 bieu Cong nghiep 2" xfId="4377"/>
    <cellStyle name="1_Lam nghiep, thuy san 2010_Bo sung 04 bieu Cong nghiep_01 Don vi HC" xfId="4378"/>
    <cellStyle name="1_Lam nghiep, thuy san 2010_Bo sung 04 bieu Cong nghiep_09 Thuong mai va Du lich" xfId="4379"/>
    <cellStyle name="1_Lam nghiep, thuy san 2010_Bo sung 04 bieu Cong nghiep_12 MSDC_Thuy Van" xfId="4380"/>
    <cellStyle name="1_Lam nghiep, thuy san 2010_Bo sung 04 bieu Cong nghiep_Book2" xfId="4381"/>
    <cellStyle name="1_Lam nghiep, thuy san 2010_Bo sung 04 bieu Cong nghiep_Don vi HC, dat dai, khi hau" xfId="4382"/>
    <cellStyle name="1_Lam nghiep, thuy san 2010_Bo sung 04 bieu Cong nghiep_Mau" xfId="4383"/>
    <cellStyle name="1_Lam nghiep, thuy san 2010_Bo sung 04 bieu Cong nghiep_Niengiam_Hung_final" xfId="4385"/>
    <cellStyle name="1_Lam nghiep, thuy san 2010_Bo sung 04 bieu Cong nghiep_NGTK-daydu-2014-Laodong" xfId="4384"/>
    <cellStyle name="1_Lam nghiep, thuy san 2010_Bo sung 04 bieu Cong nghiep_TKQG" xfId="4386"/>
    <cellStyle name="1_Lam nghiep, thuy san 2010_Bo sung 04 bieu Cong nghiep_Xl0000006" xfId="4387"/>
    <cellStyle name="1_Lam nghiep, thuy san 2010_Bo sung 04 bieu Cong nghiep_Y te-VH TT_Tam(1)" xfId="4388"/>
    <cellStyle name="1_Lam nghiep, thuy san 2010_Book2" xfId="4389"/>
    <cellStyle name="1_Lam nghiep, thuy san 2010_CucThongke-phucdap-Tuan-Anh" xfId="4390"/>
    <cellStyle name="1_Lam nghiep, thuy san 2010_Don vi HC, dat dai, khi hau" xfId="4391"/>
    <cellStyle name="1_Lam nghiep, thuy san 2010_GTSXNN" xfId="4393"/>
    <cellStyle name="1_Lam nghiep, thuy san 2010_GTSXNN_Nongnghiep NGDD 2012_cap nhat den 24-5-2013(1)" xfId="4394"/>
    <cellStyle name="1_Lam nghiep, thuy san 2010_Giaoduc2013(ok)" xfId="4392"/>
    <cellStyle name="1_Lam nghiep, thuy san 2010_Maket NGTT2012 LN,TS (7-1-2013)" xfId="4395"/>
    <cellStyle name="1_Lam nghiep, thuy san 2010_Maket NGTT2012 LN,TS (7-1-2013)_Nongnghiep" xfId="4396"/>
    <cellStyle name="1_Lam nghiep, thuy san 2010_Mau" xfId="4397"/>
    <cellStyle name="1_Lam nghiep, thuy san 2010_Nien giam day du  Nong nghiep 2010" xfId="4402"/>
    <cellStyle name="1_Lam nghiep, thuy san 2010_nien giam tom tat 2010 (thuy)" xfId="4403"/>
    <cellStyle name="1_Lam nghiep, thuy san 2010_nien giam tom tat 2010 (thuy) 2" xfId="4404"/>
    <cellStyle name="1_Lam nghiep, thuy san 2010_nien giam tom tat 2010 (thuy)_01 Don vi HC" xfId="4405"/>
    <cellStyle name="1_Lam nghiep, thuy san 2010_nien giam tom tat 2010 (thuy)_09 Thuong mai va Du lich" xfId="4406"/>
    <cellStyle name="1_Lam nghiep, thuy san 2010_nien giam tom tat 2010 (thuy)_12 MSDC_Thuy Van" xfId="4407"/>
    <cellStyle name="1_Lam nghiep, thuy san 2010_nien giam tom tat 2010 (thuy)_Book2" xfId="4408"/>
    <cellStyle name="1_Lam nghiep, thuy san 2010_nien giam tom tat 2010 (thuy)_Don vi HC, dat dai, khi hau" xfId="4409"/>
    <cellStyle name="1_Lam nghiep, thuy san 2010_nien giam tom tat 2010 (thuy)_Mau" xfId="4410"/>
    <cellStyle name="1_Lam nghiep, thuy san 2010_nien giam tom tat 2010 (thuy)_Niengiam_Hung_final" xfId="4412"/>
    <cellStyle name="1_Lam nghiep, thuy san 2010_nien giam tom tat 2010 (thuy)_NGTK-daydu-2014-Laodong" xfId="4411"/>
    <cellStyle name="1_Lam nghiep, thuy san 2010_nien giam tom tat 2010 (thuy)_TKQG" xfId="4413"/>
    <cellStyle name="1_Lam nghiep, thuy san 2010_nien giam tom tat 2010 (thuy)_Xl0000006" xfId="4414"/>
    <cellStyle name="1_Lam nghiep, thuy san 2010_nien giam tom tat 2010 (thuy)_Y te-VH TT_Tam(1)" xfId="4415"/>
    <cellStyle name="1_Lam nghiep, thuy san 2010_Nien giam TT Vu Nong nghiep 2012(solieu)-gui Vu TH 29-3-2013" xfId="4416"/>
    <cellStyle name="1_Lam nghiep, thuy san 2010_Niengiam_Hung_final" xfId="4417"/>
    <cellStyle name="1_Lam nghiep, thuy san 2010_Nongnghiep" xfId="4418"/>
    <cellStyle name="1_Lam nghiep, thuy san 2010_Nongnghiep_Nongnghiep NGDD 2012_cap nhat den 24-5-2013(1)" xfId="4419"/>
    <cellStyle name="1_Lam nghiep, thuy san 2010_Ngiam_lamnghiep_2011_v2(1)(1)" xfId="4398"/>
    <cellStyle name="1_Lam nghiep, thuy san 2010_Ngiam_lamnghiep_2011_v2(1)(1)_Nongnghiep" xfId="4399"/>
    <cellStyle name="1_Lam nghiep, thuy san 2010_NGTK-daydu-2014-Laodong" xfId="4400"/>
    <cellStyle name="1_Lam nghiep, thuy san 2010_NGTT LN,TS 2012 (Chuan)" xfId="4401"/>
    <cellStyle name="1_Lam nghiep, thuy san 2010_TKQG" xfId="4420"/>
    <cellStyle name="1_Lam nghiep, thuy san 2010_Xl0000006" xfId="4421"/>
    <cellStyle name="1_Lam nghiep, thuy san 2010_Xl0000147" xfId="4422"/>
    <cellStyle name="1_Lam nghiep, thuy san 2010_Xl0000167" xfId="4423"/>
    <cellStyle name="1_Lam nghiep, thuy san 2010_XNK" xfId="4424"/>
    <cellStyle name="1_Lam nghiep, thuy san 2010_XNK_nien giam tom tat nong nghiep 2013" xfId="4425"/>
    <cellStyle name="1_Lam nghiep, thuy san 2010_XNK_Phan II (In)" xfId="4426"/>
    <cellStyle name="1_Lam nghiep, thuy san 2010_XNK-Market" xfId="4427"/>
    <cellStyle name="1_Lam nghiep, thuy san 2010_Y te-VH TT_Tam(1)" xfId="4428"/>
    <cellStyle name="1_LAO-KI 2010-updated" xfId="4429"/>
    <cellStyle name="1_Maket NGTT Cong nghiep 2011" xfId="4430"/>
    <cellStyle name="1_Maket NGTT Cong nghiep 2011_08 Cong nghiep 2010" xfId="4431"/>
    <cellStyle name="1_Maket NGTT Cong nghiep 2011_08 Thuong mai va Du lich (Ok)" xfId="4432"/>
    <cellStyle name="1_Maket NGTT Cong nghiep 2011_09 Chi so gia 2011- VuTKG-1 (Ok)" xfId="4433"/>
    <cellStyle name="1_Maket NGTT Cong nghiep 2011_09 Du lich" xfId="4434"/>
    <cellStyle name="1_Maket NGTT Cong nghiep 2011_10 Van tai va BCVT (da sua ok)" xfId="4435"/>
    <cellStyle name="1_Maket NGTT Cong nghiep 2011_12 Giao duc, Y Te va Muc songnam2011" xfId="4436"/>
    <cellStyle name="1_Maket NGTT Cong nghiep 2011_nien giam tom tat du lich va XNK" xfId="4437"/>
    <cellStyle name="1_Maket NGTT Cong nghiep 2011_Nongnghiep" xfId="4438"/>
    <cellStyle name="1_Maket NGTT Cong nghiep 2011_XNK" xfId="4439"/>
    <cellStyle name="1_Maket NGTT Doanh Nghiep 2011" xfId="4440"/>
    <cellStyle name="1_Maket NGTT Doanh Nghiep 2011_08 Cong nghiep 2010" xfId="4441"/>
    <cellStyle name="1_Maket NGTT Doanh Nghiep 2011_08 Thuong mai va Du lich (Ok)" xfId="4442"/>
    <cellStyle name="1_Maket NGTT Doanh Nghiep 2011_09 Chi so gia 2011- VuTKG-1 (Ok)" xfId="4443"/>
    <cellStyle name="1_Maket NGTT Doanh Nghiep 2011_09 Du lich" xfId="4444"/>
    <cellStyle name="1_Maket NGTT Doanh Nghiep 2011_10 Van tai va BCVT (da sua ok)" xfId="4445"/>
    <cellStyle name="1_Maket NGTT Doanh Nghiep 2011_12 Giao duc, Y Te va Muc songnam2011" xfId="4446"/>
    <cellStyle name="1_Maket NGTT Doanh Nghiep 2011_nien giam tom tat du lich va XNK" xfId="4447"/>
    <cellStyle name="1_Maket NGTT Doanh Nghiep 2011_Nongnghiep" xfId="4448"/>
    <cellStyle name="1_Maket NGTT Doanh Nghiep 2011_XNK" xfId="4449"/>
    <cellStyle name="1_Maket NGTT Thu chi NS 2011" xfId="4450"/>
    <cellStyle name="1_Maket NGTT Thu chi NS 2011_08 Cong nghiep 2010" xfId="4451"/>
    <cellStyle name="1_Maket NGTT Thu chi NS 2011_08 Thuong mai va Du lich (Ok)" xfId="4452"/>
    <cellStyle name="1_Maket NGTT Thu chi NS 2011_09 Chi so gia 2011- VuTKG-1 (Ok)" xfId="4453"/>
    <cellStyle name="1_Maket NGTT Thu chi NS 2011_09 Du lich" xfId="4454"/>
    <cellStyle name="1_Maket NGTT Thu chi NS 2011_10 Van tai va BCVT (da sua ok)" xfId="4455"/>
    <cellStyle name="1_Maket NGTT Thu chi NS 2011_12 Giao duc, Y Te va Muc songnam2011" xfId="4456"/>
    <cellStyle name="1_Maket NGTT Thu chi NS 2011_nien giam tom tat du lich va XNK" xfId="4457"/>
    <cellStyle name="1_Maket NGTT Thu chi NS 2011_Nongnghiep" xfId="4458"/>
    <cellStyle name="1_Maket NGTT Thu chi NS 2011_XNK" xfId="4459"/>
    <cellStyle name="1_Maket NGTT2012 LN,TS (7-1-2013)" xfId="4460"/>
    <cellStyle name="1_Maket NGTT2012 LN,TS (7-1-2013)_Nongnghiep" xfId="4461"/>
    <cellStyle name="1_Mau" xfId="4462"/>
    <cellStyle name="1_Nien giam day du  Nong nghiep 2010" xfId="4477"/>
    <cellStyle name="1_nien giam tom tat nong nghiep 2013" xfId="4478"/>
    <cellStyle name="1_Nien giam TT Vu Nong nghiep 2012(solieu)-gui Vu TH 29-3-2013" xfId="4479"/>
    <cellStyle name="1_Niengiam_Hung_final" xfId="4480"/>
    <cellStyle name="1_Nongnghiep" xfId="4481"/>
    <cellStyle name="1_Nongnghiep 2" xfId="4482"/>
    <cellStyle name="1_Nongnghiep_Bo sung 04 bieu Cong nghiep" xfId="4483"/>
    <cellStyle name="1_Nongnghiep_Bo sung 04 bieu Cong nghiep 2" xfId="4484"/>
    <cellStyle name="1_Nongnghiep_Bo sung 04 bieu Cong nghiep_Book2" xfId="4485"/>
    <cellStyle name="1_Nongnghiep_Bo sung 04 bieu Cong nghiep_Mau" xfId="4486"/>
    <cellStyle name="1_Nongnghiep_Bo sung 04 bieu Cong nghiep_Niengiam_Hung_final" xfId="4488"/>
    <cellStyle name="1_Nongnghiep_Bo sung 04 bieu Cong nghiep_NGTK-daydu-2014-Laodong" xfId="4487"/>
    <cellStyle name="1_Nongnghiep_Book2" xfId="4489"/>
    <cellStyle name="1_Nongnghiep_Mau" xfId="4490"/>
    <cellStyle name="1_Nongnghiep_Niengiam_Hung_final" xfId="4493"/>
    <cellStyle name="1_Nongnghiep_Nongnghiep NGDD 2012_cap nhat den 24-5-2013(1)" xfId="4494"/>
    <cellStyle name="1_Nongnghiep_NGDD 2013 Thu chi NSNN " xfId="4491"/>
    <cellStyle name="1_Nongnghiep_NGTK-daydu-2014-Laodong" xfId="4492"/>
    <cellStyle name="1_Nongnghiep_TKQG" xfId="4495"/>
    <cellStyle name="1_Ngiam_lamnghiep_2011_v2(1)(1)" xfId="4463"/>
    <cellStyle name="1_Ngiam_lamnghiep_2011_v2(1)(1)_Nongnghiep" xfId="4464"/>
    <cellStyle name="1_NGTK-daydu-2014-Laodong" xfId="4465"/>
    <cellStyle name="1_NGTT Ca the 2011 Diep" xfId="4466"/>
    <cellStyle name="1_NGTT Ca the 2011 Diep_08 Cong nghiep 2010" xfId="4467"/>
    <cellStyle name="1_NGTT Ca the 2011 Diep_08 Thuong mai va Du lich (Ok)" xfId="4468"/>
    <cellStyle name="1_NGTT Ca the 2011 Diep_09 Chi so gia 2011- VuTKG-1 (Ok)" xfId="4469"/>
    <cellStyle name="1_NGTT Ca the 2011 Diep_09 Du lich" xfId="4470"/>
    <cellStyle name="1_NGTT Ca the 2011 Diep_10 Van tai va BCVT (da sua ok)" xfId="4471"/>
    <cellStyle name="1_NGTT Ca the 2011 Diep_12 Giao duc, Y Te va Muc songnam2011" xfId="4472"/>
    <cellStyle name="1_NGTT Ca the 2011 Diep_nien giam tom tat du lich va XNK" xfId="4473"/>
    <cellStyle name="1_NGTT Ca the 2011 Diep_Nongnghiep" xfId="4474"/>
    <cellStyle name="1_NGTT Ca the 2011 Diep_XNK" xfId="4475"/>
    <cellStyle name="1_NGTT LN,TS 2012 (Chuan)" xfId="4476"/>
    <cellStyle name="1_Phan i (in)" xfId="4496"/>
    <cellStyle name="1_Phan II (In)" xfId="4497"/>
    <cellStyle name="1_So lieu quoc te TH" xfId="4498"/>
    <cellStyle name="1_So lieu quoc te TH_08 Cong nghiep 2010" xfId="4499"/>
    <cellStyle name="1_So lieu quoc te TH_08 Thuong mai va Du lich (Ok)" xfId="4500"/>
    <cellStyle name="1_So lieu quoc te TH_09 Chi so gia 2011- VuTKG-1 (Ok)" xfId="4501"/>
    <cellStyle name="1_So lieu quoc te TH_09 Du lich" xfId="4502"/>
    <cellStyle name="1_So lieu quoc te TH_10 Van tai va BCVT (da sua ok)" xfId="4503"/>
    <cellStyle name="1_So lieu quoc te TH_12 Giao duc, Y Te va Muc songnam2011" xfId="4504"/>
    <cellStyle name="1_So lieu quoc te TH_nien giam tom tat du lich va XNK" xfId="4505"/>
    <cellStyle name="1_So lieu quoc te TH_Nongnghiep" xfId="4506"/>
    <cellStyle name="1_So lieu quoc te TH_XNK" xfId="4507"/>
    <cellStyle name="1_So lieu quoc te(GDP)" xfId="4508"/>
    <cellStyle name="1_So lieu quoc te(GDP) 2" xfId="4509"/>
    <cellStyle name="1_So lieu quoc te(GDP)_02  Dan so lao dong(OK)" xfId="4510"/>
    <cellStyle name="1_So lieu quoc te(GDP)_03 TKQG va Thu chi NSNN 2012" xfId="4511"/>
    <cellStyle name="1_So lieu quoc te(GDP)_04 Doanh nghiep va CSKDCT 2012" xfId="4512"/>
    <cellStyle name="1_So lieu quoc te(GDP)_05 Doanh nghiep va Ca the_2011 (Ok)" xfId="4513"/>
    <cellStyle name="1_So lieu quoc te(GDP)_06 NGTT LN,TS 2013 co so" xfId="4514"/>
    <cellStyle name="1_So lieu quoc te(GDP)_07 NGTT CN 2012" xfId="4515"/>
    <cellStyle name="1_So lieu quoc te(GDP)_08 Thuong mai Tong muc - Diep" xfId="4516"/>
    <cellStyle name="1_So lieu quoc te(GDP)_08 Thuong mai va Du lich (Ok)" xfId="4517"/>
    <cellStyle name="1_So lieu quoc te(GDP)_08 Thuong mai va Du lich (Ok)_nien giam tom tat nong nghiep 2013" xfId="4518"/>
    <cellStyle name="1_So lieu quoc te(GDP)_08 Thuong mai va Du lich (Ok)_Phan II (In)" xfId="4519"/>
    <cellStyle name="1_So lieu quoc te(GDP)_09 Chi so gia 2011- VuTKG-1 (Ok)" xfId="4520"/>
    <cellStyle name="1_So lieu quoc te(GDP)_09 Chi so gia 2011- VuTKG-1 (Ok)_nien giam tom tat nong nghiep 2013" xfId="4521"/>
    <cellStyle name="1_So lieu quoc te(GDP)_09 Chi so gia 2011- VuTKG-1 (Ok)_Phan II (In)" xfId="4522"/>
    <cellStyle name="1_So lieu quoc te(GDP)_09 Du lich" xfId="4523"/>
    <cellStyle name="1_So lieu quoc te(GDP)_09 Du lich_nien giam tom tat nong nghiep 2013" xfId="4524"/>
    <cellStyle name="1_So lieu quoc te(GDP)_09 Du lich_Phan II (In)" xfId="4525"/>
    <cellStyle name="1_So lieu quoc te(GDP)_10 Van tai va BCVT (da sua ok)" xfId="4526"/>
    <cellStyle name="1_So lieu quoc te(GDP)_10 Van tai va BCVT (da sua ok)_nien giam tom tat nong nghiep 2013" xfId="4527"/>
    <cellStyle name="1_So lieu quoc te(GDP)_10 Van tai va BCVT (da sua ok)_Phan II (In)" xfId="4528"/>
    <cellStyle name="1_So lieu quoc te(GDP)_11 (3)" xfId="4529"/>
    <cellStyle name="1_So lieu quoc te(GDP)_11 (3) 2" xfId="4530"/>
    <cellStyle name="1_So lieu quoc te(GDP)_11 (3)_04 Doanh nghiep va CSKDCT 2012" xfId="4531"/>
    <cellStyle name="1_So lieu quoc te(GDP)_11 (3)_Book2" xfId="4532"/>
    <cellStyle name="1_So lieu quoc te(GDP)_11 (3)_nien giam tom tat nong nghiep 2013" xfId="4534"/>
    <cellStyle name="1_So lieu quoc te(GDP)_11 (3)_Niengiam_Hung_final" xfId="4535"/>
    <cellStyle name="1_So lieu quoc te(GDP)_11 (3)_NGTK-daydu-2014-Laodong" xfId="4533"/>
    <cellStyle name="1_So lieu quoc te(GDP)_11 (3)_Phan II (In)" xfId="4536"/>
    <cellStyle name="1_So lieu quoc te(GDP)_11 (3)_Xl0000167" xfId="4537"/>
    <cellStyle name="1_So lieu quoc te(GDP)_12 (2)" xfId="4538"/>
    <cellStyle name="1_So lieu quoc te(GDP)_12 (2) 2" xfId="4539"/>
    <cellStyle name="1_So lieu quoc te(GDP)_12 (2)_04 Doanh nghiep va CSKDCT 2012" xfId="4540"/>
    <cellStyle name="1_So lieu quoc te(GDP)_12 (2)_Book2" xfId="4541"/>
    <cellStyle name="1_So lieu quoc te(GDP)_12 (2)_nien giam tom tat nong nghiep 2013" xfId="4543"/>
    <cellStyle name="1_So lieu quoc te(GDP)_12 (2)_Niengiam_Hung_final" xfId="4544"/>
    <cellStyle name="1_So lieu quoc te(GDP)_12 (2)_NGTK-daydu-2014-Laodong" xfId="4542"/>
    <cellStyle name="1_So lieu quoc te(GDP)_12 (2)_Phan II (In)" xfId="4545"/>
    <cellStyle name="1_So lieu quoc te(GDP)_12 (2)_Xl0000167" xfId="4546"/>
    <cellStyle name="1_So lieu quoc te(GDP)_12 Giao duc, Y Te va Muc songnam2011" xfId="4547"/>
    <cellStyle name="1_So lieu quoc te(GDP)_12 Giao duc, Y Te va Muc songnam2011_nien giam tom tat nong nghiep 2013" xfId="4548"/>
    <cellStyle name="1_So lieu quoc te(GDP)_12 Giao duc, Y Te va Muc songnam2011_Phan II (In)" xfId="4549"/>
    <cellStyle name="1_So lieu quoc te(GDP)_12 MSDC_Thuy Van" xfId="4550"/>
    <cellStyle name="1_So lieu quoc te(GDP)_12 So lieu quoc te (Ok)" xfId="4551"/>
    <cellStyle name="1_So lieu quoc te(GDP)_12 So lieu quoc te (Ok)_nien giam tom tat nong nghiep 2013" xfId="4552"/>
    <cellStyle name="1_So lieu quoc te(GDP)_12 So lieu quoc te (Ok)_Phan II (In)" xfId="4553"/>
    <cellStyle name="1_So lieu quoc te(GDP)_13 Van tai 2012" xfId="4554"/>
    <cellStyle name="1_So lieu quoc te(GDP)_Book2" xfId="4555"/>
    <cellStyle name="1_So lieu quoc te(GDP)_Giaoduc2013(ok)" xfId="4556"/>
    <cellStyle name="1_So lieu quoc te(GDP)_Maket NGTT2012 LN,TS (7-1-2013)" xfId="4557"/>
    <cellStyle name="1_So lieu quoc te(GDP)_Maket NGTT2012 LN,TS (7-1-2013)_Nongnghiep" xfId="4558"/>
    <cellStyle name="1_So lieu quoc te(GDP)_Nien giam TT Vu Nong nghiep 2012(solieu)-gui Vu TH 29-3-2013" xfId="4563"/>
    <cellStyle name="1_So lieu quoc te(GDP)_Niengiam_Hung_final" xfId="4564"/>
    <cellStyle name="1_So lieu quoc te(GDP)_Nongnghiep" xfId="4565"/>
    <cellStyle name="1_So lieu quoc te(GDP)_Nongnghiep NGDD 2012_cap nhat den 24-5-2013(1)" xfId="4566"/>
    <cellStyle name="1_So lieu quoc te(GDP)_Nongnghiep_Nongnghiep NGDD 2012_cap nhat den 24-5-2013(1)" xfId="4567"/>
    <cellStyle name="1_So lieu quoc te(GDP)_Ngiam_lamnghiep_2011_v2(1)(1)" xfId="4559"/>
    <cellStyle name="1_So lieu quoc te(GDP)_Ngiam_lamnghiep_2011_v2(1)(1)_Nongnghiep" xfId="4560"/>
    <cellStyle name="1_So lieu quoc te(GDP)_NGTK-daydu-2014-Laodong" xfId="4561"/>
    <cellStyle name="1_So lieu quoc te(GDP)_NGTT LN,TS 2012 (Chuan)" xfId="4562"/>
    <cellStyle name="1_So lieu quoc te(GDP)_TKQG" xfId="4568"/>
    <cellStyle name="1_So lieu quoc te(GDP)_Xl0000147" xfId="4569"/>
    <cellStyle name="1_So lieu quoc te(GDP)_Xl0000167" xfId="4570"/>
    <cellStyle name="1_So lieu quoc te(GDP)_XNK" xfId="4571"/>
    <cellStyle name="1_So lieu quoc te(GDP)_XNK_nien giam tom tat nong nghiep 2013" xfId="4572"/>
    <cellStyle name="1_So lieu quoc te(GDP)_XNK_Phan II (In)" xfId="4573"/>
    <cellStyle name="1_TKQG" xfId="4583"/>
    <cellStyle name="1_Tong hop 1" xfId="4584"/>
    <cellStyle name="1_Tong hop 1 2" xfId="4585"/>
    <cellStyle name="1_Tong hop 1_Book2" xfId="4586"/>
    <cellStyle name="1_Tong hop 1_Niengiam_Hung_final" xfId="4588"/>
    <cellStyle name="1_Tong hop 1_NGTK-daydu-2014-Laodong" xfId="4587"/>
    <cellStyle name="1_Tong hop NGTT" xfId="4589"/>
    <cellStyle name="1_Tong hop NGTT 2" xfId="4590"/>
    <cellStyle name="1_Tong hop NGTT_Book2" xfId="4591"/>
    <cellStyle name="1_Tong hop NGTT_Mau" xfId="4592"/>
    <cellStyle name="1_Tong hop NGTT_Niengiam_Hung_final" xfId="4594"/>
    <cellStyle name="1_Tong hop NGTT_NGTK-daydu-2014-Laodong" xfId="4593"/>
    <cellStyle name="1_Thuong mai va Du lich" xfId="4574"/>
    <cellStyle name="1_Thuong mai va Du lich 2" xfId="4575"/>
    <cellStyle name="1_Thuong mai va Du lich_01 Don vi HC" xfId="4576"/>
    <cellStyle name="1_Thuong mai va Du lich_Book2" xfId="4577"/>
    <cellStyle name="1_Thuong mai va Du lich_nien giam tom tat nong nghiep 2013" xfId="4580"/>
    <cellStyle name="1_Thuong mai va Du lich_Niengiam_Hung_final" xfId="4581"/>
    <cellStyle name="1_Thuong mai va Du lich_NGDD 2013 Thu chi NSNN " xfId="4578"/>
    <cellStyle name="1_Thuong mai va Du lich_NGTK-daydu-2014-Laodong" xfId="4579"/>
    <cellStyle name="1_Thuong mai va Du lich_Phan II (In)" xfId="4582"/>
    <cellStyle name="1_Xl0000006" xfId="4595"/>
    <cellStyle name="1_Xl0000167" xfId="4596"/>
    <cellStyle name="1_XNK" xfId="4597"/>
    <cellStyle name="1_XNK (10-6)" xfId="4598"/>
    <cellStyle name="1_XNK (10-6) 2" xfId="4599"/>
    <cellStyle name="1_XNK (10-6)_Book2" xfId="4600"/>
    <cellStyle name="1_XNK (10-6)_Niengiam_Hung_final" xfId="4602"/>
    <cellStyle name="1_XNK (10-6)_NGTK-daydu-2014-Laodong" xfId="4601"/>
    <cellStyle name="1_XNK 10" xfId="4603"/>
    <cellStyle name="1_XNK 11" xfId="4604"/>
    <cellStyle name="1_XNK 12" xfId="4605"/>
    <cellStyle name="1_XNK 13" xfId="4606"/>
    <cellStyle name="1_XNK 14" xfId="4607"/>
    <cellStyle name="1_XNK 15" xfId="4608"/>
    <cellStyle name="1_XNK 16" xfId="4609"/>
    <cellStyle name="1_XNK 17" xfId="4610"/>
    <cellStyle name="1_XNK 18" xfId="4611"/>
    <cellStyle name="1_XNK 19" xfId="4612"/>
    <cellStyle name="1_XNK 2" xfId="4613"/>
    <cellStyle name="1_XNK 20" xfId="4614"/>
    <cellStyle name="1_XNK 21" xfId="4615"/>
    <cellStyle name="1_XNK 3" xfId="4616"/>
    <cellStyle name="1_XNK 4" xfId="4617"/>
    <cellStyle name="1_XNK 5" xfId="4618"/>
    <cellStyle name="1_XNK 6" xfId="4619"/>
    <cellStyle name="1_XNK 7" xfId="4620"/>
    <cellStyle name="1_XNK 8" xfId="4621"/>
    <cellStyle name="1_XNK 9" xfId="4622"/>
    <cellStyle name="1_XNK_08 Thuong mai Tong muc - Diep" xfId="4623"/>
    <cellStyle name="1_XNK_08 Thuong mai Tong muc - Diep_nien giam tom tat nong nghiep 2013" xfId="4624"/>
    <cellStyle name="1_XNK_08 Thuong mai Tong muc - Diep_Phan II (In)" xfId="4625"/>
    <cellStyle name="1_XNK_Bo sung 04 bieu Cong nghiep" xfId="4626"/>
    <cellStyle name="1_XNK_Bo sung 04 bieu Cong nghiep 2" xfId="4627"/>
    <cellStyle name="1_XNK_Bo sung 04 bieu Cong nghiep_Book2" xfId="4628"/>
    <cellStyle name="1_XNK_Bo sung 04 bieu Cong nghiep_Mau" xfId="4629"/>
    <cellStyle name="1_XNK_Bo sung 04 bieu Cong nghiep_Niengiam_Hung_final" xfId="4631"/>
    <cellStyle name="1_XNK_Bo sung 04 bieu Cong nghiep_NGTK-daydu-2014-Laodong" xfId="4630"/>
    <cellStyle name="1_XNK_Book2" xfId="4632"/>
    <cellStyle name="1_XNK_Mau" xfId="4633"/>
    <cellStyle name="1_XNK_Niengiam_Hung_final" xfId="4635"/>
    <cellStyle name="1_XNK_NGTK-daydu-2014-Laodong" xfId="4634"/>
    <cellStyle name="1_XNK-2012" xfId="4636"/>
    <cellStyle name="1_XNK-2012_nien giam tom tat nong nghiep 2013" xfId="4637"/>
    <cellStyle name="1_XNK-2012_Phan II (In)" xfId="4638"/>
    <cellStyle name="1_XNK-Market" xfId="4639"/>
    <cellStyle name="¹éºÐÀ²_      " xfId="4640"/>
    <cellStyle name="20% - Accent1 2" xfId="4641"/>
    <cellStyle name="20% - Accent1 3" xfId="4642"/>
    <cellStyle name="20% - Accent2 2" xfId="4643"/>
    <cellStyle name="20% - Accent2 3" xfId="4644"/>
    <cellStyle name="20% - Accent3 2" xfId="4645"/>
    <cellStyle name="20% - Accent3 3" xfId="4646"/>
    <cellStyle name="20% - Accent4 2" xfId="4647"/>
    <cellStyle name="20% - Accent4 3" xfId="4648"/>
    <cellStyle name="20% - Accent5 2" xfId="4649"/>
    <cellStyle name="20% - Accent5 3" xfId="4650"/>
    <cellStyle name="20% - Accent6 2" xfId="4651"/>
    <cellStyle name="20% - Accent6 3" xfId="4652"/>
    <cellStyle name="40% - Accent1 2" xfId="4653"/>
    <cellStyle name="40% - Accent1 3" xfId="4654"/>
    <cellStyle name="40% - Accent2 2" xfId="4655"/>
    <cellStyle name="40% - Accent2 3" xfId="4656"/>
    <cellStyle name="40% - Accent3 2" xfId="4657"/>
    <cellStyle name="40% - Accent3 3" xfId="4658"/>
    <cellStyle name="40% - Accent4 2" xfId="4659"/>
    <cellStyle name="40% - Accent4 3" xfId="4660"/>
    <cellStyle name="40% - Accent5 2" xfId="4661"/>
    <cellStyle name="40% - Accent5 3" xfId="4662"/>
    <cellStyle name="40% - Accent6 2" xfId="4663"/>
    <cellStyle name="40% - Accent6 3" xfId="4664"/>
    <cellStyle name="60% - Accent1 2" xfId="4665"/>
    <cellStyle name="60% - Accent1 3" xfId="4666"/>
    <cellStyle name="60% - Accent2 2" xfId="4667"/>
    <cellStyle name="60% - Accent2 3" xfId="4668"/>
    <cellStyle name="60% - Accent3 2" xfId="4669"/>
    <cellStyle name="60% - Accent3 3" xfId="4670"/>
    <cellStyle name="60% - Accent4 2" xfId="4671"/>
    <cellStyle name="60% - Accent4 3" xfId="4672"/>
    <cellStyle name="60% - Accent5 2" xfId="4673"/>
    <cellStyle name="60% - Accent5 3" xfId="4674"/>
    <cellStyle name="60% - Accent6 2" xfId="4675"/>
    <cellStyle name="60% - Accent6 3" xfId="4676"/>
    <cellStyle name="Accent1 2" xfId="4677"/>
    <cellStyle name="Accent1 3" xfId="4678"/>
    <cellStyle name="Accent2 2" xfId="4679"/>
    <cellStyle name="Accent2 3" xfId="4680"/>
    <cellStyle name="Accent3 2" xfId="4681"/>
    <cellStyle name="Accent3 3" xfId="4682"/>
    <cellStyle name="Accent4 2" xfId="4683"/>
    <cellStyle name="Accent4 3" xfId="4684"/>
    <cellStyle name="Accent5 2" xfId="4685"/>
    <cellStyle name="Accent5 3" xfId="4686"/>
    <cellStyle name="Accent6 2" xfId="4687"/>
    <cellStyle name="Accent6 3" xfId="4688"/>
    <cellStyle name="ÅëÈ­ [0]_      " xfId="4689"/>
    <cellStyle name="ÅëÈ­_      " xfId="4690"/>
    <cellStyle name="AeE­_INQUIRY ¿?¾÷AßAø " xfId="4691"/>
    <cellStyle name="ÅëÈ­_L601CPT" xfId="4692"/>
    <cellStyle name="ÄÞ¸¶ [0]_      " xfId="4693"/>
    <cellStyle name="AÞ¸¶ [0]_INQUIRY ¿?¾÷AßAø " xfId="4694"/>
    <cellStyle name="ÄÞ¸¶ [0]_L601CPT" xfId="4695"/>
    <cellStyle name="ÄÞ¸¶_      " xfId="4696"/>
    <cellStyle name="AÞ¸¶_INQUIRY ¿?¾÷AßAø " xfId="4697"/>
    <cellStyle name="ÄÞ¸¶_L601CPT" xfId="4698"/>
    <cellStyle name="AutoFormat Options" xfId="4699"/>
    <cellStyle name="Bad 2" xfId="4700"/>
    <cellStyle name="Bad 3" xfId="4701"/>
    <cellStyle name="C?AØ_¿?¾÷CoE² " xfId="4702"/>
    <cellStyle name="Ç¥ÁØ_      " xfId="4703"/>
    <cellStyle name="Calculation 2" xfId="4704"/>
    <cellStyle name="Calculation 3" xfId="4705"/>
    <cellStyle name="category" xfId="4706"/>
    <cellStyle name="Cerrency_Sheet2_XANGDAU" xfId="4707"/>
    <cellStyle name="Comma" xfId="5103" builtinId="3"/>
    <cellStyle name="Comma [0] 2" xfId="4710"/>
    <cellStyle name="Comma 10" xfId="4711"/>
    <cellStyle name="Comma 10 2" xfId="4712"/>
    <cellStyle name="Comma 10 2 2" xfId="4713"/>
    <cellStyle name="Comma 10 3" xfId="4714"/>
    <cellStyle name="Comma 10_12 MSDC_Thuy Van" xfId="4715"/>
    <cellStyle name="Comma 11" xfId="4716"/>
    <cellStyle name="Comma 12" xfId="4717"/>
    <cellStyle name="Comma 13" xfId="4718"/>
    <cellStyle name="Comma 14" xfId="4719"/>
    <cellStyle name="Comma 15" xfId="4720"/>
    <cellStyle name="Comma 16" xfId="4721"/>
    <cellStyle name="Comma 16 2" xfId="4722"/>
    <cellStyle name="Comma 16 6" xfId="4723"/>
    <cellStyle name="Comma 16 6 2" xfId="4724"/>
    <cellStyle name="Comma 17" xfId="4725"/>
    <cellStyle name="Comma 17 2" xfId="4726"/>
    <cellStyle name="Comma 18" xfId="4727"/>
    <cellStyle name="Comma 18 2" xfId="4728"/>
    <cellStyle name="Comma 19" xfId="4729"/>
    <cellStyle name="Comma 19 2" xfId="4730"/>
    <cellStyle name="Comma 2" xfId="4731"/>
    <cellStyle name="Comma 2 2" xfId="4732"/>
    <cellStyle name="Comma 2 2 2" xfId="4733"/>
    <cellStyle name="Comma 2 3" xfId="4734"/>
    <cellStyle name="Comma 2 3 2" xfId="4735"/>
    <cellStyle name="Comma 2 3 2 2" xfId="4736"/>
    <cellStyle name="Comma 2 4" xfId="4737"/>
    <cellStyle name="Comma 2_12 MSDC_Thuy Van" xfId="4738"/>
    <cellStyle name="Comma 20" xfId="4739"/>
    <cellStyle name="Comma 20 2" xfId="4740"/>
    <cellStyle name="Comma 21" xfId="4741"/>
    <cellStyle name="Comma 21 2" xfId="4742"/>
    <cellStyle name="Comma 22" xfId="4743"/>
    <cellStyle name="Comma 22 2" xfId="4744"/>
    <cellStyle name="Comma 23" xfId="4745"/>
    <cellStyle name="Comma 23 2" xfId="4746"/>
    <cellStyle name="Comma 24" xfId="4747"/>
    <cellStyle name="Comma 24 2" xfId="4748"/>
    <cellStyle name="Comma 25" xfId="4749"/>
    <cellStyle name="Comma 3" xfId="4750"/>
    <cellStyle name="Comma 3 2" xfId="4751"/>
    <cellStyle name="Comma 3 3" xfId="4752"/>
    <cellStyle name="Comma 3_12 MSDC_Thuy Van" xfId="4753"/>
    <cellStyle name="Comma 4" xfId="4754"/>
    <cellStyle name="Comma 4 2" xfId="4755"/>
    <cellStyle name="Comma 5" xfId="4756"/>
    <cellStyle name="Comma 5 2" xfId="4757"/>
    <cellStyle name="Comma 6" xfId="4758"/>
    <cellStyle name="Comma 6 2" xfId="4759"/>
    <cellStyle name="Comma 7" xfId="4760"/>
    <cellStyle name="Comma 7 2" xfId="4761"/>
    <cellStyle name="Comma 8" xfId="4762"/>
    <cellStyle name="Comma 8 2" xfId="4763"/>
    <cellStyle name="Comma 9" xfId="4764"/>
    <cellStyle name="Comma 9 2" xfId="4765"/>
    <cellStyle name="comma zerodec" xfId="4766"/>
    <cellStyle name="comma zerodec 2" xfId="4767"/>
    <cellStyle name="comma zerodec_11(1).DAOTAO 2012(ok)" xfId="4768"/>
    <cellStyle name="Comma0" xfId="4769"/>
    <cellStyle name="Comma0 2" xfId="4770"/>
    <cellStyle name="cong" xfId="4771"/>
    <cellStyle name="Currency 2" xfId="4772"/>
    <cellStyle name="Currency0" xfId="4773"/>
    <cellStyle name="Currency0 2" xfId="4774"/>
    <cellStyle name="Currency1" xfId="4775"/>
    <cellStyle name="Currency1 2" xfId="4776"/>
    <cellStyle name="Check Cell 2" xfId="4708"/>
    <cellStyle name="Check Cell 3" xfId="4709"/>
    <cellStyle name="Date" xfId="4777"/>
    <cellStyle name="Date 2" xfId="4778"/>
    <cellStyle name="DAUDE" xfId="4779"/>
    <cellStyle name="Dollar (zero dec)" xfId="4780"/>
    <cellStyle name="Dollar (zero dec) 2" xfId="4781"/>
    <cellStyle name="Dollar (zero dec)_12 MSDC_Thuy Van" xfId="4782"/>
    <cellStyle name="Explanatory Text 2" xfId="4783"/>
    <cellStyle name="Explanatory Text 3" xfId="4784"/>
    <cellStyle name="Fixed" xfId="4785"/>
    <cellStyle name="Fixed 2" xfId="4786"/>
    <cellStyle name="Good 2" xfId="4788"/>
    <cellStyle name="Good 3" xfId="4789"/>
    <cellStyle name="Grey" xfId="4790"/>
    <cellStyle name="Grey 2" xfId="4791"/>
    <cellStyle name="Grey_11(1).DAOTAO 2012(ok)" xfId="4792"/>
    <cellStyle name="gia" xfId="4787"/>
    <cellStyle name="HEADER" xfId="4793"/>
    <cellStyle name="Header1" xfId="4794"/>
    <cellStyle name="Header2" xfId="4795"/>
    <cellStyle name="Heading 1 2" xfId="4796"/>
    <cellStyle name="Heading 1 3" xfId="4797"/>
    <cellStyle name="Heading 2 2" xfId="4798"/>
    <cellStyle name="Heading 2 3" xfId="4799"/>
    <cellStyle name="Heading 3 2" xfId="4800"/>
    <cellStyle name="Heading 3 3" xfId="4801"/>
    <cellStyle name="Heading 4 2" xfId="4802"/>
    <cellStyle name="Heading 4 3" xfId="4803"/>
    <cellStyle name="HEADING1" xfId="4804"/>
    <cellStyle name="HEADING1 2" xfId="4805"/>
    <cellStyle name="HEADING1_11(1).DAOTAO 2012(ok)" xfId="4806"/>
    <cellStyle name="HEADING2" xfId="4807"/>
    <cellStyle name="HEADING2 2" xfId="4808"/>
    <cellStyle name="HEADING2_11(1).DAOTAO 2012(ok)" xfId="4809"/>
    <cellStyle name="Hyperlink 2" xfId="4810"/>
    <cellStyle name="Input [yellow]" xfId="4811"/>
    <cellStyle name="Input [yellow] 2" xfId="4812"/>
    <cellStyle name="Input [yellow]_11(1).DAOTAO 2012(ok)" xfId="4813"/>
    <cellStyle name="Input 2" xfId="4814"/>
    <cellStyle name="Input 3" xfId="4815"/>
    <cellStyle name="Input 4" xfId="4816"/>
    <cellStyle name="Input 5" xfId="4817"/>
    <cellStyle name="Input 6" xfId="4818"/>
    <cellStyle name="Input 7" xfId="4819"/>
    <cellStyle name="Input 8" xfId="4820"/>
    <cellStyle name="Linked Cell 2" xfId="4821"/>
    <cellStyle name="Linked Cell 3" xfId="4822"/>
    <cellStyle name="Model" xfId="4823"/>
    <cellStyle name="Monétaire [0]_TARIFFS DB" xfId="4824"/>
    <cellStyle name="Monétaire_TARIFFS DB" xfId="4825"/>
    <cellStyle name="n" xfId="4826"/>
    <cellStyle name="Neutral 2" xfId="4827"/>
    <cellStyle name="Neutral 3" xfId="4828"/>
    <cellStyle name="New Times Roman" xfId="4829"/>
    <cellStyle name="New Times Roman 2" xfId="4830"/>
    <cellStyle name="New Times Roman_11(1).DAOTAO 2012(ok)" xfId="4831"/>
    <cellStyle name="No" xfId="4832"/>
    <cellStyle name="No 2" xfId="4833"/>
    <cellStyle name="no dec" xfId="4834"/>
    <cellStyle name="no dec 2" xfId="4835"/>
    <cellStyle name="no dec_11(1).DAOTAO 2012(ok)" xfId="4836"/>
    <cellStyle name="No_01 Don vi HC" xfId="4837"/>
    <cellStyle name="Normal" xfId="0" builtinId="0"/>
    <cellStyle name="Normal - Style1" xfId="1"/>
    <cellStyle name="Normal - Style1 2" xfId="4838"/>
    <cellStyle name="Normal - Style1_01 Don vi HC" xfId="4839"/>
    <cellStyle name="Normal 10" xfId="4840"/>
    <cellStyle name="Normal 10 2" xfId="4841"/>
    <cellStyle name="Normal 100" xfId="4842"/>
    <cellStyle name="Normal 101" xfId="4843"/>
    <cellStyle name="Normal 102" xfId="4844"/>
    <cellStyle name="Normal 103" xfId="4845"/>
    <cellStyle name="Normal 104" xfId="4846"/>
    <cellStyle name="Normal 105" xfId="4847"/>
    <cellStyle name="Normal 106" xfId="4848"/>
    <cellStyle name="Normal 107" xfId="4849"/>
    <cellStyle name="Normal 108" xfId="4850"/>
    <cellStyle name="Normal 109" xfId="4851"/>
    <cellStyle name="Normal 11" xfId="4852"/>
    <cellStyle name="Normal 11 2" xfId="4853"/>
    <cellStyle name="Normal 11 3" xfId="4854"/>
    <cellStyle name="Normal 11_12 MSDC_Thuy Van" xfId="4855"/>
    <cellStyle name="Normal 110" xfId="4856"/>
    <cellStyle name="Normal 111" xfId="4857"/>
    <cellStyle name="Normal 112" xfId="4858"/>
    <cellStyle name="Normal 113" xfId="4859"/>
    <cellStyle name="Normal 114" xfId="4860"/>
    <cellStyle name="Normal 115" xfId="4861"/>
    <cellStyle name="Normal 116" xfId="4862"/>
    <cellStyle name="Normal 117" xfId="4863"/>
    <cellStyle name="Normal 118" xfId="4864"/>
    <cellStyle name="Normal 119" xfId="4865"/>
    <cellStyle name="Normal 12" xfId="4866"/>
    <cellStyle name="Normal 12 2" xfId="4867"/>
    <cellStyle name="Normal 12 3" xfId="4868"/>
    <cellStyle name="Normal 12 4" xfId="4869"/>
    <cellStyle name="Normal 12_TKQG" xfId="4870"/>
    <cellStyle name="Normal 120" xfId="4871"/>
    <cellStyle name="Normal 121" xfId="4872"/>
    <cellStyle name="Normal 122" xfId="4873"/>
    <cellStyle name="Normal 123" xfId="4874"/>
    <cellStyle name="Normal 124" xfId="4875"/>
    <cellStyle name="Normal 125" xfId="4876"/>
    <cellStyle name="Normal 126" xfId="4877"/>
    <cellStyle name="Normal 127" xfId="4878"/>
    <cellStyle name="Normal 128" xfId="4879"/>
    <cellStyle name="Normal 129" xfId="4880"/>
    <cellStyle name="Normal 13" xfId="4881"/>
    <cellStyle name="Normal 13 2" xfId="4882"/>
    <cellStyle name="Normal 13 2 2" xfId="4883"/>
    <cellStyle name="Normal 13 2 3" xfId="4884"/>
    <cellStyle name="Normal 13 3" xfId="4885"/>
    <cellStyle name="Normal 130" xfId="4886"/>
    <cellStyle name="Normal 131" xfId="4887"/>
    <cellStyle name="Normal 132" xfId="4888"/>
    <cellStyle name="Normal 133" xfId="4889"/>
    <cellStyle name="Normal 134" xfId="4890"/>
    <cellStyle name="Normal 135" xfId="4891"/>
    <cellStyle name="Normal 136" xfId="4892"/>
    <cellStyle name="Normal 137" xfId="4893"/>
    <cellStyle name="Normal 138" xfId="4894"/>
    <cellStyle name="Normal 139" xfId="4895"/>
    <cellStyle name="Normal 14" xfId="4896"/>
    <cellStyle name="Normal 140" xfId="4897"/>
    <cellStyle name="Normal 141" xfId="4898"/>
    <cellStyle name="Normal 142" xfId="4899"/>
    <cellStyle name="Normal 143" xfId="4900"/>
    <cellStyle name="Normal 144" xfId="4901"/>
    <cellStyle name="Normal 145" xfId="4902"/>
    <cellStyle name="Normal 146" xfId="4903"/>
    <cellStyle name="Normal 147" xfId="4904"/>
    <cellStyle name="Normal 148" xfId="4905"/>
    <cellStyle name="Normal 149" xfId="4906"/>
    <cellStyle name="Normal 15" xfId="4907"/>
    <cellStyle name="Normal 150" xfId="4908"/>
    <cellStyle name="Normal 151" xfId="4909"/>
    <cellStyle name="Normal 152" xfId="4910"/>
    <cellStyle name="Normal 152 2" xfId="4911"/>
    <cellStyle name="Normal 153" xfId="4912"/>
    <cellStyle name="Normal 153 2" xfId="4913"/>
    <cellStyle name="Normal 153 2 2" xfId="4914"/>
    <cellStyle name="Normal 154" xfId="4915"/>
    <cellStyle name="Normal 154 2" xfId="4916"/>
    <cellStyle name="Normal 155" xfId="4917"/>
    <cellStyle name="Normal 156" xfId="4918"/>
    <cellStyle name="Normal 16" xfId="4919"/>
    <cellStyle name="Normal 17" xfId="4920"/>
    <cellStyle name="Normal 18" xfId="4921"/>
    <cellStyle name="Normal 19" xfId="4922"/>
    <cellStyle name="Normal 2" xfId="4923"/>
    <cellStyle name="Normal 2 2" xfId="4924"/>
    <cellStyle name="Normal 2 2 2" xfId="4925"/>
    <cellStyle name="Normal 2 3" xfId="4926"/>
    <cellStyle name="Normal 2 4" xfId="4927"/>
    <cellStyle name="Normal 2 4 2" xfId="4928"/>
    <cellStyle name="Normal 2 5" xfId="4929"/>
    <cellStyle name="Normal 2 6" xfId="4930"/>
    <cellStyle name="Normal 2_06 NGTT LN,TS 2013 co so" xfId="4931"/>
    <cellStyle name="Normal 20" xfId="4932"/>
    <cellStyle name="Normal 21" xfId="4933"/>
    <cellStyle name="Normal 22" xfId="4934"/>
    <cellStyle name="Normal 23" xfId="4935"/>
    <cellStyle name="Normal 24" xfId="4936"/>
    <cellStyle name="Normal 25" xfId="4937"/>
    <cellStyle name="Normal 26" xfId="4938"/>
    <cellStyle name="Normal 27" xfId="4939"/>
    <cellStyle name="Normal 28" xfId="4940"/>
    <cellStyle name="Normal 29" xfId="4941"/>
    <cellStyle name="Normal 3" xfId="4942"/>
    <cellStyle name="Normal 3 2" xfId="4943"/>
    <cellStyle name="Normal 3 2 2" xfId="4944"/>
    <cellStyle name="Normal 3 2 3" xfId="4945"/>
    <cellStyle name="Normal 3 2_06 NGTT LN,TS 2013 co so" xfId="4946"/>
    <cellStyle name="Normal 3 3" xfId="4947"/>
    <cellStyle name="Normal 3 4" xfId="4948"/>
    <cellStyle name="Normal 3_01 Don vi HC" xfId="4949"/>
    <cellStyle name="Normal 30" xfId="4950"/>
    <cellStyle name="Normal 31" xfId="4951"/>
    <cellStyle name="Normal 32" xfId="4952"/>
    <cellStyle name="Normal 33" xfId="4953"/>
    <cellStyle name="Normal 34" xfId="4954"/>
    <cellStyle name="Normal 35" xfId="4955"/>
    <cellStyle name="Normal 36" xfId="4956"/>
    <cellStyle name="Normal 37" xfId="4957"/>
    <cellStyle name="Normal 38" xfId="4958"/>
    <cellStyle name="Normal 39" xfId="4959"/>
    <cellStyle name="Normal 4" xfId="4960"/>
    <cellStyle name="Normal 4 2" xfId="4961"/>
    <cellStyle name="Normal 4 2 2" xfId="4962"/>
    <cellStyle name="Normal 4 3" xfId="4963"/>
    <cellStyle name="Normal 4_07 NGTT CN 2012" xfId="4964"/>
    <cellStyle name="Normal 40" xfId="4965"/>
    <cellStyle name="Normal 41" xfId="4966"/>
    <cellStyle name="Normal 42" xfId="4967"/>
    <cellStyle name="Normal 43" xfId="4968"/>
    <cellStyle name="Normal 44" xfId="4969"/>
    <cellStyle name="Normal 45" xfId="4970"/>
    <cellStyle name="Normal 46" xfId="4971"/>
    <cellStyle name="Normal 47" xfId="4972"/>
    <cellStyle name="Normal 48" xfId="4973"/>
    <cellStyle name="Normal 49" xfId="4974"/>
    <cellStyle name="Normal 5" xfId="4975"/>
    <cellStyle name="Normal 5 2" xfId="4976"/>
    <cellStyle name="Normal 5_Nien giam LNTS 2012 (ok)" xfId="4977"/>
    <cellStyle name="Normal 50" xfId="4978"/>
    <cellStyle name="Normal 51" xfId="4979"/>
    <cellStyle name="Normal 52" xfId="4980"/>
    <cellStyle name="Normal 53" xfId="4981"/>
    <cellStyle name="Normal 54" xfId="4982"/>
    <cellStyle name="Normal 55" xfId="4983"/>
    <cellStyle name="Normal 56" xfId="4984"/>
    <cellStyle name="Normal 57" xfId="4985"/>
    <cellStyle name="Normal 58" xfId="4986"/>
    <cellStyle name="Normal 59" xfId="4987"/>
    <cellStyle name="Normal 6" xfId="4988"/>
    <cellStyle name="Normal 6 2" xfId="4989"/>
    <cellStyle name="Normal 6_Nien giam LNTS 2012 (ok)" xfId="4990"/>
    <cellStyle name="Normal 60" xfId="4991"/>
    <cellStyle name="Normal 61" xfId="4992"/>
    <cellStyle name="Normal 62" xfId="4993"/>
    <cellStyle name="Normal 63" xfId="4994"/>
    <cellStyle name="Normal 64" xfId="4995"/>
    <cellStyle name="Normal 65" xfId="4996"/>
    <cellStyle name="Normal 66" xfId="4997"/>
    <cellStyle name="Normal 67" xfId="4998"/>
    <cellStyle name="Normal 68" xfId="4999"/>
    <cellStyle name="Normal 69" xfId="5000"/>
    <cellStyle name="Normal 7" xfId="5001"/>
    <cellStyle name="Normal 7 2" xfId="5002"/>
    <cellStyle name="Normal 7_Nien giam LNTS 2012 (ok)" xfId="5003"/>
    <cellStyle name="Normal 70" xfId="5004"/>
    <cellStyle name="Normal 71" xfId="5005"/>
    <cellStyle name="Normal 72" xfId="5006"/>
    <cellStyle name="Normal 73" xfId="5007"/>
    <cellStyle name="Normal 74" xfId="5008"/>
    <cellStyle name="Normal 75" xfId="5009"/>
    <cellStyle name="Normal 76" xfId="5010"/>
    <cellStyle name="Normal 77" xfId="5011"/>
    <cellStyle name="Normal 78" xfId="5012"/>
    <cellStyle name="Normal 79" xfId="5013"/>
    <cellStyle name="Normal 8" xfId="5014"/>
    <cellStyle name="Normal 8 2" xfId="5015"/>
    <cellStyle name="Normal 8_Nien giam LNTS 2012 (ok)" xfId="5016"/>
    <cellStyle name="Normal 80" xfId="5017"/>
    <cellStyle name="Normal 81" xfId="5018"/>
    <cellStyle name="Normal 82" xfId="5019"/>
    <cellStyle name="Normal 83" xfId="5020"/>
    <cellStyle name="Normal 84" xfId="5021"/>
    <cellStyle name="Normal 85" xfId="5022"/>
    <cellStyle name="Normal 86" xfId="5023"/>
    <cellStyle name="Normal 87" xfId="5024"/>
    <cellStyle name="Normal 88" xfId="5025"/>
    <cellStyle name="Normal 89" xfId="5026"/>
    <cellStyle name="Normal 9" xfId="5027"/>
    <cellStyle name="Normal 9 2" xfId="5028"/>
    <cellStyle name="Normal 90" xfId="5029"/>
    <cellStyle name="Normal 91" xfId="5030"/>
    <cellStyle name="Normal 92" xfId="5031"/>
    <cellStyle name="Normal 93" xfId="5032"/>
    <cellStyle name="Normal 94" xfId="5033"/>
    <cellStyle name="Normal 95" xfId="5034"/>
    <cellStyle name="Normal 96" xfId="5035"/>
    <cellStyle name="Normal 97" xfId="5036"/>
    <cellStyle name="Normal 98" xfId="5037"/>
    <cellStyle name="Normal 99" xfId="5038"/>
    <cellStyle name="Normal_01GDP2003" xfId="5039"/>
    <cellStyle name="Normal_03NN2002" xfId="5040"/>
    <cellStyle name="Normal_10.Bieuthegioi-tan_NGTT2008(1)" xfId="3"/>
    <cellStyle name="Normal_10MuclucNien Giam 2" xfId="2"/>
    <cellStyle name="Normal_Bieumau-75" xfId="5102"/>
    <cellStyle name="Normal_Book1 2" xfId="5"/>
    <cellStyle name="Normal_Market-NG-tomtat-2007" xfId="5101"/>
    <cellStyle name="Normal_Sheet14" xfId="5041"/>
    <cellStyle name="Normal_Sheet3" xfId="4"/>
    <cellStyle name="Note 2" xfId="5042"/>
    <cellStyle name="Note 3" xfId="5043"/>
    <cellStyle name="Output 2" xfId="5044"/>
    <cellStyle name="Output 3" xfId="5045"/>
    <cellStyle name="Percent [2]" xfId="5046"/>
    <cellStyle name="Percent 2" xfId="5047"/>
    <cellStyle name="Percent 3" xfId="5048"/>
    <cellStyle name="Percent 3 2" xfId="5049"/>
    <cellStyle name="Percent 4" xfId="5050"/>
    <cellStyle name="Percent 5" xfId="5051"/>
    <cellStyle name="Style 1" xfId="5052"/>
    <cellStyle name="Style 1 2" xfId="5053"/>
    <cellStyle name="Style 10" xfId="5054"/>
    <cellStyle name="Style 11" xfId="5055"/>
    <cellStyle name="Style 2" xfId="5056"/>
    <cellStyle name="Style 3" xfId="5057"/>
    <cellStyle name="Style 3 2" xfId="5058"/>
    <cellStyle name="Style 4" xfId="5059"/>
    <cellStyle name="Style 5" xfId="5060"/>
    <cellStyle name="Style 6" xfId="5061"/>
    <cellStyle name="Style 7" xfId="5062"/>
    <cellStyle name="Style 8" xfId="5063"/>
    <cellStyle name="Style 9" xfId="5064"/>
    <cellStyle name="Style1" xfId="5065"/>
    <cellStyle name="Style2" xfId="5066"/>
    <cellStyle name="Style3" xfId="5067"/>
    <cellStyle name="Style4" xfId="5068"/>
    <cellStyle name="Style5" xfId="5069"/>
    <cellStyle name="Style6" xfId="5070"/>
    <cellStyle name="Style7" xfId="5071"/>
    <cellStyle name="subhead" xfId="5072"/>
    <cellStyle name="Title 2" xfId="5074"/>
    <cellStyle name="Total 2" xfId="5075"/>
    <cellStyle name="Total 3" xfId="5076"/>
    <cellStyle name="thvt" xfId="5073"/>
    <cellStyle name="Warning Text 2" xfId="5077"/>
    <cellStyle name="Warning Text 3" xfId="5078"/>
    <cellStyle name="ปกติ_gdp2006q4" xfId="5079"/>
    <cellStyle name=" [0.00]_ Att. 1- Cover" xfId="5080"/>
    <cellStyle name="_ Att. 1- Cover" xfId="5081"/>
    <cellStyle name="?_ Att. 1- Cover" xfId="5082"/>
    <cellStyle name="똿뗦먛귟 [0.00]_PRODUCT DETAIL Q1" xfId="5083"/>
    <cellStyle name="똿뗦먛귟_PRODUCT DETAIL Q1" xfId="5084"/>
    <cellStyle name="믅됞 [0.00]_PRODUCT DETAIL Q1" xfId="5085"/>
    <cellStyle name="믅됞_PRODUCT DETAIL Q1" xfId="5086"/>
    <cellStyle name="백분율_95" xfId="5087"/>
    <cellStyle name="뷭?_BOOKSHIP" xfId="5088"/>
    <cellStyle name="콤마 [0]_1202" xfId="5089"/>
    <cellStyle name="콤마_1202" xfId="5090"/>
    <cellStyle name="통화 [0]_1202" xfId="5091"/>
    <cellStyle name="통화_1202" xfId="5092"/>
    <cellStyle name="표준_(정보부문)월별인원계획" xfId="5093"/>
    <cellStyle name="一般_99Q3647-ALL-CAS2" xfId="5094"/>
    <cellStyle name="千分位[0]_Book1" xfId="5095"/>
    <cellStyle name="千分位_99Q3647-ALL-CAS2" xfId="5096"/>
    <cellStyle name="標準_list of commodities" xfId="5097"/>
    <cellStyle name="貨幣 [0]_Book1" xfId="5098"/>
    <cellStyle name="貨幣[0]_BRE" xfId="5099"/>
    <cellStyle name="貨幣_Book1" xfId="510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57"/>
  <sheetViews>
    <sheetView topLeftCell="A30" zoomScale="120" zoomScaleNormal="120" workbookViewId="0">
      <selection activeCell="B6" sqref="B6"/>
    </sheetView>
  </sheetViews>
  <sheetFormatPr defaultColWidth="5.23046875" defaultRowHeight="12.5"/>
  <cols>
    <col min="1" max="1" width="4.765625" style="1" customWidth="1"/>
    <col min="2" max="2" width="63.07421875" style="1" customWidth="1"/>
    <col min="3" max="3" width="6.765625" style="1" customWidth="1"/>
    <col min="4" max="16384" width="5.23046875" style="1"/>
  </cols>
  <sheetData>
    <row r="1" spans="1:3" ht="20.149999999999999" customHeight="1">
      <c r="A1" s="253" t="s">
        <v>30</v>
      </c>
      <c r="B1" s="253"/>
    </row>
    <row r="2" spans="1:3" ht="20.149999999999999" customHeight="1">
      <c r="A2" s="254" t="s">
        <v>29</v>
      </c>
      <c r="B2" s="254"/>
    </row>
    <row r="3" spans="1:3" ht="18" customHeight="1">
      <c r="A3" s="12"/>
      <c r="B3" s="11"/>
    </row>
    <row r="4" spans="1:3" ht="18" customHeight="1">
      <c r="A4" s="90" t="s">
        <v>182</v>
      </c>
      <c r="B4" s="91"/>
      <c r="C4" s="92" t="s">
        <v>183</v>
      </c>
    </row>
    <row r="5" spans="1:3" ht="18" customHeight="1">
      <c r="A5" s="93" t="s">
        <v>184</v>
      </c>
      <c r="B5" s="94"/>
      <c r="C5" s="95" t="s">
        <v>185</v>
      </c>
    </row>
    <row r="6" spans="1:3" ht="18" customHeight="1">
      <c r="A6" s="89"/>
      <c r="B6" s="11"/>
    </row>
    <row r="7" spans="1:3" ht="18" customHeight="1">
      <c r="A7" s="6">
        <v>37</v>
      </c>
      <c r="B7" s="10" t="s">
        <v>28</v>
      </c>
      <c r="C7" s="1">
        <v>87</v>
      </c>
    </row>
    <row r="8" spans="1:3" ht="18" customHeight="1">
      <c r="A8" s="6"/>
      <c r="B8" s="9" t="s">
        <v>27</v>
      </c>
    </row>
    <row r="9" spans="1:3" ht="18" customHeight="1">
      <c r="A9" s="6">
        <v>38</v>
      </c>
      <c r="B9" s="10" t="s">
        <v>26</v>
      </c>
      <c r="C9" s="1">
        <v>88</v>
      </c>
    </row>
    <row r="10" spans="1:3" ht="18" customHeight="1">
      <c r="A10" s="6"/>
      <c r="B10" s="9" t="s">
        <v>25</v>
      </c>
    </row>
    <row r="11" spans="1:3" ht="18" customHeight="1">
      <c r="A11" s="6">
        <v>39</v>
      </c>
      <c r="B11" s="10" t="s">
        <v>24</v>
      </c>
      <c r="C11" s="1">
        <v>89</v>
      </c>
    </row>
    <row r="12" spans="1:3" ht="18" customHeight="1">
      <c r="A12" s="6"/>
      <c r="B12" s="10" t="s">
        <v>21</v>
      </c>
    </row>
    <row r="13" spans="1:3" ht="18" customHeight="1">
      <c r="A13" s="6"/>
      <c r="B13" s="9" t="s">
        <v>23</v>
      </c>
    </row>
    <row r="14" spans="1:3" ht="18" customHeight="1">
      <c r="A14" s="6">
        <v>40</v>
      </c>
      <c r="B14" s="10" t="s">
        <v>22</v>
      </c>
      <c r="C14" s="1">
        <v>91</v>
      </c>
    </row>
    <row r="15" spans="1:3" ht="18" customHeight="1">
      <c r="A15" s="6"/>
      <c r="B15" s="10" t="s">
        <v>21</v>
      </c>
    </row>
    <row r="16" spans="1:3" ht="18" customHeight="1">
      <c r="A16" s="6"/>
      <c r="B16" s="9" t="s">
        <v>20</v>
      </c>
    </row>
    <row r="17" spans="1:3" ht="18" customHeight="1">
      <c r="A17" s="6"/>
      <c r="B17" s="9" t="s">
        <v>16</v>
      </c>
    </row>
    <row r="18" spans="1:3" ht="18" customHeight="1">
      <c r="A18" s="6">
        <v>41</v>
      </c>
      <c r="B18" s="10" t="s">
        <v>19</v>
      </c>
      <c r="C18" s="1">
        <v>93</v>
      </c>
    </row>
    <row r="19" spans="1:3" ht="18" customHeight="1">
      <c r="A19" s="6"/>
      <c r="B19" s="10" t="s">
        <v>18</v>
      </c>
    </row>
    <row r="20" spans="1:3" ht="18" customHeight="1">
      <c r="A20" s="6"/>
      <c r="B20" s="9" t="s">
        <v>17</v>
      </c>
    </row>
    <row r="21" spans="1:3" ht="18" customHeight="1">
      <c r="A21" s="6"/>
      <c r="B21" s="9" t="s">
        <v>16</v>
      </c>
    </row>
    <row r="22" spans="1:3" ht="18" customHeight="1">
      <c r="A22" s="6">
        <v>42</v>
      </c>
      <c r="B22" s="10" t="s">
        <v>15</v>
      </c>
      <c r="C22" s="1">
        <v>95</v>
      </c>
    </row>
    <row r="23" spans="1:3" ht="18" customHeight="1">
      <c r="A23" s="6"/>
      <c r="B23" s="10" t="s">
        <v>14</v>
      </c>
    </row>
    <row r="24" spans="1:3" ht="18" customHeight="1">
      <c r="A24" s="6"/>
      <c r="B24" s="9" t="s">
        <v>13</v>
      </c>
    </row>
    <row r="25" spans="1:3" ht="18" customHeight="1">
      <c r="A25" s="6"/>
      <c r="B25" s="9" t="s">
        <v>12</v>
      </c>
    </row>
    <row r="26" spans="1:3" ht="18" customHeight="1">
      <c r="A26" s="6">
        <v>43</v>
      </c>
      <c r="B26" s="8" t="s">
        <v>11</v>
      </c>
      <c r="C26" s="1">
        <v>97</v>
      </c>
    </row>
    <row r="27" spans="1:3" ht="18" customHeight="1">
      <c r="A27" s="6"/>
      <c r="B27" s="7" t="s">
        <v>10</v>
      </c>
    </row>
    <row r="28" spans="1:3" ht="18" customHeight="1">
      <c r="A28" s="6">
        <v>44</v>
      </c>
      <c r="B28" s="5" t="s">
        <v>9</v>
      </c>
      <c r="C28" s="1">
        <v>98</v>
      </c>
    </row>
    <row r="29" spans="1:3" ht="18" customHeight="1">
      <c r="A29" s="6"/>
      <c r="B29" s="4" t="s">
        <v>8</v>
      </c>
    </row>
    <row r="30" spans="1:3" ht="18" customHeight="1">
      <c r="A30" s="6">
        <v>45</v>
      </c>
      <c r="B30" s="5" t="s">
        <v>7</v>
      </c>
      <c r="C30" s="1">
        <v>100</v>
      </c>
    </row>
    <row r="31" spans="1:3" ht="18" customHeight="1">
      <c r="A31" s="6"/>
      <c r="B31" s="4" t="s">
        <v>6</v>
      </c>
    </row>
    <row r="32" spans="1:3" ht="18" customHeight="1">
      <c r="A32" s="3">
        <v>46</v>
      </c>
      <c r="B32" s="5" t="s">
        <v>5</v>
      </c>
      <c r="C32" s="1">
        <v>102</v>
      </c>
    </row>
    <row r="33" spans="1:3" ht="18" customHeight="1">
      <c r="A33" s="3"/>
      <c r="B33" s="4" t="s">
        <v>4</v>
      </c>
    </row>
    <row r="34" spans="1:3" ht="18" customHeight="1">
      <c r="A34" s="3">
        <v>47</v>
      </c>
      <c r="B34" s="5" t="s">
        <v>3</v>
      </c>
      <c r="C34" s="1">
        <v>103</v>
      </c>
    </row>
    <row r="35" spans="1:3" ht="18" customHeight="1">
      <c r="A35" s="3"/>
      <c r="B35" s="4" t="s">
        <v>2</v>
      </c>
    </row>
    <row r="36" spans="1:3" ht="18" customHeight="1">
      <c r="A36" s="3">
        <v>48</v>
      </c>
      <c r="B36" s="1" t="s">
        <v>1</v>
      </c>
      <c r="C36" s="1">
        <v>104</v>
      </c>
    </row>
    <row r="37" spans="1:3" ht="18" customHeight="1">
      <c r="B37" s="2" t="s">
        <v>0</v>
      </c>
    </row>
    <row r="38" spans="1:3" ht="18" customHeight="1"/>
    <row r="39" spans="1:3" ht="18" customHeight="1">
      <c r="C39" s="1">
        <v>77</v>
      </c>
    </row>
    <row r="40" spans="1:3" ht="18" customHeight="1"/>
    <row r="41" spans="1:3" ht="18" customHeight="1"/>
    <row r="42" spans="1:3" ht="18" customHeight="1"/>
    <row r="43" spans="1:3" ht="18" customHeight="1"/>
    <row r="44" spans="1:3" ht="18" customHeight="1"/>
    <row r="45" spans="1:3" ht="18" customHeight="1"/>
    <row r="46" spans="1:3" ht="18" customHeight="1"/>
    <row r="47" spans="1:3" ht="18" customHeight="1"/>
    <row r="48" spans="1: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</sheetData>
  <mergeCells count="2">
    <mergeCell ref="A1:B1"/>
    <mergeCell ref="A2:B2"/>
  </mergeCells>
  <pageMargins left="0.74803149606299202" right="0.511811023622047" top="0.62992125984252001" bottom="0.62992125984252001" header="0.511811023622047" footer="0.23622047244094499"/>
  <pageSetup firstPageNumber="45" orientation="portrait" useFirstPageNumber="1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22" workbookViewId="0">
      <selection activeCell="B48" sqref="B48:F48"/>
    </sheetView>
  </sheetViews>
  <sheetFormatPr defaultColWidth="7.07421875" defaultRowHeight="12.5"/>
  <cols>
    <col min="1" max="1" width="40.07421875" style="1" customWidth="1"/>
    <col min="2" max="3" width="6.765625" style="1" customWidth="1"/>
    <col min="4" max="5" width="7.765625" style="1" customWidth="1"/>
    <col min="6" max="6" width="8.07421875" style="1" customWidth="1"/>
    <col min="7" max="16384" width="7.07421875" style="1"/>
  </cols>
  <sheetData>
    <row r="1" spans="1:6" ht="17.149999999999999" customHeight="1">
      <c r="A1" s="31" t="s">
        <v>244</v>
      </c>
      <c r="B1" s="31"/>
      <c r="C1" s="17"/>
      <c r="D1" s="13"/>
    </row>
    <row r="2" spans="1:6" ht="17.149999999999999" customHeight="1">
      <c r="A2" s="67" t="s">
        <v>125</v>
      </c>
      <c r="B2" s="66"/>
      <c r="C2" s="17"/>
      <c r="D2" s="13"/>
    </row>
    <row r="3" spans="1:6" ht="14.15" customHeight="1">
      <c r="A3" s="65"/>
      <c r="B3" s="65"/>
      <c r="C3" s="17"/>
      <c r="D3" s="17"/>
    </row>
    <row r="4" spans="1:6" ht="22.5" customHeight="1">
      <c r="A4" s="64"/>
      <c r="B4" s="28"/>
      <c r="C4" s="28"/>
      <c r="D4" s="266" t="s">
        <v>60</v>
      </c>
      <c r="E4" s="266"/>
      <c r="F4" s="266"/>
    </row>
    <row r="5" spans="1:6" ht="25.5">
      <c r="A5" s="13"/>
      <c r="B5" s="63">
        <v>2015</v>
      </c>
      <c r="C5" s="63">
        <v>2017</v>
      </c>
      <c r="D5" s="63">
        <v>2018</v>
      </c>
      <c r="E5" s="228">
        <v>2019</v>
      </c>
      <c r="F5" s="181" t="s">
        <v>259</v>
      </c>
    </row>
    <row r="6" spans="1:6">
      <c r="A6" s="17"/>
      <c r="B6" s="17"/>
      <c r="C6" s="17"/>
      <c r="D6" s="13"/>
    </row>
    <row r="7" spans="1:6" ht="17.25" customHeight="1">
      <c r="A7" s="33" t="s">
        <v>123</v>
      </c>
      <c r="B7" s="33">
        <v>100</v>
      </c>
      <c r="C7" s="33">
        <v>100</v>
      </c>
      <c r="D7" s="33">
        <v>100</v>
      </c>
      <c r="E7" s="33">
        <v>100</v>
      </c>
      <c r="F7" s="33">
        <v>100</v>
      </c>
    </row>
    <row r="8" spans="1:6" ht="17.25" customHeight="1">
      <c r="A8" s="33" t="s">
        <v>122</v>
      </c>
      <c r="B8" s="112">
        <f>'44'!B8/'44'!B7*100</f>
        <v>93.290243425117737</v>
      </c>
      <c r="C8" s="112">
        <f>'44'!C8/'44'!C7*100</f>
        <v>90.861569251138434</v>
      </c>
      <c r="D8" s="112">
        <f>'44'!D8/'44'!D7*100</f>
        <v>100</v>
      </c>
      <c r="E8" s="112">
        <f>'44'!E8/'44'!E7*100</f>
        <v>100</v>
      </c>
      <c r="F8" s="112">
        <f>'44'!F8/'44'!F7*100</f>
        <v>80.202464004749885</v>
      </c>
    </row>
    <row r="9" spans="1:6" ht="17.25" customHeight="1">
      <c r="A9" s="29" t="s">
        <v>121</v>
      </c>
      <c r="B9" s="33"/>
      <c r="C9" s="33"/>
      <c r="D9" s="33"/>
      <c r="E9" s="33"/>
    </row>
    <row r="10" spans="1:6" s="62" customFormat="1" ht="17.25" customHeight="1">
      <c r="A10" s="60" t="s">
        <v>120</v>
      </c>
      <c r="B10" s="113">
        <f>'44'!B10/'44'!B7*100</f>
        <v>48.815590055510008</v>
      </c>
      <c r="C10" s="113">
        <f>'44'!C10/'44'!C7*100</f>
        <v>79.292573569823375</v>
      </c>
      <c r="D10" s="113">
        <f>'44'!D10/'44'!D7*100</f>
        <v>90.105218252329337</v>
      </c>
      <c r="E10" s="113">
        <f>'44'!E10/'44'!E7*100</f>
        <v>92.102254953176541</v>
      </c>
      <c r="F10" s="113">
        <f>'44'!F10/'44'!F7*100</f>
        <v>91.043194300133607</v>
      </c>
    </row>
    <row r="11" spans="1:6" ht="17.25" customHeight="1">
      <c r="A11" s="61" t="s">
        <v>119</v>
      </c>
      <c r="B11" s="113">
        <f>'44'!B11/'44'!B7*100</f>
        <v>33.026842519915832</v>
      </c>
      <c r="C11" s="113">
        <f>'44'!C11/'44'!C7*100</f>
        <v>47.398096333606546</v>
      </c>
      <c r="D11" s="113">
        <f>'44'!D11/'44'!D7*100</f>
        <v>51.130410476306984</v>
      </c>
      <c r="E11" s="113">
        <f>'44'!E11/'44'!E7*100</f>
        <v>40.463534419125722</v>
      </c>
      <c r="F11" s="113">
        <f>'44'!F11/'44'!F7*100</f>
        <v>45.737271782692602</v>
      </c>
    </row>
    <row r="12" spans="1:6" ht="17.25" customHeight="1">
      <c r="A12" s="61" t="s">
        <v>118</v>
      </c>
      <c r="B12" s="113"/>
      <c r="C12" s="113"/>
      <c r="D12" s="113"/>
      <c r="E12" s="113"/>
      <c r="F12" s="113"/>
    </row>
    <row r="13" spans="1:6" ht="17.25" customHeight="1">
      <c r="A13" s="59" t="s">
        <v>117</v>
      </c>
      <c r="B13" s="113">
        <f>'44'!B13/'44'!B7*100</f>
        <v>0</v>
      </c>
      <c r="C13" s="113">
        <f>'44'!C13/'44'!C7*100</f>
        <v>0</v>
      </c>
      <c r="D13" s="113">
        <f>'44'!D13/'44'!D7*100</f>
        <v>0</v>
      </c>
      <c r="E13" s="113">
        <f>'44'!E13/'44'!E7*100</f>
        <v>0</v>
      </c>
      <c r="F13" s="113">
        <f>'44'!F13/'44'!F7*100</f>
        <v>0</v>
      </c>
    </row>
    <row r="14" spans="1:6" ht="17.25" customHeight="1">
      <c r="A14" s="35" t="s">
        <v>116</v>
      </c>
      <c r="B14" s="113">
        <f>'44'!B14/'44'!B7*100</f>
        <v>1.5632452616348526E-2</v>
      </c>
      <c r="C14" s="113">
        <f>'44'!C14/'44'!C7*100</f>
        <v>2.9341073927098386E-2</v>
      </c>
      <c r="D14" s="113">
        <f>'44'!D14/'44'!D7*100</f>
        <v>1.2512290101105578E-2</v>
      </c>
      <c r="E14" s="113">
        <f>'44'!E14/'44'!E7*100</f>
        <v>1.0047355095411348E-2</v>
      </c>
      <c r="F14" s="113">
        <f>'44'!F14/'44'!F7*100</f>
        <v>1.3754885953193807E-2</v>
      </c>
    </row>
    <row r="15" spans="1:6" ht="17.25" customHeight="1">
      <c r="A15" s="59" t="s">
        <v>115</v>
      </c>
      <c r="B15" s="113">
        <f>'44'!B15/'44'!B7*100</f>
        <v>0</v>
      </c>
      <c r="C15" s="113">
        <f>'44'!C15/'44'!C7*100</f>
        <v>0</v>
      </c>
      <c r="D15" s="113">
        <f>'44'!D15/'44'!D7*100</f>
        <v>0</v>
      </c>
      <c r="E15" s="113">
        <f>'44'!E15/'44'!E7*100</f>
        <v>0</v>
      </c>
      <c r="F15" s="113">
        <f>'44'!F15/'44'!F7*100</f>
        <v>0</v>
      </c>
    </row>
    <row r="16" spans="1:6" ht="17.25" customHeight="1">
      <c r="A16" s="35" t="s">
        <v>114</v>
      </c>
      <c r="B16" s="113">
        <f>'44'!B16/'44'!B7*100</f>
        <v>1.6426510152656231</v>
      </c>
      <c r="C16" s="113">
        <f>'44'!C16/'44'!C7*100</f>
        <v>3.0439174566981952</v>
      </c>
      <c r="D16" s="113">
        <f>'44'!D16/'44'!D7*100</f>
        <v>3.2969013087018966</v>
      </c>
      <c r="E16" s="113">
        <f>'44'!E16/'44'!E7*100</f>
        <v>3.1550236004974366</v>
      </c>
      <c r="F16" s="113">
        <f>'44'!F16/'44'!F7*100</f>
        <v>2.9698349083832238</v>
      </c>
    </row>
    <row r="17" spans="1:6" ht="17.25" customHeight="1">
      <c r="A17" s="35" t="s">
        <v>113</v>
      </c>
      <c r="B17" s="113">
        <f>'44'!B17/'44'!B7*100</f>
        <v>1.7578219256398571</v>
      </c>
      <c r="C17" s="113">
        <f>'44'!C17/'44'!C7*100</f>
        <v>2.1295999614624703</v>
      </c>
      <c r="D17" s="113">
        <f>'44'!D17/'44'!D7*100</f>
        <v>2.5934248089784568</v>
      </c>
      <c r="E17" s="113">
        <f>'44'!E17/'44'!E7*100</f>
        <v>2.627321717234758</v>
      </c>
      <c r="F17" s="113">
        <f>'44'!F17/'44'!F7*100</f>
        <v>2.8983226955618231</v>
      </c>
    </row>
    <row r="18" spans="1:6" ht="17.25" customHeight="1">
      <c r="A18" s="35" t="s">
        <v>181</v>
      </c>
      <c r="B18" s="113">
        <f>'44'!B18/'44'!B7*100</f>
        <v>3.0570919078668246</v>
      </c>
      <c r="C18" s="113">
        <f>'44'!C18/'44'!C7*100</f>
        <v>5.994447092277678</v>
      </c>
      <c r="D18" s="113">
        <f>'44'!D18/'44'!D7*100</f>
        <v>6.3392001684105459</v>
      </c>
      <c r="E18" s="113">
        <f>'44'!E18/'44'!E7*100</f>
        <v>7.476218434430991</v>
      </c>
      <c r="F18" s="113">
        <f>'44'!F18/'44'!F7*100</f>
        <v>8.7456005805419519</v>
      </c>
    </row>
    <row r="19" spans="1:6" ht="17.25" customHeight="1">
      <c r="A19" s="35" t="s">
        <v>112</v>
      </c>
      <c r="B19" s="113">
        <f>'44'!B19/'44'!B7*100</f>
        <v>2.1303065589093286</v>
      </c>
      <c r="C19" s="113">
        <f>'44'!C19/'44'!C7*100</f>
        <v>1.5316478516421879</v>
      </c>
      <c r="D19" s="113">
        <f>'44'!D19/'44'!D7*100</f>
        <v>1.5952647081273075</v>
      </c>
      <c r="E19" s="113">
        <f>'44'!E19/'44'!E7*100</f>
        <v>1.5725959930778035</v>
      </c>
      <c r="F19" s="113">
        <f>'44'!F19/'44'!F7*100</f>
        <v>1.7409001698744913</v>
      </c>
    </row>
    <row r="20" spans="1:6" ht="17.25" customHeight="1">
      <c r="A20" s="35" t="s">
        <v>111</v>
      </c>
      <c r="B20" s="113">
        <f>'44'!B20/'44'!B7*100</f>
        <v>5.2954933237880635</v>
      </c>
      <c r="C20" s="113">
        <f>'44'!C20/'44'!C7*100</f>
        <v>9.2478758741194955</v>
      </c>
      <c r="D20" s="113">
        <f>'44'!D20/'44'!D7*100</f>
        <v>16.667067478188009</v>
      </c>
      <c r="E20" s="113">
        <f>'44'!E20/'44'!E7*100</f>
        <v>28.129419796063349</v>
      </c>
      <c r="F20" s="113">
        <f>'44'!F20/'44'!F7*100</f>
        <v>19.990599178665082</v>
      </c>
    </row>
    <row r="21" spans="1:6" ht="17.25" customHeight="1">
      <c r="A21" s="35" t="s">
        <v>110</v>
      </c>
      <c r="B21" s="115">
        <f>'44'!B21/'44'!B7*100</f>
        <v>1.889898386097302</v>
      </c>
      <c r="C21" s="115">
        <f>'44'!C21/'44'!C7*100</f>
        <v>9.917647926089689</v>
      </c>
      <c r="D21" s="115">
        <f>'44'!D21/'44'!D7*100</f>
        <v>2.7050246777911031</v>
      </c>
      <c r="E21" s="115">
        <f>'44'!E21/'44'!E7*100</f>
        <v>8.6870480038586777</v>
      </c>
      <c r="F21" s="115">
        <f>'44'!F21/'44'!F7*100</f>
        <v>3.1863506671284618</v>
      </c>
    </row>
    <row r="22" spans="1:6" ht="17.25" customHeight="1">
      <c r="A22" s="58" t="s">
        <v>109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</row>
    <row r="23" spans="1:6" ht="17.25" customHeight="1">
      <c r="A23" s="58" t="s">
        <v>90</v>
      </c>
      <c r="B23" s="5"/>
      <c r="C23" s="5"/>
      <c r="D23" s="5"/>
      <c r="E23" s="5"/>
      <c r="F23" s="5"/>
    </row>
    <row r="24" spans="1:6" ht="17.25" customHeight="1">
      <c r="A24" s="35" t="s">
        <v>108</v>
      </c>
      <c r="B24" s="5"/>
      <c r="C24" s="5"/>
      <c r="D24" s="5"/>
      <c r="E24" s="5"/>
      <c r="F24" s="5"/>
    </row>
    <row r="25" spans="1:6" ht="17.25" customHeight="1">
      <c r="A25" s="35" t="s">
        <v>107</v>
      </c>
      <c r="B25" s="5"/>
      <c r="C25" s="5"/>
      <c r="D25" s="5"/>
      <c r="E25" s="5"/>
      <c r="F25" s="5"/>
    </row>
    <row r="26" spans="1:6" ht="17.25" customHeight="1">
      <c r="A26" s="58" t="s">
        <v>106</v>
      </c>
      <c r="B26" s="114">
        <f>'44'!B26/'44'!B7*100</f>
        <v>9.067503476592325</v>
      </c>
      <c r="C26" s="114">
        <f>'44'!C26/'44'!C7*100</f>
        <v>10.771860012422515</v>
      </c>
      <c r="D26" s="114">
        <f>'44'!D26/'44'!D7*100</f>
        <v>9.7902919267149233</v>
      </c>
      <c r="E26" s="114">
        <f>'44'!E26/'44'!E7*100</f>
        <v>7.8977450468234469</v>
      </c>
      <c r="F26" s="114">
        <f>'44'!F26/'44'!F7*100</f>
        <v>-10.840730295383704</v>
      </c>
    </row>
    <row r="27" spans="1:6" ht="17.25" customHeight="1">
      <c r="A27" s="58" t="s">
        <v>90</v>
      </c>
      <c r="B27" s="5"/>
      <c r="C27" s="5"/>
      <c r="D27" s="5"/>
      <c r="E27" s="5"/>
      <c r="F27" s="5"/>
    </row>
    <row r="28" spans="1:6" ht="17.25" customHeight="1">
      <c r="A28" s="35" t="s">
        <v>105</v>
      </c>
      <c r="B28" s="114">
        <f>'44'!B28/'44'!B7*100</f>
        <v>1.332311302529704E-2</v>
      </c>
      <c r="C28" s="114">
        <f>'44'!C28/'44'!C7*100</f>
        <v>0.13834827270849498</v>
      </c>
      <c r="D28" s="114">
        <f>'44'!D28/'44'!D7*100</f>
        <v>7.9256121698925028E-2</v>
      </c>
      <c r="E28" s="114">
        <f>'44'!E28/'44'!E7*100</f>
        <v>7.2273152450121517E-2</v>
      </c>
      <c r="F28" s="114">
        <f>'44'!F28/'44'!F7*100</f>
        <v>0.12234261870598521</v>
      </c>
    </row>
    <row r="29" spans="1:6" ht="17.25" customHeight="1">
      <c r="A29" s="35" t="s">
        <v>104</v>
      </c>
      <c r="B29" s="114">
        <f>'44'!B29/'44'!B7*100</f>
        <v>2.857067570980365E-2</v>
      </c>
      <c r="C29" s="114">
        <f>'44'!C29/'44'!C7*100</f>
        <v>4.1748990761940982E-2</v>
      </c>
      <c r="D29" s="114">
        <f>'44'!D29/'44'!D7*100</f>
        <v>0.2031940147338315</v>
      </c>
      <c r="E29" s="114">
        <f>'44'!E29/'44'!E7*100</f>
        <v>8.1765745607749407E-2</v>
      </c>
      <c r="F29" s="114">
        <f>'44'!F29/'44'!F7*100</f>
        <v>1.9923144162419807E-2</v>
      </c>
    </row>
    <row r="30" spans="1:6" ht="17.25" customHeight="1">
      <c r="A30" s="35" t="s">
        <v>103</v>
      </c>
      <c r="B30" s="13">
        <f>'44'!B30/'44'!B7*100</f>
        <v>0</v>
      </c>
      <c r="C30" s="13">
        <f>'44'!C30/'44'!C7*100</f>
        <v>0</v>
      </c>
      <c r="D30" s="13">
        <f>'44'!D30/'44'!D7*100</f>
        <v>0</v>
      </c>
      <c r="E30" s="13">
        <f>'44'!E30/'44'!E7*100</f>
        <v>0</v>
      </c>
      <c r="F30" s="239">
        <f>'44'!F30/'44'!F7*100</f>
        <v>2.8037537314663636E-3</v>
      </c>
    </row>
    <row r="31" spans="1:6" ht="17.25" customHeight="1">
      <c r="A31" s="59" t="s">
        <v>102</v>
      </c>
      <c r="B31" s="13"/>
      <c r="C31" s="13"/>
      <c r="D31" s="13"/>
      <c r="E31" s="13"/>
      <c r="F31" s="13"/>
    </row>
    <row r="32" spans="1:6" ht="17.25" customHeight="1">
      <c r="A32" s="35" t="s">
        <v>101</v>
      </c>
      <c r="B32" s="116">
        <f>'44'!B32/'44'!B7*100</f>
        <v>8.701384330657163</v>
      </c>
      <c r="C32" s="116">
        <f>'44'!C32/'44'!C7*100</f>
        <v>10.576581297765919</v>
      </c>
      <c r="D32" s="116">
        <f>'44'!D32/'44'!D7*100</f>
        <v>9.4965145081572118</v>
      </c>
      <c r="E32" s="116">
        <f>'44'!E32/'44'!E7*100</f>
        <v>7.7353847196988266</v>
      </c>
      <c r="F32" s="116">
        <f>'44'!F32/'44'!F7*100</f>
        <v>8.8027311859878292</v>
      </c>
    </row>
    <row r="33" spans="1:6" ht="17.25" customHeight="1">
      <c r="A33" s="58" t="s">
        <v>100</v>
      </c>
      <c r="B33" s="116">
        <f>'44'!B33/'44'!B7*100</f>
        <v>0</v>
      </c>
      <c r="C33" s="116">
        <f>'44'!C33/'44'!C7*100</f>
        <v>0</v>
      </c>
      <c r="D33" s="116">
        <f>'44'!D33/'44'!D7*100</f>
        <v>0</v>
      </c>
      <c r="E33" s="116">
        <f>'44'!E33/'44'!E7*100</f>
        <v>0</v>
      </c>
      <c r="F33" s="116">
        <f>'44'!F33/'44'!F7*100</f>
        <v>0</v>
      </c>
    </row>
    <row r="34" spans="1:6" ht="17.25" customHeight="1">
      <c r="A34" s="57" t="s">
        <v>99</v>
      </c>
      <c r="B34" s="13"/>
      <c r="C34" s="13"/>
      <c r="D34" s="13"/>
      <c r="E34" s="13"/>
      <c r="F34" s="13"/>
    </row>
    <row r="35" spans="1:6" ht="17.25" customHeight="1">
      <c r="A35" s="58" t="s">
        <v>98</v>
      </c>
      <c r="B35" s="13">
        <f>'44'!B35/'44'!B7*100</f>
        <v>0</v>
      </c>
      <c r="C35" s="116">
        <f>'44'!C35/'44'!C7*100</f>
        <v>0.79713566889254972</v>
      </c>
      <c r="D35" s="13">
        <f>'44'!D35/'44'!D7*100</f>
        <v>0</v>
      </c>
      <c r="E35" s="13">
        <f>'44'!E35/'44'!E7*100</f>
        <v>0</v>
      </c>
      <c r="F35" s="13">
        <f>'44'!F35/'44'!F7*100</f>
        <v>0</v>
      </c>
    </row>
    <row r="36" spans="1:6" ht="17.25" customHeight="1">
      <c r="A36" s="57" t="s">
        <v>97</v>
      </c>
      <c r="B36" s="13"/>
      <c r="C36" s="13"/>
      <c r="D36" s="13"/>
      <c r="E36" s="13"/>
      <c r="F36" s="13"/>
    </row>
    <row r="37" spans="1:6" ht="17.25" customHeight="1">
      <c r="A37" s="58" t="s">
        <v>96</v>
      </c>
      <c r="B37" s="116">
        <f>'44'!B37/'44'!B7*100</f>
        <v>0.67462322976537414</v>
      </c>
      <c r="C37" s="116">
        <f>'44'!C37/'44'!C7*100</f>
        <v>1.0679931946225549</v>
      </c>
      <c r="D37" s="116">
        <f>'44'!D37/'44'!D7*100</f>
        <v>3.786762694136546</v>
      </c>
      <c r="E37" s="116">
        <f>'44'!E37/'44'!E7*100</f>
        <v>0</v>
      </c>
      <c r="F37" s="116">
        <f>'44'!F37/'44'!F7*100</f>
        <v>0</v>
      </c>
    </row>
    <row r="38" spans="1:6" ht="17.25" customHeight="1">
      <c r="A38" s="57" t="s">
        <v>95</v>
      </c>
      <c r="B38" s="5"/>
      <c r="C38" s="5"/>
      <c r="D38" s="5"/>
      <c r="E38" s="5"/>
      <c r="F38" s="5"/>
    </row>
    <row r="39" spans="1:6" ht="17.25" customHeight="1">
      <c r="A39" s="60" t="s">
        <v>94</v>
      </c>
      <c r="B39" s="113">
        <f>'44'!B39/'44'!B7*100</f>
        <v>32.956111593210423</v>
      </c>
      <c r="C39" s="113">
        <f>'44'!C39/'44'!C7*100</f>
        <v>34.76771284868984</v>
      </c>
      <c r="D39" s="113">
        <f>'44'!D39/'44'!D7*100</f>
        <v>41.312933072492172</v>
      </c>
      <c r="E39" s="113">
        <f>'44'!E39/'44'!E7*100</f>
        <v>30.820107654636036</v>
      </c>
      <c r="F39" s="113">
        <f>'44'!F39/'44'!F7*100</f>
        <v>0</v>
      </c>
    </row>
    <row r="40" spans="1:6" ht="17.25" customHeight="1">
      <c r="A40" s="105"/>
      <c r="B40" s="28"/>
      <c r="C40" s="28"/>
      <c r="D40" s="28"/>
      <c r="E40" s="70"/>
      <c r="F40" s="70"/>
    </row>
    <row r="41" spans="1:6" ht="23.15" customHeight="1">
      <c r="A41" s="58"/>
      <c r="B41" s="13"/>
      <c r="C41" s="13"/>
      <c r="D41" s="13"/>
      <c r="F41" s="1">
        <v>100</v>
      </c>
    </row>
    <row r="42" spans="1:6" ht="17.25" customHeight="1">
      <c r="A42" s="31" t="s">
        <v>245</v>
      </c>
      <c r="B42" s="31"/>
      <c r="C42" s="17"/>
      <c r="D42" s="13"/>
    </row>
    <row r="43" spans="1:6" ht="17.25" customHeight="1">
      <c r="A43" s="67" t="s">
        <v>231</v>
      </c>
      <c r="B43" s="66"/>
      <c r="C43" s="17"/>
      <c r="D43" s="13"/>
    </row>
    <row r="44" spans="1:6" ht="17.25" customHeight="1">
      <c r="A44" s="65"/>
      <c r="B44" s="65"/>
      <c r="C44" s="17"/>
      <c r="D44" s="17"/>
    </row>
    <row r="45" spans="1:6" ht="17.25" customHeight="1">
      <c r="A45" s="64"/>
      <c r="B45" s="28"/>
      <c r="C45" s="28"/>
      <c r="D45" s="37" t="s">
        <v>60</v>
      </c>
    </row>
    <row r="46" spans="1:6" ht="25.5">
      <c r="A46" s="13"/>
      <c r="B46" s="63">
        <v>2015</v>
      </c>
      <c r="C46" s="63">
        <v>2017</v>
      </c>
      <c r="D46" s="223">
        <v>2018</v>
      </c>
      <c r="E46" s="223">
        <v>2019</v>
      </c>
      <c r="F46" s="100" t="s">
        <v>259</v>
      </c>
    </row>
    <row r="47" spans="1:6" ht="17.25" customHeight="1">
      <c r="A47" s="58"/>
      <c r="B47" s="13"/>
      <c r="C47" s="13"/>
      <c r="D47" s="13"/>
    </row>
    <row r="48" spans="1:6" ht="17.25" customHeight="1">
      <c r="A48" s="33" t="s">
        <v>93</v>
      </c>
      <c r="B48" s="112">
        <f>'44'!B48/'44'!B7*100</f>
        <v>6.7097565748822596</v>
      </c>
      <c r="C48" s="112">
        <f>'44'!C48/'44'!C7*100</f>
        <v>9.138430748861575</v>
      </c>
      <c r="D48" s="112">
        <f>'44'!D48/'44'!D7*100</f>
        <v>0</v>
      </c>
      <c r="E48" s="112">
        <f>'44'!E48/'44'!E7*100</f>
        <v>0</v>
      </c>
      <c r="F48" s="112">
        <f>'44'!F48/'44'!F7*100</f>
        <v>19.797535995250115</v>
      </c>
    </row>
    <row r="49" spans="1:6" ht="17.25" customHeight="1">
      <c r="A49" s="29" t="s">
        <v>92</v>
      </c>
      <c r="B49" s="13"/>
      <c r="C49" s="13"/>
      <c r="D49" s="13"/>
      <c r="E49" s="13"/>
      <c r="F49" s="13"/>
    </row>
    <row r="50" spans="1:6" ht="17.25" customHeight="1">
      <c r="A50" s="29" t="s">
        <v>91</v>
      </c>
      <c r="B50" s="13"/>
      <c r="C50" s="13"/>
      <c r="D50" s="13"/>
      <c r="E50" s="13"/>
      <c r="F50" s="13"/>
    </row>
    <row r="51" spans="1:6" ht="17.25" customHeight="1">
      <c r="A51" s="13" t="s">
        <v>90</v>
      </c>
      <c r="B51" s="13"/>
      <c r="C51" s="13"/>
      <c r="D51" s="13"/>
      <c r="E51" s="13"/>
      <c r="F51" s="13"/>
    </row>
    <row r="52" spans="1:6" ht="17.25" customHeight="1">
      <c r="A52" s="58" t="s">
        <v>89</v>
      </c>
      <c r="B52" s="116">
        <f>'44'!B52/'44'!B7*100</f>
        <v>0.70115102814463215</v>
      </c>
      <c r="C52" s="116">
        <f>'44'!C52/'44'!C7*100</f>
        <v>0.93880488404801732</v>
      </c>
      <c r="D52" s="116">
        <f>'44'!D52/'44'!D7*100</f>
        <v>0</v>
      </c>
      <c r="E52" s="116">
        <f>'44'!E52/'44'!E7*100</f>
        <v>0</v>
      </c>
      <c r="F52" s="116">
        <f>'44'!F52/'44'!F7*100</f>
        <v>0.94700905447528594</v>
      </c>
    </row>
    <row r="53" spans="1:6" ht="17.25" customHeight="1">
      <c r="A53" s="57" t="s">
        <v>88</v>
      </c>
      <c r="B53" s="13"/>
      <c r="C53" s="13"/>
      <c r="D53" s="13"/>
      <c r="E53" s="13"/>
      <c r="F53" s="13"/>
    </row>
    <row r="54" spans="1:6" ht="17.25" customHeight="1">
      <c r="A54" s="58" t="s">
        <v>87</v>
      </c>
      <c r="B54" s="116">
        <f>'44'!B54/'44'!B7*100</f>
        <v>0.11774671222579183</v>
      </c>
      <c r="C54" s="116">
        <f>'44'!C54/'44'!C7*100</f>
        <v>0.29764402854404781</v>
      </c>
      <c r="D54" s="116">
        <f>'44'!D54/'44'!D7*100</f>
        <v>0</v>
      </c>
      <c r="E54" s="116">
        <f>'44'!E54/'44'!E7*100</f>
        <v>0</v>
      </c>
      <c r="F54" s="116">
        <f>'44'!F54/'44'!F7*100</f>
        <v>0</v>
      </c>
    </row>
    <row r="55" spans="1:6" ht="17.25" customHeight="1">
      <c r="A55" s="57" t="s">
        <v>86</v>
      </c>
      <c r="B55" s="13"/>
      <c r="C55" s="13"/>
      <c r="D55" s="13"/>
      <c r="E55" s="13"/>
      <c r="F55" s="13"/>
    </row>
    <row r="56" spans="1:6" ht="17.25" customHeight="1">
      <c r="A56" s="58" t="s">
        <v>85</v>
      </c>
      <c r="B56" s="116">
        <f>'44'!B56/'44'!B7*100</f>
        <v>0.93187773882494296</v>
      </c>
      <c r="C56" s="116">
        <f>'44'!C56/'44'!C7*100</f>
        <v>1.419611661398168</v>
      </c>
      <c r="D56" s="116">
        <f>'44'!D56/'44'!D7*100</f>
        <v>0</v>
      </c>
      <c r="E56" s="116">
        <f>'44'!E56/'44'!E7*100</f>
        <v>0</v>
      </c>
      <c r="F56" s="116">
        <f>'44'!F56/'44'!F7*100</f>
        <v>1.2696056602840038</v>
      </c>
    </row>
    <row r="57" spans="1:6" ht="17.25" customHeight="1">
      <c r="A57" s="57" t="s">
        <v>84</v>
      </c>
      <c r="B57" s="13"/>
      <c r="C57" s="13"/>
      <c r="D57" s="13"/>
      <c r="E57" s="13"/>
      <c r="F57" s="13"/>
    </row>
    <row r="58" spans="1:6" s="33" customFormat="1" ht="17.25" customHeight="1">
      <c r="A58" s="33" t="s">
        <v>199</v>
      </c>
      <c r="B58" s="116">
        <f>'44'!B58/'44'!B7*100</f>
        <v>96.741699478533349</v>
      </c>
      <c r="C58" s="116">
        <f>'44'!C58/'44'!C7*100</f>
        <v>274.86214439457768</v>
      </c>
      <c r="D58" s="116">
        <f>'44'!D58/'44'!D7*100</f>
        <v>287.59293163654132</v>
      </c>
      <c r="E58" s="116">
        <f>'44'!E58/'44'!E7*100</f>
        <v>154.10053827318018</v>
      </c>
      <c r="F58" s="116">
        <f>'44'!F58/'44'!F7*100</f>
        <v>0</v>
      </c>
    </row>
    <row r="59" spans="1:6" ht="17.25" customHeight="1">
      <c r="A59" s="96" t="s">
        <v>201</v>
      </c>
      <c r="B59" s="13"/>
      <c r="C59" s="13"/>
      <c r="D59" s="13"/>
      <c r="E59" s="13"/>
      <c r="F59" s="13"/>
    </row>
    <row r="60" spans="1:6" s="33" customFormat="1" ht="17.25" customHeight="1">
      <c r="A60" s="33" t="s">
        <v>200</v>
      </c>
      <c r="B60" s="116">
        <f>'44'!B60/'44'!B7*100</f>
        <v>1.5010411272656323</v>
      </c>
      <c r="C60" s="116">
        <f>'44'!C60/'44'!C7*100</f>
        <v>3.607638313603529</v>
      </c>
      <c r="D60" s="116">
        <f>'44'!D60/'44'!D7*100</f>
        <v>4.9509981775274392</v>
      </c>
      <c r="E60" s="116">
        <f>'44'!E60/'44'!E7*100</f>
        <v>2.0033069975513422</v>
      </c>
      <c r="F60" s="116">
        <f>'44'!F60/'44'!F7*100</f>
        <v>0</v>
      </c>
    </row>
    <row r="61" spans="1:6" ht="26">
      <c r="A61" s="97" t="s">
        <v>202</v>
      </c>
      <c r="B61" s="13"/>
      <c r="C61" s="17"/>
      <c r="D61" s="13"/>
    </row>
    <row r="62" spans="1:6" ht="17.25" customHeight="1">
      <c r="A62" s="13"/>
      <c r="B62" s="13"/>
      <c r="C62" s="17"/>
      <c r="D62" s="13"/>
    </row>
    <row r="63" spans="1:6" ht="17.25" customHeight="1">
      <c r="A63" s="13"/>
      <c r="B63" s="13"/>
      <c r="C63" s="17"/>
      <c r="D63" s="13"/>
    </row>
    <row r="64" spans="1:6" ht="17.25" customHeight="1">
      <c r="A64" s="13"/>
      <c r="B64" s="13"/>
      <c r="C64" s="17"/>
      <c r="D64" s="13"/>
    </row>
    <row r="65" spans="1:4" ht="17.25" customHeight="1">
      <c r="A65" s="13"/>
      <c r="B65" s="13"/>
      <c r="C65" s="17"/>
      <c r="D65" s="13"/>
    </row>
    <row r="66" spans="1:4" ht="17.25" customHeight="1">
      <c r="A66" s="13"/>
      <c r="B66" s="13"/>
      <c r="C66" s="17"/>
      <c r="D66" s="13"/>
    </row>
    <row r="67" spans="1:4" ht="17.25" customHeight="1">
      <c r="A67" s="13"/>
      <c r="B67" s="13"/>
      <c r="C67" s="17"/>
      <c r="D67" s="13"/>
    </row>
    <row r="68" spans="1:4" ht="17.25" customHeight="1">
      <c r="A68" s="13"/>
      <c r="B68" s="13"/>
      <c r="C68" s="17"/>
      <c r="D68" s="13"/>
    </row>
    <row r="69" spans="1:4">
      <c r="A69" s="13"/>
      <c r="B69" s="13"/>
      <c r="C69" s="17"/>
      <c r="D69" s="13"/>
    </row>
    <row r="70" spans="1:4">
      <c r="A70" s="13"/>
      <c r="B70" s="13"/>
      <c r="C70" s="17"/>
      <c r="D70" s="13"/>
    </row>
    <row r="71" spans="1:4">
      <c r="A71" s="13"/>
      <c r="B71" s="13"/>
      <c r="C71" s="17"/>
      <c r="D71" s="13"/>
    </row>
    <row r="72" spans="1:4">
      <c r="A72" s="13"/>
      <c r="B72" s="13"/>
      <c r="C72" s="17"/>
      <c r="D72" s="13"/>
    </row>
    <row r="73" spans="1:4">
      <c r="A73" s="13"/>
      <c r="B73" s="13"/>
      <c r="C73" s="17"/>
      <c r="D73" s="13"/>
    </row>
    <row r="74" spans="1:4">
      <c r="A74" s="13"/>
      <c r="B74" s="13"/>
      <c r="C74" s="17"/>
      <c r="D74" s="13"/>
    </row>
    <row r="75" spans="1:4">
      <c r="A75" s="13"/>
      <c r="B75" s="13"/>
      <c r="C75" s="17"/>
      <c r="D75" s="13"/>
    </row>
    <row r="76" spans="1:4">
      <c r="A76" s="13"/>
      <c r="B76" s="13"/>
      <c r="C76" s="17"/>
      <c r="D76" s="13"/>
    </row>
    <row r="84" spans="1:6">
      <c r="A84" s="62"/>
      <c r="B84" s="62"/>
      <c r="C84" s="62"/>
      <c r="D84" s="62"/>
    </row>
    <row r="85" spans="1:6">
      <c r="A85" s="70"/>
      <c r="B85" s="70"/>
      <c r="C85" s="70"/>
      <c r="D85" s="70"/>
      <c r="E85" s="70"/>
      <c r="F85" s="70"/>
    </row>
    <row r="86" spans="1:6">
      <c r="F86" s="1">
        <v>101</v>
      </c>
    </row>
  </sheetData>
  <mergeCells count="1">
    <mergeCell ref="D4:F4"/>
  </mergeCells>
  <pageMargins left="0.74803149606299202" right="0.511811023622047" top="0.62992125984252001" bottom="0.5" header="0.511811023622047" footer="0.23622047244094499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zoomScale="92" zoomScaleNormal="92" workbookViewId="0">
      <selection activeCell="A43" sqref="A43"/>
    </sheetView>
  </sheetViews>
  <sheetFormatPr defaultColWidth="8.765625" defaultRowHeight="12.5"/>
  <cols>
    <col min="1" max="1" width="43.765625" style="1" customWidth="1"/>
    <col min="2" max="3" width="6.765625" style="1" customWidth="1"/>
    <col min="4" max="5" width="6.23046875" style="1" customWidth="1"/>
    <col min="6" max="6" width="7.23046875" style="1" customWidth="1"/>
    <col min="7" max="16384" width="8.765625" style="1"/>
  </cols>
  <sheetData>
    <row r="1" spans="1:13" ht="18" customHeight="1">
      <c r="A1" s="31" t="s">
        <v>246</v>
      </c>
      <c r="B1" s="33"/>
      <c r="C1" s="197"/>
      <c r="D1" s="197"/>
    </row>
    <row r="2" spans="1:13" ht="18" customHeight="1">
      <c r="A2" s="67" t="s">
        <v>197</v>
      </c>
      <c r="B2" s="197"/>
      <c r="C2" s="197"/>
      <c r="D2" s="197"/>
    </row>
    <row r="3" spans="1:13" ht="7.5" customHeight="1">
      <c r="B3" s="201"/>
      <c r="C3" s="201"/>
      <c r="D3" s="201"/>
    </row>
    <row r="4" spans="1:13" ht="18" customHeight="1">
      <c r="A4" s="70"/>
      <c r="B4" s="203"/>
      <c r="C4" s="269" t="s">
        <v>60</v>
      </c>
      <c r="D4" s="269"/>
      <c r="E4" s="269"/>
      <c r="F4" s="269"/>
    </row>
    <row r="5" spans="1:13" ht="27" customHeight="1">
      <c r="B5" s="182">
        <v>2015</v>
      </c>
      <c r="C5" s="182">
        <v>2017</v>
      </c>
      <c r="D5" s="182">
        <v>2018</v>
      </c>
      <c r="E5" s="228">
        <v>2019</v>
      </c>
      <c r="F5" s="181" t="s">
        <v>259</v>
      </c>
    </row>
    <row r="6" spans="1:13" ht="9.75" customHeight="1">
      <c r="B6" s="197"/>
      <c r="C6" s="197"/>
      <c r="D6" s="197"/>
    </row>
    <row r="7" spans="1:13" s="197" customFormat="1" ht="16.149999999999999" customHeight="1">
      <c r="A7" s="156" t="s">
        <v>251</v>
      </c>
      <c r="B7" s="157">
        <v>8970.1409999999996</v>
      </c>
      <c r="C7" s="157">
        <v>10561.689</v>
      </c>
      <c r="D7" s="157">
        <v>11932</v>
      </c>
      <c r="E7" s="157">
        <f>E8+E39+E42+E44</f>
        <v>7834.0609999999997</v>
      </c>
      <c r="F7" s="157">
        <f>F8+F39+F42+F44</f>
        <v>10140.522999999999</v>
      </c>
      <c r="G7" s="206"/>
    </row>
    <row r="8" spans="1:13" s="197" customFormat="1" ht="15" customHeight="1">
      <c r="A8" s="156" t="s">
        <v>252</v>
      </c>
      <c r="B8" s="158">
        <v>5984.2969999999996</v>
      </c>
      <c r="C8" s="158">
        <v>7495.4560000000001</v>
      </c>
      <c r="D8" s="158">
        <v>8595.1749999999993</v>
      </c>
      <c r="E8" s="158">
        <v>7834.0609999999997</v>
      </c>
      <c r="F8" s="158">
        <v>10140.522999999999</v>
      </c>
    </row>
    <row r="9" spans="1:13" s="197" customFormat="1" ht="15" customHeight="1">
      <c r="A9" s="159" t="s">
        <v>160</v>
      </c>
      <c r="B9" s="158">
        <v>1227.296</v>
      </c>
      <c r="C9" s="158">
        <v>1948.181</v>
      </c>
      <c r="D9" s="158">
        <v>1913.1980000000001</v>
      </c>
      <c r="E9" s="158">
        <v>2902.692</v>
      </c>
      <c r="F9" s="158">
        <v>2607.1219999999998</v>
      </c>
    </row>
    <row r="10" spans="1:13" s="197" customFormat="1" ht="15" customHeight="1">
      <c r="A10" s="160" t="s">
        <v>159</v>
      </c>
      <c r="B10" s="158"/>
      <c r="C10" s="158"/>
      <c r="D10" s="158"/>
      <c r="E10" s="158"/>
      <c r="F10" s="158"/>
    </row>
    <row r="11" spans="1:13" s="197" customFormat="1" ht="15" customHeight="1">
      <c r="A11" s="161" t="s">
        <v>158</v>
      </c>
      <c r="B11" s="158">
        <v>1171.6959999999999</v>
      </c>
      <c r="C11" s="158">
        <v>1821.441</v>
      </c>
      <c r="D11" s="158">
        <v>1899.4880000000001</v>
      </c>
      <c r="E11" s="158">
        <v>2386.33</v>
      </c>
      <c r="F11" s="158">
        <v>2602.607</v>
      </c>
    </row>
    <row r="12" spans="1:13" s="197" customFormat="1" ht="15" customHeight="1">
      <c r="A12" s="162" t="s">
        <v>157</v>
      </c>
      <c r="B12" s="158"/>
      <c r="C12" s="158"/>
      <c r="D12" s="158"/>
      <c r="E12" s="158"/>
      <c r="F12" s="158"/>
    </row>
    <row r="13" spans="1:13" s="197" customFormat="1" ht="15.65" customHeight="1">
      <c r="A13" s="241" t="s">
        <v>156</v>
      </c>
      <c r="B13" s="158">
        <v>0</v>
      </c>
      <c r="C13" s="158">
        <v>47</v>
      </c>
      <c r="D13" s="158">
        <v>38.5</v>
      </c>
      <c r="E13" s="158">
        <v>29.088000000000001</v>
      </c>
      <c r="F13" s="158">
        <v>29</v>
      </c>
    </row>
    <row r="14" spans="1:13" s="197" customFormat="1" ht="15" customHeight="1">
      <c r="A14" s="241" t="s">
        <v>155</v>
      </c>
      <c r="B14" s="158"/>
      <c r="C14" s="158"/>
      <c r="D14" s="158"/>
      <c r="E14" s="158"/>
      <c r="F14" s="158"/>
    </row>
    <row r="15" spans="1:13" s="197" customFormat="1" ht="15" customHeight="1">
      <c r="A15" s="159" t="s">
        <v>253</v>
      </c>
      <c r="B15" s="158">
        <v>3835.4279999999999</v>
      </c>
      <c r="C15" s="158">
        <v>4313.9319999999998</v>
      </c>
      <c r="D15" s="158">
        <v>4495.3639999999996</v>
      </c>
      <c r="E15" s="158">
        <v>4275.1880000000001</v>
      </c>
      <c r="F15" s="158">
        <v>4883.9390000000003</v>
      </c>
    </row>
    <row r="16" spans="1:13" s="197" customFormat="1" ht="14.15" customHeight="1">
      <c r="A16" s="163" t="s">
        <v>153</v>
      </c>
      <c r="B16" s="158">
        <v>131.363</v>
      </c>
      <c r="C16" s="158">
        <v>158.62299999999999</v>
      </c>
      <c r="D16" s="158">
        <f>119.029+53.05</f>
        <v>172.07900000000001</v>
      </c>
      <c r="E16" s="158">
        <v>126.31100000000001</v>
      </c>
      <c r="F16" s="158">
        <f>130.275+52.234</f>
        <v>182.50900000000001</v>
      </c>
      <c r="G16" s="206"/>
      <c r="H16" s="206"/>
      <c r="I16" s="206"/>
      <c r="J16" s="206"/>
      <c r="K16" s="206"/>
      <c r="L16" s="206"/>
      <c r="M16" s="206"/>
    </row>
    <row r="17" spans="1:6" s="197" customFormat="1" ht="15" customHeight="1">
      <c r="A17" s="164" t="s">
        <v>152</v>
      </c>
      <c r="B17" s="158"/>
      <c r="C17" s="158"/>
      <c r="D17" s="158"/>
      <c r="E17" s="158"/>
      <c r="F17" s="158"/>
    </row>
    <row r="18" spans="1:6" s="197" customFormat="1" ht="15" customHeight="1">
      <c r="A18" s="161" t="s">
        <v>151</v>
      </c>
      <c r="B18" s="158">
        <v>1583.16</v>
      </c>
      <c r="C18" s="158">
        <v>1754.0889999999999</v>
      </c>
      <c r="D18" s="158">
        <v>1860.6610000000001</v>
      </c>
      <c r="E18" s="158">
        <v>1727.1110000000001</v>
      </c>
      <c r="F18" s="158">
        <v>1996.2339999999999</v>
      </c>
    </row>
    <row r="19" spans="1:6" s="197" customFormat="1" ht="15.65" customHeight="1">
      <c r="A19" s="241" t="s">
        <v>150</v>
      </c>
      <c r="B19" s="158"/>
      <c r="C19" s="158"/>
      <c r="D19" s="158"/>
      <c r="E19" s="158"/>
      <c r="F19" s="158"/>
    </row>
    <row r="20" spans="1:6" s="197" customFormat="1" ht="15" customHeight="1">
      <c r="A20" s="161" t="s">
        <v>149</v>
      </c>
      <c r="B20" s="158">
        <v>14.317</v>
      </c>
      <c r="C20" s="158">
        <v>16.905999999999999</v>
      </c>
      <c r="D20" s="158">
        <v>16.495999999999999</v>
      </c>
      <c r="E20" s="158">
        <v>12.582000000000001</v>
      </c>
      <c r="F20" s="158">
        <v>9.43</v>
      </c>
    </row>
    <row r="21" spans="1:6" s="197" customFormat="1" ht="15" customHeight="1">
      <c r="A21" s="162" t="s">
        <v>148</v>
      </c>
      <c r="B21" s="158"/>
      <c r="C21" s="158"/>
      <c r="D21" s="158"/>
      <c r="E21" s="158"/>
      <c r="F21" s="158"/>
    </row>
    <row r="22" spans="1:6" s="197" customFormat="1" ht="15" customHeight="1">
      <c r="A22" s="161" t="s">
        <v>147</v>
      </c>
      <c r="B22" s="158">
        <v>471.08100000000002</v>
      </c>
      <c r="C22" s="158">
        <v>598.62599999999998</v>
      </c>
      <c r="D22" s="158">
        <v>465.95</v>
      </c>
      <c r="E22" s="158">
        <v>593.80499999999995</v>
      </c>
      <c r="F22" s="158">
        <v>663.649</v>
      </c>
    </row>
    <row r="23" spans="1:6" s="197" customFormat="1" ht="15" customHeight="1">
      <c r="A23" s="162" t="s">
        <v>146</v>
      </c>
      <c r="B23" s="158"/>
      <c r="C23" s="158"/>
      <c r="D23" s="158"/>
      <c r="E23" s="158"/>
      <c r="F23" s="158"/>
    </row>
    <row r="24" spans="1:6" s="197" customFormat="1" ht="15" customHeight="1">
      <c r="A24" s="163" t="s">
        <v>145</v>
      </c>
      <c r="B24" s="158"/>
      <c r="C24" s="158"/>
      <c r="D24" s="158"/>
      <c r="E24" s="158"/>
      <c r="F24" s="158"/>
    </row>
    <row r="25" spans="1:6" s="197" customFormat="1" ht="15" customHeight="1">
      <c r="A25" s="163" t="s">
        <v>144</v>
      </c>
      <c r="B25" s="158">
        <v>79.251999999999995</v>
      </c>
      <c r="C25" s="158">
        <v>84.722999999999999</v>
      </c>
      <c r="D25" s="158">
        <f>47.847+27.237+13.385</f>
        <v>88.469000000000008</v>
      </c>
      <c r="E25" s="158">
        <f>45.398+35.251+14.446</f>
        <v>95.094999999999999</v>
      </c>
      <c r="F25" s="158">
        <f>46.401+35.601+14.553</f>
        <v>96.555000000000007</v>
      </c>
    </row>
    <row r="26" spans="1:6" s="197" customFormat="1" ht="15" customHeight="1">
      <c r="A26" s="164" t="s">
        <v>143</v>
      </c>
      <c r="B26" s="158"/>
      <c r="C26" s="158"/>
      <c r="D26" s="158"/>
      <c r="E26" s="158"/>
      <c r="F26" s="158"/>
    </row>
    <row r="27" spans="1:6" s="197" customFormat="1" ht="15" customHeight="1">
      <c r="A27" s="164" t="s">
        <v>142</v>
      </c>
      <c r="B27" s="158"/>
      <c r="C27" s="158"/>
      <c r="D27" s="158"/>
      <c r="E27" s="158"/>
      <c r="F27" s="158"/>
    </row>
    <row r="28" spans="1:6" s="197" customFormat="1" ht="15" customHeight="1">
      <c r="A28" s="161" t="s">
        <v>141</v>
      </c>
      <c r="B28" s="158">
        <v>73.338999999999999</v>
      </c>
      <c r="C28" s="158">
        <v>87.798000000000002</v>
      </c>
      <c r="D28" s="158">
        <v>71.941999999999993</v>
      </c>
      <c r="E28" s="158">
        <v>87.804000000000002</v>
      </c>
      <c r="F28" s="158">
        <v>87.891999999999996</v>
      </c>
    </row>
    <row r="29" spans="1:6" s="197" customFormat="1" ht="15" customHeight="1">
      <c r="A29" s="162" t="s">
        <v>140</v>
      </c>
      <c r="B29" s="158"/>
      <c r="C29" s="158"/>
      <c r="D29" s="158"/>
      <c r="E29" s="158"/>
      <c r="F29" s="158"/>
    </row>
    <row r="30" spans="1:6" s="197" customFormat="1" ht="15" customHeight="1">
      <c r="A30" s="241" t="s">
        <v>254</v>
      </c>
      <c r="B30" s="158">
        <v>362.77800000000002</v>
      </c>
      <c r="C30" s="158">
        <v>412.52199999999999</v>
      </c>
      <c r="D30" s="158">
        <v>551.63499999999999</v>
      </c>
      <c r="E30" s="158">
        <v>365.10599999999999</v>
      </c>
      <c r="F30" s="158">
        <v>586.07299999999998</v>
      </c>
    </row>
    <row r="31" spans="1:6" s="197" customFormat="1" ht="21.65" customHeight="1">
      <c r="A31" s="241" t="s">
        <v>138</v>
      </c>
      <c r="B31" s="158">
        <v>929.51900000000001</v>
      </c>
      <c r="C31" s="158">
        <v>984.38599999999997</v>
      </c>
      <c r="D31" s="158">
        <v>989.827</v>
      </c>
      <c r="E31" s="158">
        <v>1017.8</v>
      </c>
      <c r="F31" s="158">
        <v>1062.269</v>
      </c>
    </row>
    <row r="32" spans="1:6" s="197" customFormat="1" ht="14.15" customHeight="1">
      <c r="A32" s="241" t="s">
        <v>137</v>
      </c>
      <c r="B32" s="158"/>
      <c r="C32" s="158"/>
      <c r="D32" s="158"/>
      <c r="E32" s="158"/>
      <c r="F32" s="158"/>
    </row>
    <row r="33" spans="1:6" s="197" customFormat="1" ht="15" customHeight="1">
      <c r="A33" s="161" t="s">
        <v>136</v>
      </c>
      <c r="B33" s="158">
        <v>98.887</v>
      </c>
      <c r="C33" s="158">
        <v>121.81</v>
      </c>
      <c r="D33" s="158">
        <v>179.87200000000001</v>
      </c>
      <c r="E33" s="158">
        <v>116.849</v>
      </c>
      <c r="F33" s="158">
        <v>132.44200000000001</v>
      </c>
    </row>
    <row r="34" spans="1:6" s="197" customFormat="1" ht="15" customHeight="1">
      <c r="A34" s="162" t="s">
        <v>135</v>
      </c>
      <c r="B34" s="158"/>
      <c r="C34" s="158"/>
      <c r="D34" s="158"/>
      <c r="E34" s="158"/>
      <c r="F34" s="158"/>
    </row>
    <row r="35" spans="1:6" s="197" customFormat="1" ht="15" customHeight="1">
      <c r="A35" s="161" t="s">
        <v>255</v>
      </c>
      <c r="B35" s="158">
        <v>91.731999999999999</v>
      </c>
      <c r="C35" s="158">
        <v>94.448999999999998</v>
      </c>
      <c r="D35" s="158">
        <v>98.433999999999997</v>
      </c>
      <c r="E35" s="158">
        <v>132.72499999999999</v>
      </c>
      <c r="F35" s="158">
        <v>66.885999999999996</v>
      </c>
    </row>
    <row r="36" spans="1:6" s="197" customFormat="1" ht="15" customHeight="1">
      <c r="A36" s="159" t="s">
        <v>133</v>
      </c>
      <c r="B36" s="158">
        <v>1</v>
      </c>
      <c r="C36" s="158">
        <v>1</v>
      </c>
      <c r="D36" s="158">
        <v>2</v>
      </c>
      <c r="E36" s="158">
        <v>2</v>
      </c>
      <c r="F36" s="158">
        <v>2</v>
      </c>
    </row>
    <row r="37" spans="1:6" s="197" customFormat="1" ht="15" customHeight="1">
      <c r="A37" s="160" t="s">
        <v>132</v>
      </c>
      <c r="B37" s="158"/>
      <c r="C37" s="158"/>
      <c r="D37" s="158"/>
      <c r="E37" s="158"/>
      <c r="F37" s="158"/>
    </row>
    <row r="38" spans="1:6" s="197" customFormat="1" ht="15.65" customHeight="1">
      <c r="A38" s="241" t="s">
        <v>256</v>
      </c>
      <c r="B38" s="158">
        <v>920.57299999999998</v>
      </c>
      <c r="C38" s="158">
        <v>1185.3420000000001</v>
      </c>
      <c r="D38" s="158">
        <v>2141.7759999999998</v>
      </c>
      <c r="E38" s="158">
        <v>0</v>
      </c>
      <c r="F38" s="158">
        <v>0</v>
      </c>
    </row>
    <row r="39" spans="1:6" s="197" customFormat="1" ht="15" customHeight="1">
      <c r="A39" s="156" t="s">
        <v>131</v>
      </c>
      <c r="B39" s="158">
        <v>226.62799999999999</v>
      </c>
      <c r="C39" s="158">
        <v>43.933999999999997</v>
      </c>
      <c r="D39" s="158">
        <v>0</v>
      </c>
      <c r="E39" s="158">
        <v>0</v>
      </c>
      <c r="F39" s="158">
        <v>0</v>
      </c>
    </row>
    <row r="40" spans="1:6" s="197" customFormat="1" ht="13.5" customHeight="1">
      <c r="A40" s="242" t="s">
        <v>130</v>
      </c>
      <c r="B40" s="158"/>
      <c r="C40" s="158"/>
      <c r="D40" s="158"/>
      <c r="E40" s="158"/>
      <c r="F40" s="158"/>
    </row>
    <row r="41" spans="1:6" s="197" customFormat="1" ht="11.65" customHeight="1">
      <c r="A41" s="165" t="s">
        <v>91</v>
      </c>
      <c r="B41" s="158"/>
      <c r="C41" s="158"/>
      <c r="D41" s="158"/>
      <c r="E41" s="158"/>
      <c r="F41" s="158"/>
    </row>
    <row r="42" spans="1:6" s="197" customFormat="1" ht="15" customHeight="1">
      <c r="A42" s="156" t="s">
        <v>129</v>
      </c>
      <c r="B42" s="158">
        <v>2650.8870000000002</v>
      </c>
      <c r="C42" s="158">
        <v>2923.4430000000002</v>
      </c>
      <c r="D42" s="158">
        <v>3194.8130000000001</v>
      </c>
      <c r="E42" s="158">
        <v>0</v>
      </c>
      <c r="F42" s="158">
        <v>0</v>
      </c>
    </row>
    <row r="43" spans="1:6" s="197" customFormat="1" ht="15" customHeight="1">
      <c r="A43" s="165" t="s">
        <v>128</v>
      </c>
      <c r="B43" s="158"/>
      <c r="C43" s="158"/>
      <c r="D43" s="158"/>
      <c r="E43" s="158"/>
      <c r="F43" s="158"/>
    </row>
    <row r="44" spans="1:6" s="197" customFormat="1" ht="11.65" customHeight="1">
      <c r="A44" s="156" t="s">
        <v>127</v>
      </c>
      <c r="B44" s="158">
        <v>108.32899999999999</v>
      </c>
      <c r="C44" s="158">
        <v>98.855999999999995</v>
      </c>
      <c r="D44" s="158">
        <v>142.053</v>
      </c>
      <c r="E44" s="158">
        <v>0</v>
      </c>
      <c r="F44" s="158">
        <v>0</v>
      </c>
    </row>
    <row r="45" spans="1:6" s="197" customFormat="1" ht="15" customHeight="1">
      <c r="A45" s="166" t="s">
        <v>126</v>
      </c>
      <c r="B45" s="167"/>
      <c r="C45" s="167"/>
      <c r="D45" s="167"/>
      <c r="E45" s="167"/>
      <c r="F45" s="167"/>
    </row>
    <row r="46" spans="1:6" ht="15.65" customHeight="1">
      <c r="F46" s="1">
        <v>102</v>
      </c>
    </row>
    <row r="47" spans="1:6" ht="18" customHeight="1"/>
    <row r="48" spans="1:6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</sheetData>
  <mergeCells count="1">
    <mergeCell ref="C4:F4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" sqref="D4"/>
    </sheetView>
  </sheetViews>
  <sheetFormatPr defaultColWidth="8.765625" defaultRowHeight="12.5"/>
  <cols>
    <col min="1" max="1" width="43.53515625" style="1" customWidth="1"/>
    <col min="2" max="2" width="6.69140625" style="1" customWidth="1"/>
    <col min="3" max="3" width="6.53515625" style="1" customWidth="1"/>
    <col min="4" max="5" width="6.4609375" style="1" customWidth="1"/>
    <col min="6" max="6" width="7.23046875" style="1" customWidth="1"/>
    <col min="7" max="16384" width="8.765625" style="1"/>
  </cols>
  <sheetData>
    <row r="1" spans="1:6" ht="18" customHeight="1">
      <c r="A1" s="31" t="s">
        <v>247</v>
      </c>
      <c r="B1" s="33"/>
      <c r="C1" s="13"/>
      <c r="D1" s="13"/>
    </row>
    <row r="2" spans="1:6" ht="15.75" customHeight="1">
      <c r="A2" s="67" t="s">
        <v>198</v>
      </c>
      <c r="B2" s="13"/>
      <c r="C2" s="13"/>
      <c r="D2" s="13"/>
    </row>
    <row r="3" spans="1:6" ht="11.25" customHeight="1">
      <c r="A3" s="70"/>
      <c r="B3" s="28"/>
      <c r="C3" s="28"/>
      <c r="D3" s="266" t="s">
        <v>124</v>
      </c>
      <c r="E3" s="266"/>
      <c r="F3" s="266"/>
    </row>
    <row r="4" spans="1:6" ht="26.25" customHeight="1">
      <c r="B4" s="63">
        <v>2015</v>
      </c>
      <c r="C4" s="63">
        <v>2017</v>
      </c>
      <c r="D4" s="63">
        <v>2018</v>
      </c>
      <c r="E4" s="223">
        <v>2019</v>
      </c>
      <c r="F4" s="181" t="s">
        <v>262</v>
      </c>
    </row>
    <row r="5" spans="1:6" s="13" customFormat="1" ht="16.149999999999999" customHeight="1">
      <c r="A5" s="33" t="s">
        <v>162</v>
      </c>
      <c r="B5" s="33">
        <v>100</v>
      </c>
      <c r="C5" s="33">
        <v>100</v>
      </c>
      <c r="D5" s="33">
        <v>100</v>
      </c>
      <c r="E5" s="33">
        <v>100</v>
      </c>
      <c r="F5" s="33">
        <v>100</v>
      </c>
    </row>
    <row r="6" spans="1:6" s="13" customFormat="1" ht="15.65" customHeight="1">
      <c r="A6" s="33" t="s">
        <v>161</v>
      </c>
      <c r="B6" s="116">
        <f>'46'!B8/'46'!B7*100</f>
        <v>66.713522117433826</v>
      </c>
      <c r="C6" s="116">
        <f>'46'!C8/'46'!C7*100</f>
        <v>70.968346066618707</v>
      </c>
      <c r="D6" s="116">
        <f>'46'!D8/'46'!D7*100</f>
        <v>72.03465471002346</v>
      </c>
      <c r="E6" s="116">
        <f>'46'!E8/'46'!E7*100</f>
        <v>100</v>
      </c>
      <c r="F6" s="116">
        <f>'46'!F8/'46'!F7*100</f>
        <v>100</v>
      </c>
    </row>
    <row r="7" spans="1:6" s="13" customFormat="1" ht="15.65" customHeight="1">
      <c r="A7" s="34" t="s">
        <v>160</v>
      </c>
      <c r="B7" s="116">
        <f>'46'!B9/'46'!B7*100</f>
        <v>13.682014585946867</v>
      </c>
      <c r="C7" s="116">
        <f>'46'!C9/'46'!C7*100</f>
        <v>18.445733442823396</v>
      </c>
      <c r="D7" s="116">
        <f>'46'!D9/'46'!D7*100</f>
        <v>16.034177003017096</v>
      </c>
      <c r="E7" s="116">
        <f>'46'!E9/'46'!E7*100</f>
        <v>37.052200640255414</v>
      </c>
      <c r="F7" s="116">
        <f>'46'!F9/'46'!F7*100</f>
        <v>25.709936262656274</v>
      </c>
    </row>
    <row r="8" spans="1:6" s="13" customFormat="1" ht="15.65" customHeight="1">
      <c r="A8" s="36" t="s">
        <v>159</v>
      </c>
    </row>
    <row r="9" spans="1:6" s="13" customFormat="1" ht="15.65" customHeight="1">
      <c r="A9" s="35" t="s">
        <v>158</v>
      </c>
      <c r="B9" s="116">
        <f>'46'!B11/'46'!B7*100</f>
        <v>13.062180404967993</v>
      </c>
      <c r="C9" s="116">
        <f>'46'!C11/'46'!C7*100</f>
        <v>17.245735980296335</v>
      </c>
      <c r="D9" s="116">
        <f>'46'!D11/'46'!D7*100</f>
        <v>15.919275896748243</v>
      </c>
      <c r="E9" s="116">
        <f>'46'!E11/'46'!E7*100</f>
        <v>30.460957605512647</v>
      </c>
      <c r="F9" s="116">
        <f>'46'!F11/'46'!F7*100</f>
        <v>25.665411931909233</v>
      </c>
    </row>
    <row r="10" spans="1:6" s="13" customFormat="1" ht="15.65" customHeight="1">
      <c r="A10" s="59" t="s">
        <v>157</v>
      </c>
    </row>
    <row r="11" spans="1:6" s="13" customFormat="1" ht="21.75" customHeight="1">
      <c r="A11" s="243" t="s">
        <v>156</v>
      </c>
      <c r="B11" s="116">
        <f>'46'!B13/'46'!B7*100</f>
        <v>0</v>
      </c>
      <c r="C11" s="116">
        <f>'46'!C13/'46'!C7*100</f>
        <v>0.44500458212696847</v>
      </c>
      <c r="D11" s="116">
        <f>'46'!D13/'46'!D7*100</f>
        <v>0.32266174991619179</v>
      </c>
      <c r="E11" s="116">
        <f>'46'!E13/'46'!E7*100</f>
        <v>0.3713016786568295</v>
      </c>
      <c r="F11" s="116">
        <f>'46'!F13/'46'!F7*100</f>
        <v>0.2859813049090269</v>
      </c>
    </row>
    <row r="12" spans="1:6" s="13" customFormat="1" ht="18" customHeight="1">
      <c r="A12" s="243" t="s">
        <v>155</v>
      </c>
    </row>
    <row r="13" spans="1:6" s="13" customFormat="1" ht="12.65" customHeight="1">
      <c r="A13" s="34" t="s">
        <v>154</v>
      </c>
      <c r="B13" s="116">
        <f>'46'!B15/'46'!B7*100</f>
        <v>42.757722537471821</v>
      </c>
      <c r="C13" s="116">
        <f>'46'!C15/'46'!C7*100</f>
        <v>40.84509589327994</v>
      </c>
      <c r="D13" s="116">
        <f>'46'!D15/'46'!D7*100</f>
        <v>37.674857525980556</v>
      </c>
      <c r="E13" s="116">
        <f>'46'!E15/'46'!E7*100</f>
        <v>54.571798713336548</v>
      </c>
      <c r="F13" s="116">
        <f>'46'!F15/'46'!F7*100</f>
        <v>48.162594769520275</v>
      </c>
    </row>
    <row r="14" spans="1:6" s="13" customFormat="1" ht="15.65" customHeight="1">
      <c r="A14" s="68" t="s">
        <v>153</v>
      </c>
      <c r="B14" s="116">
        <f>'46'!B16/'46'!B7*100</f>
        <v>1.4644474373368268</v>
      </c>
      <c r="C14" s="116">
        <f>'46'!C16/'46'!C7*100</f>
        <v>1.5018715283133217</v>
      </c>
      <c r="D14" s="116">
        <f>'46'!D16/'46'!D7*100</f>
        <v>1.442163928930607</v>
      </c>
      <c r="E14" s="116">
        <f>'46'!E16/'46'!E7*100</f>
        <v>1.6123310757983633</v>
      </c>
      <c r="F14" s="116">
        <f>'46'!F16/'46'!F7*100</f>
        <v>1.7997986888841928</v>
      </c>
    </row>
    <row r="15" spans="1:6" s="13" customFormat="1" ht="15.65" customHeight="1">
      <c r="A15" s="69" t="s">
        <v>152</v>
      </c>
    </row>
    <row r="16" spans="1:6" s="13" customFormat="1" ht="15.65" customHeight="1">
      <c r="A16" s="35" t="s">
        <v>151</v>
      </c>
      <c r="B16" s="116">
        <f>'46'!B18/'46'!B7*100</f>
        <v>17.649220898534374</v>
      </c>
      <c r="C16" s="116">
        <f>'46'!C18/'46'!C7*100</f>
        <v>16.608034945925787</v>
      </c>
      <c r="D16" s="116">
        <f>'46'!D18/'46'!D7*100</f>
        <v>15.593873617163927</v>
      </c>
      <c r="E16" s="116">
        <f>'46'!E18/'46'!E7*100</f>
        <v>22.046177582737741</v>
      </c>
      <c r="F16" s="116">
        <f>'46'!F18/'46'!F7*100</f>
        <v>19.685710490474705</v>
      </c>
    </row>
    <row r="17" spans="1:6" s="13" customFormat="1" ht="17.25" customHeight="1">
      <c r="A17" s="243" t="s">
        <v>150</v>
      </c>
    </row>
    <row r="18" spans="1:6" s="13" customFormat="1" ht="15.65" customHeight="1">
      <c r="A18" s="35" t="s">
        <v>149</v>
      </c>
      <c r="B18" s="116">
        <f>'46'!B20/'46'!B7*100</f>
        <v>0.15960730160205955</v>
      </c>
      <c r="C18" s="116">
        <f>'46'!C20/'46'!C7*100</f>
        <v>0.16006909500933039</v>
      </c>
      <c r="D18" s="116">
        <f>'46'!D20/'46'!D7*100</f>
        <v>0.13825008380824672</v>
      </c>
      <c r="E18" s="116">
        <f>'46'!E20/'46'!E7*100</f>
        <v>0.1606063572902994</v>
      </c>
      <c r="F18" s="116">
        <f>'46'!F20/'46'!F7*100</f>
        <v>9.2993231216969785E-2</v>
      </c>
    </row>
    <row r="19" spans="1:6" s="13" customFormat="1" ht="15.65" customHeight="1">
      <c r="A19" s="59" t="s">
        <v>148</v>
      </c>
    </row>
    <row r="20" spans="1:6" s="13" customFormat="1" ht="15.65" customHeight="1">
      <c r="A20" s="35" t="s">
        <v>147</v>
      </c>
      <c r="B20" s="116">
        <f>'46'!B22/'46'!B7*100</f>
        <v>5.2516565793112955</v>
      </c>
      <c r="C20" s="116">
        <f>'46'!C22/'46'!C7*100</f>
        <v>5.6679002761774182</v>
      </c>
      <c r="D20" s="116">
        <f>'46'!D22/'46'!D7*100</f>
        <v>3.905045256453235</v>
      </c>
      <c r="E20" s="116">
        <f>'46'!E22/'46'!E7*100</f>
        <v>7.5797852480341934</v>
      </c>
      <c r="F20" s="116">
        <f>'46'!F22/'46'!F7*100</f>
        <v>6.544524380054165</v>
      </c>
    </row>
    <row r="21" spans="1:6" s="13" customFormat="1" ht="15.65" customHeight="1">
      <c r="A21" s="59" t="s">
        <v>146</v>
      </c>
    </row>
    <row r="22" spans="1:6" s="13" customFormat="1" ht="15.65" customHeight="1">
      <c r="A22" s="68" t="s">
        <v>145</v>
      </c>
    </row>
    <row r="23" spans="1:6" s="13" customFormat="1" ht="15.65" customHeight="1">
      <c r="A23" s="68" t="s">
        <v>144</v>
      </c>
      <c r="B23" s="116">
        <f>'46'!B25/'46'!B7*100</f>
        <v>0.88350896602405693</v>
      </c>
      <c r="C23" s="116">
        <f>'46'!C25/'46'!C7*100</f>
        <v>0.80217283428815223</v>
      </c>
      <c r="D23" s="116">
        <f>'46'!D25/'46'!D7*100</f>
        <v>0.74144317800871617</v>
      </c>
      <c r="E23" s="116">
        <f>'46'!E25/'46'!E7*100</f>
        <v>1.2138659630043729</v>
      </c>
      <c r="F23" s="116">
        <f>'46'!F25/'46'!F7*100</f>
        <v>0.95216982398245142</v>
      </c>
    </row>
    <row r="24" spans="1:6" s="13" customFormat="1" ht="15.65" customHeight="1">
      <c r="A24" s="69" t="s">
        <v>143</v>
      </c>
    </row>
    <row r="25" spans="1:6" s="13" customFormat="1" ht="15.65" customHeight="1">
      <c r="A25" s="69" t="s">
        <v>142</v>
      </c>
    </row>
    <row r="26" spans="1:6" s="13" customFormat="1" ht="15.65" customHeight="1">
      <c r="A26" s="35" t="s">
        <v>141</v>
      </c>
      <c r="B26" s="116">
        <f>'46'!B28/'46'!B7*100</f>
        <v>0.81759026976276072</v>
      </c>
      <c r="C26" s="116">
        <f>'46'!C28/'46'!C7*100</f>
        <v>0.83128749577837413</v>
      </c>
      <c r="D26" s="116">
        <f>'46'!D28/'46'!D7*100</f>
        <v>0.60293328863560169</v>
      </c>
      <c r="E26" s="116">
        <f>'46'!E28/'46'!E7*100</f>
        <v>1.1207980126782267</v>
      </c>
      <c r="F26" s="116">
        <f>'46'!F28/'46'!F7*100</f>
        <v>0.86674030520911016</v>
      </c>
    </row>
    <row r="27" spans="1:6" s="13" customFormat="1" ht="15.65" customHeight="1">
      <c r="A27" s="59" t="s">
        <v>140</v>
      </c>
    </row>
    <row r="28" spans="1:6" s="13" customFormat="1" ht="17.649999999999999" customHeight="1">
      <c r="A28" s="244" t="s">
        <v>139</v>
      </c>
      <c r="B28" s="116">
        <f>'46'!B30/'46'!B7*100</f>
        <v>4.0442842537257784</v>
      </c>
      <c r="C28" s="116">
        <f>'46'!C30/'46'!C7*100</f>
        <v>3.905833621876198</v>
      </c>
      <c r="D28" s="116">
        <f>'46'!D30/'46'!D7*100</f>
        <v>4.6231562185719079</v>
      </c>
      <c r="E28" s="116">
        <f>'46'!E30/'46'!E7*100</f>
        <v>4.6604947293619494</v>
      </c>
      <c r="F28" s="116">
        <f>'46'!F30/'46'!F7*100</f>
        <v>5.7795145279982112</v>
      </c>
    </row>
    <row r="29" spans="1:6" s="13" customFormat="1" ht="24.65" customHeight="1">
      <c r="A29" s="244" t="s">
        <v>138</v>
      </c>
      <c r="B29" s="116">
        <f>'46'!B31/'46'!B7*100</f>
        <v>10.362367771030579</v>
      </c>
      <c r="C29" s="116">
        <f>'46'!C31/'46'!C7*100</f>
        <v>9.3203463953539991</v>
      </c>
      <c r="D29" s="116">
        <f>'46'!D31/'46'!D7*100</f>
        <v>8.2955665437479045</v>
      </c>
      <c r="E29" s="116">
        <f>'46'!E31/'46'!E7*100</f>
        <v>12.991984616918351</v>
      </c>
      <c r="F29" s="116">
        <f>'46'!F31/'46'!F7*100</f>
        <v>10.475485337393348</v>
      </c>
    </row>
    <row r="30" spans="1:6" s="13" customFormat="1" ht="15.65" customHeight="1">
      <c r="A30" s="244" t="s">
        <v>137</v>
      </c>
    </row>
    <row r="31" spans="1:6" s="13" customFormat="1" ht="15.65" customHeight="1">
      <c r="A31" s="35" t="s">
        <v>136</v>
      </c>
      <c r="B31" s="116">
        <f>'46'!B33/'46'!B7*100</f>
        <v>1.1024018463031964</v>
      </c>
      <c r="C31" s="116">
        <f>'46'!C33/'46'!C7*100</f>
        <v>1.1533193223167242</v>
      </c>
      <c r="D31" s="116">
        <f>'46'!D33/'46'!D7*100</f>
        <v>1.5074756956084481</v>
      </c>
      <c r="E31" s="116">
        <f>'46'!E33/'46'!E7*100</f>
        <v>1.4915508061527731</v>
      </c>
      <c r="F31" s="116">
        <f>'46'!F33/'46'!F7*100</f>
        <v>1.3060667580952188</v>
      </c>
    </row>
    <row r="32" spans="1:6" s="13" customFormat="1" ht="15.65" customHeight="1">
      <c r="A32" s="59" t="s">
        <v>135</v>
      </c>
    </row>
    <row r="33" spans="1:6" s="13" customFormat="1" ht="15.65" customHeight="1">
      <c r="A33" s="35" t="s">
        <v>134</v>
      </c>
      <c r="B33" s="116">
        <f>'46'!B35/'46'!B7*100</f>
        <v>1.0226372138408972</v>
      </c>
      <c r="C33" s="116">
        <f>'46'!C35/'46'!C7*100</f>
        <v>0.89426037824063931</v>
      </c>
      <c r="D33" s="116">
        <f>'46'!D35/'46'!D7*100</f>
        <v>0.82495809587663416</v>
      </c>
      <c r="E33" s="116">
        <f>'46'!E35/'46'!E7*100</f>
        <v>1.6942043213602753</v>
      </c>
      <c r="F33" s="116">
        <f>'46'!F35/'46'!F7*100</f>
        <v>0.65959122621190247</v>
      </c>
    </row>
    <row r="34" spans="1:6" s="13" customFormat="1" ht="15.65" customHeight="1">
      <c r="A34" s="34" t="s">
        <v>133</v>
      </c>
      <c r="B34" s="116">
        <f>'46'!B36/'46'!B7*100</f>
        <v>1.1148096780195542E-2</v>
      </c>
      <c r="C34" s="116">
        <f>'46'!C36/'46'!C7*100</f>
        <v>9.4681825984461385E-3</v>
      </c>
      <c r="D34" s="116">
        <f>'46'!D36/'46'!D7*100</f>
        <v>1.6761649346295676E-2</v>
      </c>
      <c r="E34" s="116">
        <f>'46'!E36/'46'!E7*100</f>
        <v>2.5529543361993222E-2</v>
      </c>
      <c r="F34" s="116">
        <f>'46'!F36/'46'!F7*100</f>
        <v>1.9722848614415648E-2</v>
      </c>
    </row>
    <row r="35" spans="1:6" s="13" customFormat="1" ht="15.65" customHeight="1">
      <c r="A35" s="57" t="s">
        <v>132</v>
      </c>
    </row>
    <row r="36" spans="1:6" s="13" customFormat="1" ht="17.649999999999999" customHeight="1">
      <c r="A36" s="244" t="s">
        <v>263</v>
      </c>
      <c r="B36" s="116">
        <f>'46'!B38/'46'!B7*100</f>
        <v>10.262636897234948</v>
      </c>
      <c r="C36" s="116">
        <f>'46'!C38/'46'!C7*100</f>
        <v>11.223034497607344</v>
      </c>
      <c r="D36" s="116">
        <f>'46'!D38/'46'!D7*100</f>
        <v>17.949849145155884</v>
      </c>
      <c r="E36" s="116">
        <f>'46'!E38/'46'!E7*100</f>
        <v>0</v>
      </c>
      <c r="F36" s="116">
        <f>'46'!F38/'46'!F7*100</f>
        <v>0</v>
      </c>
    </row>
    <row r="37" spans="1:6" s="13" customFormat="1" ht="14.15" customHeight="1">
      <c r="A37" s="197" t="s">
        <v>131</v>
      </c>
      <c r="B37" s="116">
        <f>'46'!B39/'46'!B7*100</f>
        <v>2.5264708771021551</v>
      </c>
      <c r="C37" s="116">
        <f>'46'!C39/'46'!C7*100</f>
        <v>0.41597513428013261</v>
      </c>
      <c r="D37" s="116">
        <f>'46'!D39/'46'!D7*100</f>
        <v>0</v>
      </c>
      <c r="E37" s="116">
        <f>'46'!E39/'46'!E7*100</f>
        <v>0</v>
      </c>
      <c r="F37" s="116">
        <f>'46'!F39/'46'!F7*100</f>
        <v>0</v>
      </c>
    </row>
    <row r="38" spans="1:6" s="13" customFormat="1" ht="12" customHeight="1">
      <c r="A38" s="245" t="s">
        <v>130</v>
      </c>
    </row>
    <row r="39" spans="1:6" s="13" customFormat="1" ht="15.65" customHeight="1">
      <c r="A39" s="29" t="s">
        <v>91</v>
      </c>
    </row>
    <row r="40" spans="1:6" s="13" customFormat="1" ht="15.65" customHeight="1">
      <c r="A40" s="33" t="s">
        <v>129</v>
      </c>
      <c r="B40" s="116">
        <f>'46'!B42/'46'!B7*100</f>
        <v>29.552344829362216</v>
      </c>
      <c r="C40" s="116">
        <f>'46'!C42/'46'!C7*100</f>
        <v>27.679692140149175</v>
      </c>
      <c r="D40" s="116">
        <f>'46'!D42/'46'!D7*100</f>
        <v>26.775167616493462</v>
      </c>
      <c r="E40" s="116">
        <f>'46'!E42/'46'!E7*100</f>
        <v>0</v>
      </c>
      <c r="F40" s="116">
        <f>'46'!F42/'46'!F7*100</f>
        <v>0</v>
      </c>
    </row>
    <row r="41" spans="1:6" s="13" customFormat="1" ht="15.65" customHeight="1">
      <c r="A41" s="2" t="s">
        <v>128</v>
      </c>
    </row>
    <row r="42" spans="1:6" s="13" customFormat="1" ht="15.65" customHeight="1">
      <c r="A42" s="33" t="s">
        <v>127</v>
      </c>
      <c r="B42" s="116">
        <f>'46'!B44/'46'!B7*100</f>
        <v>1.2076621761018025</v>
      </c>
      <c r="C42" s="116">
        <f>'46'!C44/'46'!C7*100</f>
        <v>0.9359866589519914</v>
      </c>
      <c r="D42" s="116">
        <f>'46'!D44/'46'!D7*100</f>
        <v>1.1905212872946698</v>
      </c>
      <c r="E42" s="116">
        <f>'46'!E44/'46'!E7*100</f>
        <v>0</v>
      </c>
      <c r="F42" s="116">
        <f>'46'!F44/'46'!F7*100</f>
        <v>0</v>
      </c>
    </row>
    <row r="43" spans="1:6" s="13" customFormat="1" ht="15.65" customHeight="1">
      <c r="A43" s="18" t="s">
        <v>126</v>
      </c>
      <c r="B43" s="17"/>
      <c r="C43" s="17"/>
      <c r="D43" s="17"/>
      <c r="E43" s="17"/>
    </row>
    <row r="44" spans="1:6">
      <c r="A44" s="130"/>
      <c r="B44" s="130"/>
      <c r="C44" s="130"/>
      <c r="D44" s="130"/>
      <c r="E44" s="130"/>
      <c r="F44" s="130">
        <v>103</v>
      </c>
    </row>
  </sheetData>
  <mergeCells count="1">
    <mergeCell ref="D3:F3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4" workbookViewId="0">
      <selection activeCell="B6" sqref="B6"/>
    </sheetView>
  </sheetViews>
  <sheetFormatPr defaultColWidth="8.765625" defaultRowHeight="12.5"/>
  <cols>
    <col min="1" max="1" width="1.765625" style="72" customWidth="1"/>
    <col min="2" max="2" width="39.4609375" style="72" customWidth="1"/>
    <col min="3" max="4" width="6.765625" style="72" customWidth="1"/>
    <col min="5" max="5" width="6.765625" style="71" customWidth="1"/>
    <col min="6" max="6" width="7.765625" style="71" customWidth="1"/>
    <col min="7" max="7" width="7.53515625" style="1" customWidth="1"/>
    <col min="8" max="16384" width="8.765625" style="1"/>
  </cols>
  <sheetData>
    <row r="1" spans="1:7" ht="20.149999999999999" customHeight="1">
      <c r="A1" s="88" t="s">
        <v>248</v>
      </c>
      <c r="B1" s="88"/>
      <c r="C1" s="79"/>
      <c r="D1" s="79"/>
    </row>
    <row r="2" spans="1:7" ht="19.5" customHeight="1">
      <c r="A2" s="88"/>
      <c r="B2" s="87" t="s">
        <v>180</v>
      </c>
      <c r="C2" s="79"/>
      <c r="D2" s="79"/>
    </row>
    <row r="3" spans="1:7" ht="0.75" customHeight="1">
      <c r="A3" s="86"/>
      <c r="B3" s="85"/>
      <c r="C3" s="79"/>
      <c r="D3" s="79"/>
    </row>
    <row r="4" spans="1:7" ht="25.5">
      <c r="A4" s="84" t="s">
        <v>179</v>
      </c>
      <c r="B4" s="84"/>
      <c r="C4" s="63">
        <v>2015</v>
      </c>
      <c r="D4" s="63">
        <v>2017</v>
      </c>
      <c r="E4" s="63">
        <v>2018</v>
      </c>
      <c r="F4" s="228">
        <v>2019</v>
      </c>
      <c r="G4" s="181" t="s">
        <v>259</v>
      </c>
    </row>
    <row r="5" spans="1:7">
      <c r="A5" s="83"/>
      <c r="B5" s="83"/>
      <c r="C5" s="82"/>
      <c r="D5" s="82"/>
      <c r="E5" s="81"/>
      <c r="F5" s="79"/>
    </row>
    <row r="6" spans="1:7" ht="18" customHeight="1">
      <c r="A6" s="80" t="s">
        <v>186</v>
      </c>
      <c r="B6" s="80"/>
      <c r="C6" s="143">
        <v>488499</v>
      </c>
      <c r="D6" s="143">
        <v>530036</v>
      </c>
      <c r="E6" s="143">
        <v>546522</v>
      </c>
      <c r="F6" s="143">
        <f>SUM(F8:F10)</f>
        <v>550536</v>
      </c>
      <c r="G6" s="143">
        <f>SUM(G8:G10)</f>
        <v>562908</v>
      </c>
    </row>
    <row r="7" spans="1:7" ht="18" customHeight="1">
      <c r="A7" s="78" t="s">
        <v>187</v>
      </c>
      <c r="C7" s="144"/>
      <c r="D7" s="144"/>
      <c r="E7" s="144"/>
      <c r="F7" s="144"/>
      <c r="G7" s="144"/>
    </row>
    <row r="8" spans="1:7" ht="18" customHeight="1">
      <c r="A8" s="73"/>
      <c r="B8" s="73" t="s">
        <v>165</v>
      </c>
      <c r="C8" s="145">
        <v>37108</v>
      </c>
      <c r="D8" s="145">
        <v>39650</v>
      </c>
      <c r="E8" s="145">
        <v>40050</v>
      </c>
      <c r="F8" s="145">
        <v>41864</v>
      </c>
      <c r="G8" s="145">
        <v>45280</v>
      </c>
    </row>
    <row r="9" spans="1:7" ht="18" customHeight="1">
      <c r="A9" s="73"/>
      <c r="B9" s="73" t="s">
        <v>164</v>
      </c>
      <c r="C9" s="145">
        <v>420970</v>
      </c>
      <c r="D9" s="145">
        <v>458914</v>
      </c>
      <c r="E9" s="145">
        <v>474863</v>
      </c>
      <c r="F9" s="145">
        <v>476135</v>
      </c>
      <c r="G9" s="145">
        <v>485908</v>
      </c>
    </row>
    <row r="10" spans="1:7" ht="18" customHeight="1">
      <c r="A10" s="73"/>
      <c r="B10" s="73" t="s">
        <v>163</v>
      </c>
      <c r="C10" s="145">
        <v>30421</v>
      </c>
      <c r="D10" s="145">
        <v>31472</v>
      </c>
      <c r="E10" s="145">
        <v>31609</v>
      </c>
      <c r="F10" s="145">
        <v>32537</v>
      </c>
      <c r="G10" s="145">
        <v>31720</v>
      </c>
    </row>
    <row r="11" spans="1:7" ht="27" customHeight="1">
      <c r="A11" s="270" t="s">
        <v>178</v>
      </c>
      <c r="B11" s="270"/>
      <c r="C11" s="146"/>
      <c r="D11" s="147"/>
      <c r="E11" s="147"/>
      <c r="F11" s="147"/>
      <c r="G11" s="147"/>
    </row>
    <row r="12" spans="1:7" ht="18" customHeight="1">
      <c r="A12" s="78" t="s">
        <v>177</v>
      </c>
      <c r="C12" s="146"/>
      <c r="D12" s="147"/>
      <c r="E12" s="147"/>
      <c r="F12" s="147"/>
      <c r="G12" s="147"/>
    </row>
    <row r="13" spans="1:7" ht="18" customHeight="1">
      <c r="A13" s="73"/>
      <c r="B13" s="77" t="s">
        <v>176</v>
      </c>
      <c r="C13" s="144"/>
      <c r="D13" s="144"/>
      <c r="E13" s="144"/>
      <c r="F13" s="144"/>
      <c r="G13" s="144"/>
    </row>
    <row r="14" spans="1:7" ht="18" customHeight="1">
      <c r="A14" s="73"/>
      <c r="B14" s="73" t="s">
        <v>188</v>
      </c>
      <c r="C14" s="145">
        <v>7423</v>
      </c>
      <c r="D14" s="147">
        <v>8144</v>
      </c>
      <c r="E14" s="147">
        <v>8928</v>
      </c>
      <c r="F14" s="147">
        <v>9466</v>
      </c>
      <c r="G14" s="147">
        <v>9832</v>
      </c>
    </row>
    <row r="15" spans="1:7" ht="18" customHeight="1">
      <c r="A15" s="73"/>
      <c r="B15" s="76" t="s">
        <v>175</v>
      </c>
      <c r="C15" s="145"/>
      <c r="D15" s="147"/>
      <c r="E15" s="147"/>
      <c r="F15" s="147"/>
      <c r="G15" s="147"/>
    </row>
    <row r="16" spans="1:7" ht="18" customHeight="1">
      <c r="A16" s="73"/>
      <c r="B16" s="75" t="s">
        <v>189</v>
      </c>
      <c r="C16" s="145">
        <v>877</v>
      </c>
      <c r="D16" s="147">
        <v>1106</v>
      </c>
      <c r="E16" s="147">
        <v>1480</v>
      </c>
      <c r="F16" s="224">
        <v>1417</v>
      </c>
      <c r="G16" s="224">
        <v>1435</v>
      </c>
    </row>
    <row r="17" spans="1:7" ht="18" customHeight="1">
      <c r="A17" s="73"/>
      <c r="B17" s="76" t="s">
        <v>191</v>
      </c>
      <c r="C17" s="145"/>
      <c r="D17" s="147"/>
      <c r="E17" s="147"/>
      <c r="F17" s="147"/>
      <c r="G17" s="147"/>
    </row>
    <row r="18" spans="1:7" ht="18" customHeight="1">
      <c r="A18" s="73"/>
      <c r="B18" s="77" t="s">
        <v>174</v>
      </c>
      <c r="C18" s="145"/>
      <c r="D18" s="147"/>
      <c r="E18" s="147"/>
      <c r="F18" s="147"/>
      <c r="G18" s="147"/>
    </row>
    <row r="19" spans="1:7" ht="18" customHeight="1">
      <c r="A19" s="73"/>
      <c r="B19" s="73" t="s">
        <v>190</v>
      </c>
      <c r="C19" s="145">
        <v>785367</v>
      </c>
      <c r="D19" s="147">
        <v>994389</v>
      </c>
      <c r="E19" s="147">
        <v>993825</v>
      </c>
      <c r="F19" s="147">
        <v>1025825</v>
      </c>
      <c r="G19" s="147">
        <v>993617</v>
      </c>
    </row>
    <row r="20" spans="1:7" ht="18.75" customHeight="1">
      <c r="A20" s="73"/>
      <c r="B20" s="74" t="s">
        <v>192</v>
      </c>
      <c r="C20" s="145"/>
      <c r="D20" s="147"/>
      <c r="E20" s="147"/>
      <c r="F20" s="147"/>
      <c r="G20" s="147"/>
    </row>
    <row r="21" spans="1:7" ht="18" customHeight="1">
      <c r="A21" s="73"/>
      <c r="B21" s="77" t="s">
        <v>173</v>
      </c>
      <c r="C21" s="145"/>
      <c r="D21" s="147"/>
      <c r="E21" s="147"/>
      <c r="F21" s="147"/>
      <c r="G21" s="147"/>
    </row>
    <row r="22" spans="1:7" ht="18" customHeight="1">
      <c r="A22" s="73"/>
      <c r="B22" s="73" t="s">
        <v>172</v>
      </c>
      <c r="C22" s="145">
        <v>905</v>
      </c>
      <c r="D22" s="147">
        <v>1156</v>
      </c>
      <c r="E22" s="147">
        <v>1600</v>
      </c>
      <c r="F22" s="147">
        <v>1568</v>
      </c>
      <c r="G22" s="147">
        <v>632</v>
      </c>
    </row>
    <row r="23" spans="1:7" ht="18" customHeight="1">
      <c r="A23" s="73"/>
      <c r="B23" s="76" t="s">
        <v>171</v>
      </c>
      <c r="C23" s="145"/>
      <c r="D23" s="147"/>
      <c r="E23" s="147"/>
      <c r="F23" s="147"/>
      <c r="G23" s="147"/>
    </row>
    <row r="24" spans="1:7" ht="27" customHeight="1">
      <c r="A24" s="73"/>
      <c r="B24" s="75" t="s">
        <v>170</v>
      </c>
      <c r="C24" s="145">
        <v>3</v>
      </c>
      <c r="D24" s="147">
        <v>4</v>
      </c>
      <c r="E24" s="147">
        <v>93</v>
      </c>
      <c r="F24" s="147">
        <v>398</v>
      </c>
      <c r="G24" s="147">
        <v>255</v>
      </c>
    </row>
    <row r="25" spans="1:7" ht="27" customHeight="1">
      <c r="A25" s="73"/>
      <c r="B25" s="74" t="s">
        <v>169</v>
      </c>
      <c r="C25" s="145"/>
      <c r="D25" s="147"/>
      <c r="E25" s="147"/>
      <c r="F25" s="147"/>
      <c r="G25" s="147"/>
    </row>
    <row r="26" spans="1:7" ht="18" customHeight="1">
      <c r="A26" s="270" t="s">
        <v>168</v>
      </c>
      <c r="B26" s="270"/>
      <c r="C26" s="149">
        <v>723.19299999999998</v>
      </c>
      <c r="D26" s="149">
        <v>926.72699999999998</v>
      </c>
      <c r="E26" s="149">
        <v>980.84699999999998</v>
      </c>
      <c r="F26" s="149">
        <f>SUM(F27:F29)</f>
        <v>1081.8989999999999</v>
      </c>
      <c r="G26" s="149">
        <f>SUM(G27:G29)</f>
        <v>1123.99</v>
      </c>
    </row>
    <row r="27" spans="1:7" ht="18" customHeight="1">
      <c r="A27" s="73"/>
      <c r="B27" s="73" t="s">
        <v>165</v>
      </c>
      <c r="C27" s="148">
        <v>400.44200000000001</v>
      </c>
      <c r="D27" s="148">
        <v>509.37</v>
      </c>
      <c r="E27" s="148">
        <v>540.89400000000001</v>
      </c>
      <c r="F27" s="148">
        <v>588.90099999999995</v>
      </c>
      <c r="G27" s="148">
        <f>600.886+23.215</f>
        <v>624.101</v>
      </c>
    </row>
    <row r="28" spans="1:7" ht="18" customHeight="1">
      <c r="A28" s="73"/>
      <c r="B28" s="73" t="s">
        <v>164</v>
      </c>
      <c r="C28" s="148">
        <v>298.13</v>
      </c>
      <c r="D28" s="148">
        <v>385.58600000000001</v>
      </c>
      <c r="E28" s="148">
        <v>405.77199999999999</v>
      </c>
      <c r="F28" s="148">
        <v>456.21600000000001</v>
      </c>
      <c r="G28" s="148">
        <v>461.09899999999999</v>
      </c>
    </row>
    <row r="29" spans="1:7" ht="18" customHeight="1">
      <c r="A29" s="73"/>
      <c r="B29" s="73" t="s">
        <v>163</v>
      </c>
      <c r="C29" s="148">
        <v>24.620999999999999</v>
      </c>
      <c r="D29" s="148">
        <v>31.771000000000001</v>
      </c>
      <c r="E29" s="148">
        <v>34.180999999999997</v>
      </c>
      <c r="F29" s="148">
        <v>36.781999999999996</v>
      </c>
      <c r="G29" s="148">
        <v>38.79</v>
      </c>
    </row>
    <row r="30" spans="1:7" ht="18" customHeight="1">
      <c r="A30" s="270" t="s">
        <v>167</v>
      </c>
      <c r="B30" s="270"/>
      <c r="C30" s="151">
        <v>552.94399999999996</v>
      </c>
      <c r="D30" s="151">
        <v>870.0569999999999</v>
      </c>
      <c r="E30" s="151">
        <v>964.803</v>
      </c>
      <c r="F30" s="151">
        <f>F31+F32+F33</f>
        <v>1010.0970000000001</v>
      </c>
      <c r="G30" s="151">
        <f>G31+G32+G33</f>
        <v>1063.6510000000001</v>
      </c>
    </row>
    <row r="31" spans="1:7" ht="18" customHeight="1">
      <c r="A31" s="73"/>
      <c r="B31" s="73" t="s">
        <v>165</v>
      </c>
      <c r="C31" s="148">
        <v>375.779</v>
      </c>
      <c r="D31" s="148">
        <v>471.94</v>
      </c>
      <c r="E31" s="148">
        <v>547.54300000000001</v>
      </c>
      <c r="F31" s="148">
        <v>620.39099999999996</v>
      </c>
      <c r="G31" s="148">
        <f>557.485+5.941+107.85</f>
        <v>671.27600000000007</v>
      </c>
    </row>
    <row r="32" spans="1:7" ht="18" customHeight="1">
      <c r="A32" s="73"/>
      <c r="B32" s="73" t="s">
        <v>164</v>
      </c>
      <c r="C32" s="148">
        <v>169.149</v>
      </c>
      <c r="D32" s="148">
        <v>385.38</v>
      </c>
      <c r="E32" s="148">
        <v>398.286</v>
      </c>
      <c r="F32" s="148">
        <v>367.55900000000003</v>
      </c>
      <c r="G32" s="148">
        <v>368.21300000000002</v>
      </c>
    </row>
    <row r="33" spans="1:7" ht="18" customHeight="1">
      <c r="A33" s="73"/>
      <c r="B33" s="73" t="s">
        <v>163</v>
      </c>
      <c r="C33" s="148">
        <v>8.016</v>
      </c>
      <c r="D33" s="148">
        <v>12.737</v>
      </c>
      <c r="E33" s="148">
        <v>18.974</v>
      </c>
      <c r="F33" s="148">
        <v>22.146999999999998</v>
      </c>
      <c r="G33" s="148">
        <v>24.161999999999999</v>
      </c>
    </row>
    <row r="34" spans="1:7" ht="27" customHeight="1">
      <c r="A34" s="270" t="s">
        <v>166</v>
      </c>
      <c r="B34" s="270"/>
      <c r="C34" s="151">
        <v>170.24900000000002</v>
      </c>
      <c r="D34" s="149">
        <v>56.670000000000073</v>
      </c>
      <c r="E34" s="149">
        <v>16.043999999999983</v>
      </c>
      <c r="F34" s="149">
        <f t="shared" ref="F34:G34" si="0">F26-F30</f>
        <v>71.801999999999794</v>
      </c>
      <c r="G34" s="149">
        <f t="shared" si="0"/>
        <v>60.338999999999942</v>
      </c>
    </row>
    <row r="35" spans="1:7" ht="18" customHeight="1">
      <c r="A35" s="73"/>
      <c r="B35" s="73" t="s">
        <v>165</v>
      </c>
      <c r="C35" s="148" t="s">
        <v>232</v>
      </c>
      <c r="D35" s="148" t="s">
        <v>232</v>
      </c>
      <c r="E35" s="148" t="s">
        <v>232</v>
      </c>
      <c r="F35" s="148" t="s">
        <v>232</v>
      </c>
      <c r="G35" s="148" t="s">
        <v>232</v>
      </c>
    </row>
    <row r="36" spans="1:7" ht="18" customHeight="1">
      <c r="A36" s="73"/>
      <c r="B36" s="73" t="s">
        <v>164</v>
      </c>
      <c r="C36" s="148" t="s">
        <v>232</v>
      </c>
      <c r="D36" s="148" t="s">
        <v>232</v>
      </c>
      <c r="E36" s="148" t="s">
        <v>232</v>
      </c>
      <c r="F36" s="148" t="s">
        <v>232</v>
      </c>
      <c r="G36" s="148" t="s">
        <v>232</v>
      </c>
    </row>
    <row r="37" spans="1:7" ht="18" customHeight="1">
      <c r="A37" s="106"/>
      <c r="B37" s="106" t="s">
        <v>163</v>
      </c>
      <c r="C37" s="150" t="s">
        <v>232</v>
      </c>
      <c r="D37" s="150" t="s">
        <v>232</v>
      </c>
      <c r="E37" s="150" t="s">
        <v>232</v>
      </c>
      <c r="F37" s="150" t="s">
        <v>232</v>
      </c>
      <c r="G37" s="150" t="s">
        <v>232</v>
      </c>
    </row>
    <row r="38" spans="1:7">
      <c r="F38" s="1"/>
      <c r="G38" s="1">
        <v>104</v>
      </c>
    </row>
  </sheetData>
  <mergeCells count="4">
    <mergeCell ref="A11:B11"/>
    <mergeCell ref="A26:B26"/>
    <mergeCell ref="A30:B30"/>
    <mergeCell ref="A34:B34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0"/>
  <sheetViews>
    <sheetView topLeftCell="A25" zoomScale="90" zoomScaleNormal="90" workbookViewId="0">
      <selection activeCell="J37" sqref="J37"/>
    </sheetView>
  </sheetViews>
  <sheetFormatPr defaultColWidth="8.765625" defaultRowHeight="15.65" customHeight="1"/>
  <cols>
    <col min="1" max="1" width="12.23046875" style="13" customWidth="1"/>
    <col min="2" max="2" width="8.4609375" style="13" customWidth="1"/>
    <col min="3" max="3" width="12.53515625" style="13" customWidth="1"/>
    <col min="4" max="4" width="7.23046875" style="13" customWidth="1"/>
    <col min="5" max="5" width="12" style="13" customWidth="1"/>
    <col min="6" max="6" width="7.765625" style="13" customWidth="1"/>
    <col min="7" max="7" width="13.23046875" style="13" customWidth="1"/>
    <col min="8" max="16384" width="8.765625" style="13"/>
  </cols>
  <sheetData>
    <row r="1" spans="1:8" ht="20.149999999999999" customHeight="1">
      <c r="A1" s="31" t="s">
        <v>233</v>
      </c>
    </row>
    <row r="2" spans="1:8" ht="20.149999999999999" customHeight="1">
      <c r="A2" s="30" t="s">
        <v>193</v>
      </c>
    </row>
    <row r="3" spans="1:8" ht="4.5" customHeight="1">
      <c r="A3" s="29"/>
    </row>
    <row r="4" spans="1:8" ht="20.149999999999999" customHeight="1">
      <c r="A4" s="28"/>
      <c r="B4" s="28"/>
      <c r="C4" s="28"/>
      <c r="D4" s="28"/>
      <c r="E4" s="28"/>
    </row>
    <row r="5" spans="1:8" ht="16.149999999999999" customHeight="1">
      <c r="B5" s="22" t="s">
        <v>44</v>
      </c>
      <c r="C5" s="258" t="s">
        <v>54</v>
      </c>
      <c r="D5" s="258"/>
      <c r="E5" s="258"/>
      <c r="F5" s="258"/>
      <c r="G5" s="258"/>
    </row>
    <row r="6" spans="1:8" ht="16.149999999999999" customHeight="1">
      <c r="B6" s="24" t="s">
        <v>39</v>
      </c>
      <c r="C6" s="24" t="s">
        <v>53</v>
      </c>
      <c r="D6" s="259" t="s">
        <v>52</v>
      </c>
      <c r="E6" s="259"/>
      <c r="F6" s="25" t="s">
        <v>51</v>
      </c>
      <c r="G6" s="27" t="s">
        <v>50</v>
      </c>
    </row>
    <row r="7" spans="1:8" ht="16.149999999999999" customHeight="1">
      <c r="B7" s="26" t="s">
        <v>35</v>
      </c>
      <c r="C7" s="24" t="s">
        <v>49</v>
      </c>
      <c r="D7" s="260" t="s">
        <v>48</v>
      </c>
      <c r="E7" s="260"/>
      <c r="F7" s="25" t="s">
        <v>47</v>
      </c>
      <c r="G7" s="24" t="s">
        <v>46</v>
      </c>
    </row>
    <row r="8" spans="1:8" ht="16.149999999999999" customHeight="1">
      <c r="B8" s="22"/>
      <c r="C8" s="21" t="s">
        <v>45</v>
      </c>
      <c r="D8" s="22" t="s">
        <v>44</v>
      </c>
      <c r="E8" s="21" t="s">
        <v>43</v>
      </c>
      <c r="F8" s="23" t="s">
        <v>42</v>
      </c>
      <c r="G8" s="20" t="s">
        <v>41</v>
      </c>
    </row>
    <row r="9" spans="1:8" ht="16.149999999999999" customHeight="1">
      <c r="B9" s="22"/>
      <c r="C9" s="21" t="s">
        <v>40</v>
      </c>
      <c r="D9" s="22" t="s">
        <v>39</v>
      </c>
      <c r="E9" s="22" t="s">
        <v>38</v>
      </c>
      <c r="F9" s="21"/>
      <c r="G9" s="20" t="s">
        <v>37</v>
      </c>
    </row>
    <row r="10" spans="1:8" ht="16.149999999999999" customHeight="1">
      <c r="B10" s="19"/>
      <c r="C10" s="117" t="s">
        <v>36</v>
      </c>
      <c r="D10" s="117" t="s">
        <v>35</v>
      </c>
      <c r="E10" s="117" t="s">
        <v>34</v>
      </c>
      <c r="F10" s="19"/>
      <c r="G10" s="117" t="s">
        <v>33</v>
      </c>
    </row>
    <row r="11" spans="1:8" ht="20.149999999999999" customHeight="1">
      <c r="B11" s="17"/>
      <c r="C11" s="18"/>
      <c r="D11" s="18"/>
      <c r="E11" s="17"/>
      <c r="G11" s="16"/>
    </row>
    <row r="12" spans="1:8" ht="20.149999999999999" customHeight="1">
      <c r="B12" s="261" t="s">
        <v>32</v>
      </c>
      <c r="C12" s="261"/>
      <c r="D12" s="261"/>
      <c r="E12" s="261"/>
      <c r="F12" s="261"/>
      <c r="G12" s="261"/>
    </row>
    <row r="13" spans="1:8" ht="20.149999999999999" customHeight="1">
      <c r="A13" s="14">
        <v>2010</v>
      </c>
      <c r="B13" s="187">
        <f>C13+D13+F13+G13</f>
        <v>7207.2899999999991</v>
      </c>
      <c r="C13" s="118">
        <v>1853.57</v>
      </c>
      <c r="D13" s="118">
        <v>1247.93</v>
      </c>
      <c r="E13" s="118">
        <v>548.99</v>
      </c>
      <c r="F13" s="119">
        <v>3513.89</v>
      </c>
      <c r="G13" s="120">
        <v>591.9</v>
      </c>
    </row>
    <row r="14" spans="1:8" ht="20.149999999999999" customHeight="1">
      <c r="A14" s="14">
        <v>2011</v>
      </c>
      <c r="B14" s="187">
        <f t="shared" ref="B14:B23" si="0">C14+D14+F14+G14</f>
        <v>10299.830000000002</v>
      </c>
      <c r="C14" s="118">
        <v>3138.78</v>
      </c>
      <c r="D14" s="118">
        <v>1987.14</v>
      </c>
      <c r="E14" s="118">
        <v>1036.82</v>
      </c>
      <c r="F14" s="119">
        <v>4249.96</v>
      </c>
      <c r="G14" s="120">
        <v>923.95</v>
      </c>
    </row>
    <row r="15" spans="1:8" ht="20.149999999999999" customHeight="1">
      <c r="A15" s="14">
        <v>2012</v>
      </c>
      <c r="B15" s="187">
        <f t="shared" si="0"/>
        <v>11653.650000000001</v>
      </c>
      <c r="C15" s="120">
        <v>3221.79</v>
      </c>
      <c r="D15" s="120">
        <v>2416.59</v>
      </c>
      <c r="E15" s="120">
        <v>1154.19</v>
      </c>
      <c r="F15" s="119">
        <v>4979.57</v>
      </c>
      <c r="G15" s="120">
        <v>1035.7</v>
      </c>
      <c r="H15" s="15"/>
    </row>
    <row r="16" spans="1:8" ht="20.149999999999999" customHeight="1">
      <c r="A16" s="14">
        <v>2013</v>
      </c>
      <c r="B16" s="187">
        <f t="shared" si="0"/>
        <v>13086.84</v>
      </c>
      <c r="C16" s="120">
        <v>3329.95</v>
      </c>
      <c r="D16" s="120">
        <v>2891.57</v>
      </c>
      <c r="E16" s="120">
        <v>1446.68</v>
      </c>
      <c r="F16" s="119">
        <v>5725.62</v>
      </c>
      <c r="G16" s="120">
        <v>1139.7</v>
      </c>
    </row>
    <row r="17" spans="1:14" ht="20.149999999999999" customHeight="1">
      <c r="A17" s="14">
        <v>2014</v>
      </c>
      <c r="B17" s="187">
        <f t="shared" si="0"/>
        <v>13997.32</v>
      </c>
      <c r="C17" s="120">
        <v>3282.21</v>
      </c>
      <c r="D17" s="120">
        <v>3065.72</v>
      </c>
      <c r="E17" s="120">
        <v>1421.62</v>
      </c>
      <c r="F17" s="119">
        <v>6384.83</v>
      </c>
      <c r="G17" s="120">
        <v>1264.56</v>
      </c>
    </row>
    <row r="18" spans="1:14" ht="20.149999999999999" customHeight="1">
      <c r="A18" s="14">
        <v>2015</v>
      </c>
      <c r="B18" s="187">
        <f t="shared" si="0"/>
        <v>15101.77</v>
      </c>
      <c r="C18" s="120">
        <v>3248.27</v>
      </c>
      <c r="D18" s="120">
        <v>3449.54</v>
      </c>
      <c r="E18" s="120">
        <v>1647.82</v>
      </c>
      <c r="F18" s="119">
        <v>7034.7800000000007</v>
      </c>
      <c r="G18" s="120">
        <v>1369.18</v>
      </c>
      <c r="H18" s="119"/>
    </row>
    <row r="19" spans="1:14" ht="20.149999999999999" customHeight="1">
      <c r="A19" s="14">
        <v>2016</v>
      </c>
      <c r="B19" s="187">
        <f t="shared" si="0"/>
        <v>16345.66</v>
      </c>
      <c r="C19" s="120">
        <v>3344.33</v>
      </c>
      <c r="D19" s="120">
        <v>3834.88</v>
      </c>
      <c r="E19" s="120">
        <v>1860.5700000000002</v>
      </c>
      <c r="F19" s="119">
        <v>7671.25</v>
      </c>
      <c r="G19" s="120">
        <v>1495.2</v>
      </c>
      <c r="I19" s="119"/>
    </row>
    <row r="20" spans="1:14" ht="20.149999999999999" customHeight="1">
      <c r="A20" s="14">
        <v>2017</v>
      </c>
      <c r="B20" s="187">
        <f t="shared" si="0"/>
        <v>18469.36</v>
      </c>
      <c r="C20" s="121">
        <v>3864.86</v>
      </c>
      <c r="D20" s="120">
        <v>4406.7900000000009</v>
      </c>
      <c r="E20" s="120">
        <v>2236.7600000000007</v>
      </c>
      <c r="F20" s="119">
        <v>8545.57</v>
      </c>
      <c r="G20" s="119">
        <v>1652.14</v>
      </c>
      <c r="H20" s="119"/>
      <c r="I20" s="119"/>
      <c r="J20" s="119"/>
      <c r="K20" s="119"/>
      <c r="L20" s="119"/>
      <c r="M20" s="119"/>
      <c r="N20" s="119"/>
    </row>
    <row r="21" spans="1:14" ht="20.149999999999999" customHeight="1">
      <c r="A21" s="99">
        <v>2018</v>
      </c>
      <c r="B21" s="187">
        <f t="shared" si="0"/>
        <v>20129.54</v>
      </c>
      <c r="C21" s="121">
        <f>'39'!E12</f>
        <v>3887.14</v>
      </c>
      <c r="D21" s="120">
        <f>SUM('39'!E13:E17)</f>
        <v>5078.5300000000007</v>
      </c>
      <c r="E21" s="120">
        <f>D21-'39'!E17</f>
        <v>2511.7800000000007</v>
      </c>
      <c r="F21" s="119">
        <f>SUM('39'!E18:E26)+SUM('39'!E41:E45)</f>
        <v>9356.2900000000009</v>
      </c>
      <c r="G21" s="119">
        <f>'39'!E46</f>
        <v>1807.58</v>
      </c>
    </row>
    <row r="22" spans="1:14" ht="20.149999999999999" customHeight="1">
      <c r="A22" s="99">
        <v>2019</v>
      </c>
      <c r="B22" s="187">
        <f t="shared" si="0"/>
        <v>21934.521000000001</v>
      </c>
      <c r="C22" s="119">
        <f>'39'!F12</f>
        <v>4010.8240000000001</v>
      </c>
      <c r="D22" s="120">
        <f>SUM('39'!F13:F17)</f>
        <v>5840.1790000000001</v>
      </c>
      <c r="E22" s="120">
        <f>D22-'39'!F17</f>
        <v>2885.4630000000002</v>
      </c>
      <c r="F22" s="119">
        <f>SUM('39'!F18:F26)+SUM('39'!F41:F45)</f>
        <v>10208.418</v>
      </c>
      <c r="G22" s="116">
        <f>'39'!F46</f>
        <v>1875.1</v>
      </c>
    </row>
    <row r="23" spans="1:14" ht="20.149999999999999" customHeight="1">
      <c r="A23" s="233" t="s">
        <v>258</v>
      </c>
      <c r="B23" s="187">
        <f t="shared" si="0"/>
        <v>24073.965</v>
      </c>
      <c r="C23" s="119">
        <f>'39'!G12</f>
        <v>4810.7380000000003</v>
      </c>
      <c r="D23" s="120">
        <f>'39'!G13+'39'!G14+'39'!G15+'39'!G16+'39'!G17</f>
        <v>6439.2569999999996</v>
      </c>
      <c r="E23" s="120">
        <f>'39'!G13+'39'!G14+'39'!G15+'39'!G16</f>
        <v>2972.8679999999999</v>
      </c>
      <c r="F23" s="119">
        <f>'39'!G18+'39'!G19+'39'!G20+'39'!G21+'39'!G22+'39'!G23+'39'!G24+'39'!G25+'39'!G26+'39'!G41+'39'!G42+'39'!G43+'39'!G44+'39'!G45</f>
        <v>10755.613000000001</v>
      </c>
      <c r="G23" s="116">
        <f>'39'!G46</f>
        <v>2068.357</v>
      </c>
    </row>
    <row r="24" spans="1:14" ht="20.149999999999999" customHeight="1">
      <c r="B24" s="261" t="s">
        <v>31</v>
      </c>
      <c r="C24" s="261"/>
      <c r="D24" s="261"/>
      <c r="E24" s="261"/>
      <c r="F24" s="261"/>
      <c r="G24" s="261"/>
    </row>
    <row r="25" spans="1:14" ht="13.5" customHeight="1"/>
    <row r="26" spans="1:14" ht="20.149999999999999" customHeight="1">
      <c r="A26" s="14">
        <v>2010</v>
      </c>
      <c r="B26" s="188">
        <v>100</v>
      </c>
      <c r="C26" s="13">
        <f>ROUND(C13/$B13*100,2)</f>
        <v>25.72</v>
      </c>
      <c r="D26" s="116">
        <f t="shared" ref="D26:G26" si="1">ROUND(D13/$B13*100,2)</f>
        <v>17.309999999999999</v>
      </c>
      <c r="E26" s="116">
        <f t="shared" si="1"/>
        <v>7.62</v>
      </c>
      <c r="F26" s="116">
        <f t="shared" si="1"/>
        <v>48.75</v>
      </c>
      <c r="G26" s="116">
        <f t="shared" si="1"/>
        <v>8.2100000000000009</v>
      </c>
    </row>
    <row r="27" spans="1:14" ht="20.149999999999999" customHeight="1">
      <c r="A27" s="14">
        <v>2011</v>
      </c>
      <c r="B27" s="188">
        <v>100</v>
      </c>
      <c r="C27" s="13">
        <f t="shared" ref="C27:G36" si="2">ROUND(C14/$B14*100,2)</f>
        <v>30.47</v>
      </c>
      <c r="D27" s="116">
        <f t="shared" si="2"/>
        <v>19.29</v>
      </c>
      <c r="E27" s="116">
        <f t="shared" si="2"/>
        <v>10.07</v>
      </c>
      <c r="F27" s="116">
        <f t="shared" si="2"/>
        <v>41.26</v>
      </c>
      <c r="G27" s="116">
        <f t="shared" si="2"/>
        <v>8.9700000000000006</v>
      </c>
    </row>
    <row r="28" spans="1:14" ht="20.149999999999999" customHeight="1">
      <c r="A28" s="14">
        <v>2012</v>
      </c>
      <c r="B28" s="188">
        <v>100</v>
      </c>
      <c r="C28" s="13">
        <f t="shared" si="2"/>
        <v>27.65</v>
      </c>
      <c r="D28" s="116">
        <f t="shared" si="2"/>
        <v>20.74</v>
      </c>
      <c r="E28" s="116">
        <f t="shared" si="2"/>
        <v>9.9</v>
      </c>
      <c r="F28" s="116">
        <f t="shared" si="2"/>
        <v>42.73</v>
      </c>
      <c r="G28" s="116">
        <f>ROUND(G15/$B15*100,2)</f>
        <v>8.89</v>
      </c>
    </row>
    <row r="29" spans="1:14" ht="20.149999999999999" customHeight="1">
      <c r="A29" s="14">
        <v>2013</v>
      </c>
      <c r="B29" s="188">
        <v>100</v>
      </c>
      <c r="C29" s="13">
        <f t="shared" si="2"/>
        <v>25.45</v>
      </c>
      <c r="D29" s="116">
        <f t="shared" si="2"/>
        <v>22.1</v>
      </c>
      <c r="E29" s="116">
        <f t="shared" si="2"/>
        <v>11.05</v>
      </c>
      <c r="F29" s="116">
        <f t="shared" si="2"/>
        <v>43.75</v>
      </c>
      <c r="G29" s="116">
        <f t="shared" si="2"/>
        <v>8.7100000000000009</v>
      </c>
    </row>
    <row r="30" spans="1:14" ht="20.149999999999999" customHeight="1">
      <c r="A30" s="14">
        <v>2014</v>
      </c>
      <c r="B30" s="188">
        <v>100</v>
      </c>
      <c r="C30" s="13">
        <f t="shared" si="2"/>
        <v>23.45</v>
      </c>
      <c r="D30" s="116">
        <f t="shared" si="2"/>
        <v>21.9</v>
      </c>
      <c r="E30" s="116">
        <f t="shared" si="2"/>
        <v>10.16</v>
      </c>
      <c r="F30" s="116">
        <f t="shared" si="2"/>
        <v>45.61</v>
      </c>
      <c r="G30" s="116">
        <f t="shared" si="2"/>
        <v>9.0299999999999994</v>
      </c>
    </row>
    <row r="31" spans="1:14" ht="20.149999999999999" customHeight="1">
      <c r="A31" s="14">
        <v>2015</v>
      </c>
      <c r="B31" s="188">
        <v>100</v>
      </c>
      <c r="C31" s="13">
        <f t="shared" si="2"/>
        <v>21.51</v>
      </c>
      <c r="D31" s="116">
        <f t="shared" si="2"/>
        <v>22.84</v>
      </c>
      <c r="E31" s="116">
        <f t="shared" si="2"/>
        <v>10.91</v>
      </c>
      <c r="F31" s="116">
        <f t="shared" si="2"/>
        <v>46.58</v>
      </c>
      <c r="G31" s="116">
        <f t="shared" si="2"/>
        <v>9.07</v>
      </c>
    </row>
    <row r="32" spans="1:14" ht="20.149999999999999" customHeight="1">
      <c r="A32" s="14">
        <v>2016</v>
      </c>
      <c r="B32" s="188">
        <v>100</v>
      </c>
      <c r="C32" s="116">
        <f t="shared" si="2"/>
        <v>20.46</v>
      </c>
      <c r="D32" s="116">
        <f t="shared" si="2"/>
        <v>23.46</v>
      </c>
      <c r="E32" s="116">
        <f t="shared" si="2"/>
        <v>11.38</v>
      </c>
      <c r="F32" s="116">
        <f t="shared" si="2"/>
        <v>46.93</v>
      </c>
      <c r="G32" s="116">
        <f t="shared" si="2"/>
        <v>9.15</v>
      </c>
    </row>
    <row r="33" spans="1:7" ht="20.149999999999999" customHeight="1">
      <c r="A33" s="14">
        <v>2017</v>
      </c>
      <c r="B33" s="188">
        <v>100</v>
      </c>
      <c r="C33" s="13">
        <f t="shared" si="2"/>
        <v>20.93</v>
      </c>
      <c r="D33" s="116">
        <f t="shared" si="2"/>
        <v>23.86</v>
      </c>
      <c r="E33" s="116">
        <f t="shared" si="2"/>
        <v>12.11</v>
      </c>
      <c r="F33" s="116">
        <f t="shared" si="2"/>
        <v>46.27</v>
      </c>
      <c r="G33" s="116">
        <f t="shared" si="2"/>
        <v>8.9499999999999993</v>
      </c>
    </row>
    <row r="34" spans="1:7" ht="20.149999999999999" customHeight="1">
      <c r="A34" s="99">
        <v>2018</v>
      </c>
      <c r="B34" s="188">
        <v>100</v>
      </c>
      <c r="C34" s="13">
        <f t="shared" si="2"/>
        <v>19.309999999999999</v>
      </c>
      <c r="D34" s="116">
        <f t="shared" si="2"/>
        <v>25.23</v>
      </c>
      <c r="E34" s="116">
        <f t="shared" si="2"/>
        <v>12.48</v>
      </c>
      <c r="F34" s="116">
        <f t="shared" si="2"/>
        <v>46.48</v>
      </c>
      <c r="G34" s="116">
        <f t="shared" si="2"/>
        <v>8.98</v>
      </c>
    </row>
    <row r="35" spans="1:7" ht="20.149999999999999" customHeight="1">
      <c r="A35" s="99">
        <v>2019</v>
      </c>
      <c r="B35" s="196">
        <v>100</v>
      </c>
      <c r="C35" s="17">
        <f t="shared" si="2"/>
        <v>18.29</v>
      </c>
      <c r="D35" s="113">
        <f t="shared" si="2"/>
        <v>26.63</v>
      </c>
      <c r="E35" s="113">
        <f t="shared" si="2"/>
        <v>13.15</v>
      </c>
      <c r="F35" s="113">
        <f t="shared" si="2"/>
        <v>46.54</v>
      </c>
      <c r="G35" s="113">
        <f t="shared" si="2"/>
        <v>8.5500000000000007</v>
      </c>
    </row>
    <row r="36" spans="1:7" ht="20.149999999999999" customHeight="1">
      <c r="A36" s="99" t="s">
        <v>258</v>
      </c>
      <c r="B36" s="196">
        <v>100</v>
      </c>
      <c r="C36" s="17">
        <f t="shared" si="2"/>
        <v>19.98</v>
      </c>
      <c r="D36" s="113">
        <f t="shared" si="2"/>
        <v>26.75</v>
      </c>
      <c r="E36" s="113">
        <f t="shared" si="2"/>
        <v>12.35</v>
      </c>
      <c r="F36" s="113">
        <f t="shared" si="2"/>
        <v>44.68</v>
      </c>
      <c r="G36" s="113">
        <f t="shared" si="2"/>
        <v>8.59</v>
      </c>
    </row>
    <row r="37" spans="1:7" ht="16.899999999999999" customHeight="1">
      <c r="A37" s="255"/>
      <c r="B37" s="256"/>
      <c r="C37" s="256"/>
      <c r="D37" s="256"/>
      <c r="E37" s="256"/>
      <c r="F37" s="256"/>
      <c r="G37" s="256"/>
    </row>
    <row r="38" spans="1:7" ht="18.649999999999999" customHeight="1">
      <c r="A38" s="257"/>
      <c r="B38" s="257"/>
      <c r="C38" s="257"/>
      <c r="D38" s="257"/>
      <c r="E38" s="257"/>
      <c r="F38" s="257"/>
      <c r="G38" s="257"/>
    </row>
    <row r="39" spans="1:7" ht="20.149999999999999" customHeight="1">
      <c r="G39" s="13">
        <v>87</v>
      </c>
    </row>
    <row r="40" spans="1:7" ht="20.149999999999999" customHeight="1"/>
    <row r="41" spans="1:7" ht="20.149999999999999" customHeight="1"/>
    <row r="42" spans="1:7" ht="20.149999999999999" customHeight="1"/>
    <row r="43" spans="1:7" ht="20.149999999999999" customHeight="1"/>
    <row r="44" spans="1:7" ht="20.149999999999999" customHeight="1"/>
    <row r="45" spans="1:7" ht="20.149999999999999" customHeight="1"/>
    <row r="46" spans="1:7" ht="20.149999999999999" customHeight="1"/>
    <row r="47" spans="1:7" ht="20.149999999999999" customHeight="1"/>
    <row r="48" spans="1:7" ht="20.149999999999999" customHeight="1"/>
    <row r="49" ht="20.149999999999999" customHeight="1"/>
    <row r="50" ht="20.149999999999999" customHeight="1"/>
    <row r="51" ht="20.149999999999999" customHeight="1"/>
    <row r="52" ht="20.149999999999999" customHeight="1"/>
    <row r="53" ht="20.149999999999999" customHeight="1"/>
    <row r="54" ht="20.149999999999999" customHeight="1"/>
    <row r="55" ht="20.149999999999999" customHeight="1"/>
    <row r="56" ht="20.149999999999999" customHeight="1"/>
    <row r="57" ht="20.149999999999999" customHeight="1"/>
    <row r="58" ht="20.149999999999999" customHeight="1"/>
    <row r="59" ht="20.149999999999999" customHeight="1"/>
    <row r="60" ht="20.149999999999999" customHeight="1"/>
    <row r="61" ht="20.149999999999999" customHeight="1"/>
    <row r="62" ht="20.149999999999999" customHeight="1"/>
    <row r="63" ht="20.149999999999999" customHeight="1"/>
    <row r="64" ht="20.149999999999999" customHeight="1"/>
    <row r="65" ht="20.149999999999999" customHeight="1"/>
    <row r="66" ht="20.149999999999999" customHeight="1"/>
    <row r="67" ht="20.149999999999999" customHeight="1"/>
    <row r="68" ht="20.149999999999999" customHeight="1"/>
    <row r="69" ht="20.149999999999999" customHeight="1"/>
    <row r="70" ht="20.149999999999999" customHeight="1"/>
    <row r="71" ht="20.149999999999999" customHeight="1"/>
    <row r="72" ht="20.149999999999999" customHeight="1"/>
    <row r="73" ht="20.149999999999999" customHeight="1"/>
    <row r="74" ht="20.149999999999999" customHeight="1"/>
    <row r="75" ht="20.149999999999999" customHeight="1"/>
    <row r="76" ht="20.149999999999999" customHeight="1"/>
    <row r="77" ht="20.149999999999999" customHeight="1"/>
    <row r="78" ht="20.149999999999999" customHeight="1"/>
    <row r="79" ht="20.149999999999999" customHeight="1"/>
    <row r="80" ht="20.149999999999999" customHeight="1"/>
    <row r="81" ht="20.149999999999999" customHeight="1"/>
    <row r="82" ht="20.149999999999999" customHeight="1"/>
    <row r="83" ht="20.149999999999999" customHeight="1"/>
    <row r="84" ht="16.149999999999999" customHeight="1"/>
    <row r="85" ht="16.149999999999999" customHeight="1"/>
    <row r="86" ht="16.149999999999999" customHeight="1"/>
    <row r="87" ht="16.149999999999999" customHeight="1"/>
    <row r="88" ht="16.149999999999999" customHeight="1"/>
    <row r="89" ht="16.149999999999999" customHeight="1"/>
    <row r="90" ht="16.149999999999999" customHeight="1"/>
    <row r="91" ht="16.149999999999999" customHeight="1"/>
    <row r="92" ht="16.149999999999999" customHeight="1"/>
    <row r="93" ht="16.149999999999999" customHeight="1"/>
    <row r="94" ht="16.149999999999999" customHeight="1"/>
    <row r="95" ht="16.149999999999999" customHeight="1"/>
    <row r="96" ht="16.149999999999999" customHeight="1"/>
    <row r="97" ht="16.149999999999999" customHeight="1"/>
    <row r="98" ht="16.149999999999999" customHeight="1"/>
    <row r="99" ht="16.149999999999999" customHeight="1"/>
    <row r="100" ht="16.149999999999999" customHeight="1"/>
    <row r="101" ht="16.149999999999999" customHeight="1"/>
    <row r="102" ht="16.149999999999999" customHeight="1"/>
    <row r="103" ht="16.149999999999999" customHeight="1"/>
    <row r="104" ht="16.149999999999999" customHeight="1"/>
    <row r="105" ht="16.149999999999999" customHeight="1"/>
    <row r="106" ht="16.149999999999999" customHeight="1"/>
    <row r="107" ht="16.149999999999999" customHeight="1"/>
    <row r="108" ht="16.149999999999999" customHeight="1"/>
    <row r="109" ht="16.149999999999999" customHeight="1"/>
    <row r="110" ht="16.149999999999999" customHeight="1"/>
    <row r="111" ht="16.149999999999999" customHeight="1"/>
    <row r="112" ht="16.149999999999999" customHeight="1"/>
    <row r="113" ht="16.149999999999999" customHeight="1"/>
    <row r="114" ht="16.149999999999999" customHeight="1"/>
    <row r="115" ht="16.149999999999999" customHeight="1"/>
    <row r="116" ht="16.149999999999999" customHeight="1"/>
    <row r="117" ht="16.149999999999999" customHeight="1"/>
    <row r="118" ht="16.149999999999999" customHeight="1"/>
    <row r="119" ht="16.149999999999999" customHeight="1"/>
    <row r="120" ht="16.149999999999999" customHeight="1"/>
    <row r="121" ht="16.149999999999999" customHeight="1"/>
    <row r="122" ht="16.149999999999999" customHeight="1"/>
    <row r="123" ht="16.149999999999999" customHeight="1"/>
    <row r="124" ht="16.149999999999999" customHeight="1"/>
    <row r="125" ht="16.149999999999999" customHeight="1"/>
    <row r="126" ht="16.149999999999999" customHeight="1"/>
    <row r="127" ht="16.149999999999999" customHeight="1"/>
    <row r="128" ht="16.149999999999999" customHeight="1"/>
    <row r="129" ht="16.149999999999999" customHeight="1"/>
    <row r="130" ht="16.149999999999999" customHeight="1"/>
    <row r="131" ht="16.149999999999999" customHeight="1"/>
    <row r="132" ht="16.149999999999999" customHeight="1"/>
    <row r="133" ht="16.149999999999999" customHeight="1"/>
    <row r="134" ht="16.149999999999999" customHeight="1"/>
    <row r="135" ht="16.149999999999999" customHeight="1"/>
    <row r="136" ht="16.149999999999999" customHeight="1"/>
    <row r="137" ht="16.149999999999999" customHeight="1"/>
    <row r="138" ht="16.149999999999999" customHeight="1"/>
    <row r="139" ht="16.149999999999999" customHeight="1"/>
    <row r="140" ht="16.149999999999999" customHeight="1"/>
    <row r="141" ht="16.149999999999999" customHeight="1"/>
    <row r="142" ht="16.149999999999999" customHeight="1"/>
    <row r="143" ht="16.149999999999999" customHeight="1"/>
    <row r="144" ht="16.149999999999999" customHeight="1"/>
    <row r="145" ht="16.149999999999999" customHeight="1"/>
    <row r="146" ht="16.149999999999999" customHeight="1"/>
    <row r="147" ht="16.149999999999999" customHeight="1"/>
    <row r="148" ht="16.149999999999999" customHeight="1"/>
    <row r="149" ht="16.149999999999999" customHeight="1"/>
    <row r="150" ht="16.149999999999999" customHeight="1"/>
    <row r="151" ht="16.149999999999999" customHeight="1"/>
    <row r="152" ht="16.149999999999999" customHeight="1"/>
    <row r="153" ht="16.149999999999999" customHeight="1"/>
    <row r="154" ht="16.149999999999999" customHeight="1"/>
    <row r="155" ht="16.149999999999999" customHeight="1"/>
    <row r="156" ht="16.149999999999999" customHeight="1"/>
    <row r="157" ht="16.149999999999999" customHeight="1"/>
    <row r="158" ht="16.149999999999999" customHeight="1"/>
    <row r="159" ht="16.149999999999999" customHeight="1"/>
    <row r="160" ht="16.149999999999999" customHeight="1"/>
    <row r="161" ht="16.149999999999999" customHeight="1"/>
    <row r="162" ht="16.149999999999999" customHeight="1"/>
    <row r="163" ht="16.149999999999999" customHeight="1"/>
    <row r="164" ht="16.149999999999999" customHeight="1"/>
    <row r="165" ht="16.149999999999999" customHeight="1"/>
    <row r="166" ht="16.149999999999999" customHeight="1"/>
    <row r="167" ht="16.149999999999999" customHeight="1"/>
    <row r="168" ht="16.149999999999999" customHeight="1"/>
    <row r="169" ht="16.149999999999999" customHeight="1"/>
    <row r="170" ht="16.149999999999999" customHeight="1"/>
    <row r="171" ht="16.149999999999999" customHeight="1"/>
    <row r="172" ht="16.149999999999999" customHeight="1"/>
    <row r="173" ht="16.149999999999999" customHeight="1"/>
    <row r="174" ht="16.149999999999999" customHeight="1"/>
    <row r="175" ht="16.149999999999999" customHeight="1"/>
    <row r="176" ht="16.149999999999999" customHeight="1"/>
    <row r="177" ht="16.149999999999999" customHeight="1"/>
    <row r="178" ht="16.149999999999999" customHeight="1"/>
    <row r="179" ht="16.149999999999999" customHeight="1"/>
    <row r="180" ht="16.149999999999999" customHeight="1"/>
    <row r="181" ht="16.149999999999999" customHeight="1"/>
    <row r="182" ht="16.149999999999999" customHeight="1"/>
    <row r="183" ht="16.149999999999999" customHeight="1"/>
    <row r="184" ht="16.149999999999999" customHeight="1"/>
    <row r="185" ht="16.149999999999999" customHeight="1"/>
    <row r="186" ht="16.149999999999999" customHeight="1"/>
    <row r="187" ht="16.149999999999999" customHeight="1"/>
    <row r="188" ht="16.149999999999999" customHeight="1"/>
    <row r="189" ht="16.149999999999999" customHeight="1"/>
    <row r="190" ht="16.149999999999999" customHeight="1"/>
    <row r="191" ht="16.149999999999999" customHeight="1"/>
    <row r="192" ht="16.149999999999999" customHeight="1"/>
    <row r="193" ht="16.149999999999999" customHeight="1"/>
    <row r="194" ht="16.149999999999999" customHeight="1"/>
    <row r="195" ht="16.149999999999999" customHeight="1"/>
    <row r="196" ht="16.149999999999999" customHeight="1"/>
    <row r="197" ht="16.149999999999999" customHeight="1"/>
    <row r="198" ht="16.149999999999999" customHeight="1"/>
    <row r="199" ht="16.149999999999999" customHeight="1"/>
    <row r="200" ht="16.149999999999999" customHeight="1"/>
    <row r="201" ht="16.149999999999999" customHeight="1"/>
    <row r="202" ht="16.149999999999999" customHeight="1"/>
    <row r="203" ht="16.149999999999999" customHeight="1"/>
    <row r="204" ht="16.149999999999999" customHeight="1"/>
    <row r="205" ht="16.149999999999999" customHeight="1"/>
    <row r="206" ht="16.149999999999999" customHeight="1"/>
    <row r="207" ht="16.149999999999999" customHeight="1"/>
    <row r="208" ht="16.149999999999999" customHeight="1"/>
    <row r="209" ht="16.149999999999999" customHeight="1"/>
    <row r="210" ht="16.149999999999999" customHeight="1"/>
    <row r="211" ht="16.149999999999999" customHeight="1"/>
    <row r="212" ht="16.149999999999999" customHeight="1"/>
    <row r="213" ht="16.149999999999999" customHeight="1"/>
    <row r="214" ht="16.149999999999999" customHeight="1"/>
    <row r="215" ht="16.149999999999999" customHeight="1"/>
    <row r="216" ht="16.149999999999999" customHeight="1"/>
    <row r="217" ht="16.149999999999999" customHeight="1"/>
    <row r="218" ht="16.149999999999999" customHeight="1"/>
    <row r="219" ht="16.149999999999999" customHeight="1"/>
    <row r="220" ht="16.149999999999999" customHeight="1"/>
    <row r="221" ht="16.149999999999999" customHeight="1"/>
    <row r="222" ht="16.149999999999999" customHeight="1"/>
    <row r="223" ht="16.149999999999999" customHeight="1"/>
    <row r="224" ht="16.149999999999999" customHeight="1"/>
    <row r="225" ht="16.149999999999999" customHeight="1"/>
    <row r="226" ht="16.149999999999999" customHeight="1"/>
    <row r="227" ht="16.149999999999999" customHeight="1"/>
    <row r="228" ht="16.149999999999999" customHeight="1"/>
    <row r="229" ht="16.149999999999999" customHeight="1"/>
    <row r="230" ht="16.149999999999999" customHeight="1"/>
    <row r="231" ht="16.149999999999999" customHeight="1"/>
    <row r="232" ht="16.149999999999999" customHeight="1"/>
    <row r="233" ht="16.149999999999999" customHeight="1"/>
    <row r="234" ht="16.149999999999999" customHeight="1"/>
    <row r="235" ht="16.149999999999999" customHeight="1"/>
    <row r="236" ht="16.149999999999999" customHeight="1"/>
    <row r="237" ht="16.149999999999999" customHeight="1"/>
    <row r="238" ht="16.149999999999999" customHeight="1"/>
    <row r="239" ht="16.149999999999999" customHeight="1"/>
    <row r="240" ht="16.149999999999999" customHeight="1"/>
    <row r="241" ht="16.149999999999999" customHeight="1"/>
    <row r="242" ht="16.149999999999999" customHeight="1"/>
    <row r="243" ht="16.149999999999999" customHeight="1"/>
    <row r="244" ht="16.149999999999999" customHeight="1"/>
    <row r="245" ht="16.149999999999999" customHeight="1"/>
    <row r="246" ht="16.149999999999999" customHeight="1"/>
    <row r="247" ht="16.149999999999999" customHeight="1"/>
    <row r="248" ht="16.149999999999999" customHeight="1"/>
    <row r="249" ht="16.149999999999999" customHeight="1"/>
    <row r="250" ht="16.149999999999999" customHeight="1"/>
    <row r="251" ht="16.149999999999999" customHeight="1"/>
    <row r="252" ht="16.149999999999999" customHeight="1"/>
    <row r="253" ht="16.149999999999999" customHeight="1"/>
    <row r="254" ht="16.149999999999999" customHeight="1"/>
    <row r="255" ht="16.149999999999999" customHeight="1"/>
    <row r="256" ht="16.149999999999999" customHeight="1"/>
    <row r="257" ht="16.149999999999999" customHeight="1"/>
    <row r="258" ht="16.149999999999999" customHeight="1"/>
    <row r="259" ht="16.149999999999999" customHeight="1"/>
    <row r="260" ht="16.149999999999999" customHeight="1"/>
    <row r="261" ht="16.149999999999999" customHeight="1"/>
    <row r="262" ht="16.149999999999999" customHeight="1"/>
    <row r="263" ht="16.149999999999999" customHeight="1"/>
    <row r="264" ht="16.149999999999999" customHeight="1"/>
    <row r="265" ht="16.149999999999999" customHeight="1"/>
    <row r="266" ht="16.149999999999999" customHeight="1"/>
    <row r="267" ht="16.149999999999999" customHeight="1"/>
    <row r="268" ht="16.149999999999999" customHeight="1"/>
    <row r="269" ht="16.149999999999999" customHeight="1"/>
    <row r="270" ht="16.149999999999999" customHeight="1"/>
    <row r="271" ht="16.149999999999999" customHeight="1"/>
    <row r="272" ht="16.149999999999999" customHeight="1"/>
    <row r="273" ht="16.149999999999999" customHeight="1"/>
    <row r="274" ht="16.149999999999999" customHeight="1"/>
    <row r="275" ht="16.149999999999999" customHeight="1"/>
    <row r="276" ht="16.149999999999999" customHeight="1"/>
    <row r="277" ht="16.149999999999999" customHeight="1"/>
    <row r="278" ht="16.149999999999999" customHeight="1"/>
    <row r="279" ht="16.149999999999999" customHeight="1"/>
    <row r="280" ht="16.149999999999999" customHeight="1"/>
    <row r="281" ht="16.149999999999999" customHeight="1"/>
    <row r="282" ht="16.149999999999999" customHeight="1"/>
    <row r="283" ht="16.149999999999999" customHeight="1"/>
    <row r="284" ht="16.149999999999999" customHeight="1"/>
    <row r="285" ht="16.149999999999999" customHeight="1"/>
    <row r="286" ht="16.149999999999999" customHeight="1"/>
    <row r="287" ht="16.149999999999999" customHeight="1"/>
    <row r="288" ht="16.149999999999999" customHeight="1"/>
    <row r="289" ht="16.149999999999999" customHeight="1"/>
    <row r="290" ht="16.149999999999999" customHeight="1"/>
    <row r="291" ht="16.149999999999999" customHeight="1"/>
    <row r="292" ht="16.149999999999999" customHeight="1"/>
    <row r="293" ht="16.149999999999999" customHeight="1"/>
    <row r="294" ht="16.149999999999999" customHeight="1"/>
    <row r="295" ht="16.149999999999999" customHeight="1"/>
    <row r="296" ht="16.149999999999999" customHeight="1"/>
    <row r="297" ht="16.149999999999999" customHeight="1"/>
    <row r="298" ht="16.149999999999999" customHeight="1"/>
    <row r="299" ht="16.149999999999999" customHeight="1"/>
    <row r="300" ht="16.149999999999999" customHeight="1"/>
    <row r="301" ht="16.149999999999999" customHeight="1"/>
    <row r="302" ht="16.149999999999999" customHeight="1"/>
    <row r="303" ht="16.149999999999999" customHeight="1"/>
    <row r="304" ht="16.149999999999999" customHeight="1"/>
    <row r="305" ht="16.149999999999999" customHeight="1"/>
    <row r="306" ht="16.149999999999999" customHeight="1"/>
    <row r="307" ht="16.149999999999999" customHeight="1"/>
    <row r="308" ht="16.149999999999999" customHeight="1"/>
    <row r="309" ht="16.149999999999999" customHeight="1"/>
    <row r="310" ht="16.149999999999999" customHeight="1"/>
    <row r="311" ht="16.149999999999999" customHeight="1"/>
    <row r="312" ht="16.149999999999999" customHeight="1"/>
    <row r="313" ht="16.149999999999999" customHeight="1"/>
    <row r="314" ht="16.149999999999999" customHeight="1"/>
    <row r="315" ht="16.149999999999999" customHeight="1"/>
    <row r="316" ht="16.149999999999999" customHeight="1"/>
    <row r="317" ht="16.149999999999999" customHeight="1"/>
    <row r="318" ht="16.149999999999999" customHeight="1"/>
    <row r="319" ht="16.149999999999999" customHeight="1"/>
    <row r="320" ht="16.149999999999999" customHeight="1"/>
    <row r="321" ht="16.149999999999999" customHeight="1"/>
    <row r="322" ht="16.149999999999999" customHeight="1"/>
    <row r="323" ht="16.149999999999999" customHeight="1"/>
    <row r="324" ht="16.149999999999999" customHeight="1"/>
    <row r="325" ht="16.149999999999999" customHeight="1"/>
    <row r="326" ht="16.149999999999999" customHeight="1"/>
    <row r="327" ht="16.149999999999999" customHeight="1"/>
    <row r="328" ht="16.149999999999999" customHeight="1"/>
    <row r="329" ht="16.149999999999999" customHeight="1"/>
    <row r="330" ht="16.149999999999999" customHeight="1"/>
    <row r="331" ht="16.149999999999999" customHeight="1"/>
    <row r="332" ht="16.149999999999999" customHeight="1"/>
    <row r="333" ht="16.149999999999999" customHeight="1"/>
    <row r="334" ht="16.149999999999999" customHeight="1"/>
    <row r="335" ht="16.149999999999999" customHeight="1"/>
    <row r="336" ht="16.149999999999999" customHeight="1"/>
    <row r="337" ht="16.149999999999999" customHeight="1"/>
    <row r="338" ht="16.149999999999999" customHeight="1"/>
    <row r="339" ht="16.149999999999999" customHeight="1"/>
    <row r="340" ht="16.149999999999999" customHeight="1"/>
    <row r="341" ht="16.149999999999999" customHeight="1"/>
    <row r="342" ht="16.149999999999999" customHeight="1"/>
    <row r="343" ht="16.149999999999999" customHeight="1"/>
    <row r="344" ht="16.149999999999999" customHeight="1"/>
    <row r="345" ht="16.149999999999999" customHeight="1"/>
    <row r="346" ht="16.149999999999999" customHeight="1"/>
    <row r="347" ht="16.149999999999999" customHeight="1"/>
    <row r="348" ht="16.149999999999999" customHeight="1"/>
    <row r="349" ht="16.149999999999999" customHeight="1"/>
    <row r="350" ht="16.149999999999999" customHeight="1"/>
    <row r="351" ht="16.149999999999999" customHeight="1"/>
    <row r="352" ht="16.149999999999999" customHeight="1"/>
    <row r="353" ht="16.149999999999999" customHeight="1"/>
    <row r="354" ht="16.149999999999999" customHeight="1"/>
    <row r="355" ht="16.149999999999999" customHeight="1"/>
    <row r="356" ht="16.149999999999999" customHeight="1"/>
    <row r="357" ht="16.149999999999999" customHeight="1"/>
    <row r="358" ht="16.149999999999999" customHeight="1"/>
    <row r="359" ht="16.149999999999999" customHeight="1"/>
    <row r="360" ht="16.149999999999999" customHeight="1"/>
    <row r="361" ht="16.149999999999999" customHeight="1"/>
    <row r="362" ht="16.149999999999999" customHeight="1"/>
    <row r="363" ht="16.149999999999999" customHeight="1"/>
    <row r="364" ht="16.149999999999999" customHeight="1"/>
    <row r="365" ht="16.149999999999999" customHeight="1"/>
    <row r="366" ht="16.149999999999999" customHeight="1"/>
    <row r="367" ht="16.149999999999999" customHeight="1"/>
    <row r="368" ht="16.149999999999999" customHeight="1"/>
    <row r="369" ht="16.149999999999999" customHeight="1"/>
    <row r="370" ht="16.149999999999999" customHeight="1"/>
    <row r="371" ht="16.149999999999999" customHeight="1"/>
    <row r="372" ht="16.149999999999999" customHeight="1"/>
    <row r="373" ht="16.149999999999999" customHeight="1"/>
    <row r="374" ht="16.149999999999999" customHeight="1"/>
    <row r="375" ht="16.149999999999999" customHeight="1"/>
    <row r="376" ht="16.149999999999999" customHeight="1"/>
    <row r="377" ht="16.149999999999999" customHeight="1"/>
    <row r="378" ht="16.149999999999999" customHeight="1"/>
    <row r="379" ht="16.149999999999999" customHeight="1"/>
    <row r="380" ht="16.149999999999999" customHeight="1"/>
    <row r="381" ht="16.149999999999999" customHeight="1"/>
    <row r="382" ht="16.149999999999999" customHeight="1"/>
    <row r="383" ht="16.149999999999999" customHeight="1"/>
    <row r="384" ht="16.149999999999999" customHeight="1"/>
    <row r="385" ht="16.149999999999999" customHeight="1"/>
    <row r="386" ht="16.149999999999999" customHeight="1"/>
    <row r="387" ht="16.149999999999999" customHeight="1"/>
    <row r="388" ht="16.149999999999999" customHeight="1"/>
    <row r="389" ht="16.149999999999999" customHeight="1"/>
    <row r="390" ht="16.149999999999999" customHeight="1"/>
    <row r="391" ht="16.149999999999999" customHeight="1"/>
    <row r="392" ht="16.149999999999999" customHeight="1"/>
    <row r="393" ht="16.149999999999999" customHeight="1"/>
    <row r="394" ht="16.149999999999999" customHeight="1"/>
    <row r="395" ht="16.149999999999999" customHeight="1"/>
    <row r="396" ht="16.149999999999999" customHeight="1"/>
    <row r="397" ht="16.149999999999999" customHeight="1"/>
    <row r="398" ht="16.149999999999999" customHeight="1"/>
    <row r="399" ht="16.149999999999999" customHeight="1"/>
    <row r="400" ht="16.149999999999999" customHeight="1"/>
    <row r="401" ht="16.149999999999999" customHeight="1"/>
    <row r="402" ht="16.149999999999999" customHeight="1"/>
    <row r="403" ht="16.149999999999999" customHeight="1"/>
    <row r="404" ht="16.149999999999999" customHeight="1"/>
    <row r="405" ht="16.149999999999999" customHeight="1"/>
    <row r="406" ht="16.149999999999999" customHeight="1"/>
    <row r="407" ht="16.149999999999999" customHeight="1"/>
    <row r="408" ht="16.149999999999999" customHeight="1"/>
    <row r="409" ht="16.149999999999999" customHeight="1"/>
    <row r="410" ht="16.149999999999999" customHeight="1"/>
  </sheetData>
  <mergeCells count="6">
    <mergeCell ref="A37:G38"/>
    <mergeCell ref="C5:G5"/>
    <mergeCell ref="D6:E6"/>
    <mergeCell ref="D7:E7"/>
    <mergeCell ref="B12:G12"/>
    <mergeCell ref="B24:G24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A19" zoomScale="136" zoomScaleNormal="136" workbookViewId="0">
      <selection activeCell="F34" sqref="F34"/>
    </sheetView>
  </sheetViews>
  <sheetFormatPr defaultColWidth="8.765625" defaultRowHeight="12.5"/>
  <cols>
    <col min="1" max="1" width="12" style="1" customWidth="1"/>
    <col min="2" max="2" width="8.4609375" style="1" customWidth="1"/>
    <col min="3" max="3" width="12.53515625" style="1" customWidth="1"/>
    <col min="4" max="4" width="7" style="1" customWidth="1"/>
    <col min="5" max="5" width="12" style="1" customWidth="1"/>
    <col min="6" max="6" width="6.765625" style="1" customWidth="1"/>
    <col min="7" max="7" width="13.23046875" style="1" customWidth="1"/>
    <col min="8" max="16384" width="8.765625" style="1"/>
  </cols>
  <sheetData>
    <row r="1" spans="1:15" ht="20.149999999999999" customHeight="1">
      <c r="A1" s="31" t="s">
        <v>234</v>
      </c>
      <c r="B1" s="13"/>
      <c r="C1" s="13"/>
      <c r="D1" s="13"/>
      <c r="E1" s="13"/>
    </row>
    <row r="2" spans="1:15" ht="20.149999999999999" customHeight="1">
      <c r="A2" s="30" t="s">
        <v>194</v>
      </c>
      <c r="B2" s="13"/>
      <c r="C2" s="13"/>
      <c r="D2" s="13"/>
      <c r="E2" s="13"/>
    </row>
    <row r="3" spans="1:15" ht="11.15" customHeight="1">
      <c r="A3" s="32"/>
      <c r="B3" s="13"/>
      <c r="C3" s="13"/>
      <c r="D3" s="13"/>
      <c r="E3" s="13"/>
    </row>
    <row r="4" spans="1:15" ht="16.149999999999999" customHeight="1">
      <c r="A4" s="28"/>
      <c r="B4" s="28"/>
      <c r="C4" s="28"/>
      <c r="D4" s="28"/>
      <c r="E4" s="28"/>
      <c r="F4" s="13"/>
      <c r="G4" s="13"/>
    </row>
    <row r="5" spans="1:15" ht="16.149999999999999" customHeight="1">
      <c r="A5" s="13"/>
      <c r="B5" s="22" t="s">
        <v>44</v>
      </c>
      <c r="C5" s="258" t="s">
        <v>54</v>
      </c>
      <c r="D5" s="258"/>
      <c r="E5" s="258"/>
      <c r="F5" s="258"/>
      <c r="G5" s="258"/>
    </row>
    <row r="6" spans="1:15" ht="16.149999999999999" customHeight="1">
      <c r="A6" s="13"/>
      <c r="B6" s="24" t="s">
        <v>39</v>
      </c>
      <c r="C6" s="24" t="s">
        <v>53</v>
      </c>
      <c r="D6" s="259" t="s">
        <v>52</v>
      </c>
      <c r="E6" s="259"/>
      <c r="F6" s="25" t="s">
        <v>51</v>
      </c>
      <c r="G6" s="27" t="s">
        <v>50</v>
      </c>
    </row>
    <row r="7" spans="1:15" ht="16.149999999999999" customHeight="1">
      <c r="A7" s="13"/>
      <c r="B7" s="26" t="s">
        <v>35</v>
      </c>
      <c r="C7" s="24" t="s">
        <v>49</v>
      </c>
      <c r="D7" s="260" t="s">
        <v>48</v>
      </c>
      <c r="E7" s="260"/>
      <c r="F7" s="25" t="s">
        <v>47</v>
      </c>
      <c r="G7" s="24" t="s">
        <v>46</v>
      </c>
    </row>
    <row r="8" spans="1:15" ht="16.149999999999999" customHeight="1">
      <c r="A8" s="13"/>
      <c r="B8" s="22"/>
      <c r="C8" s="21" t="s">
        <v>45</v>
      </c>
      <c r="D8" s="22" t="s">
        <v>44</v>
      </c>
      <c r="E8" s="21" t="s">
        <v>43</v>
      </c>
      <c r="F8" s="23" t="s">
        <v>42</v>
      </c>
      <c r="G8" s="20" t="s">
        <v>41</v>
      </c>
    </row>
    <row r="9" spans="1:15" ht="16.149999999999999" customHeight="1">
      <c r="A9" s="13"/>
      <c r="B9" s="22"/>
      <c r="C9" s="21" t="s">
        <v>40</v>
      </c>
      <c r="D9" s="22" t="s">
        <v>39</v>
      </c>
      <c r="E9" s="22" t="s">
        <v>38</v>
      </c>
      <c r="F9" s="21"/>
      <c r="G9" s="20" t="s">
        <v>37</v>
      </c>
    </row>
    <row r="10" spans="1:15" ht="16.149999999999999" customHeight="1">
      <c r="A10" s="13"/>
      <c r="B10" s="19"/>
      <c r="C10" s="117" t="s">
        <v>36</v>
      </c>
      <c r="D10" s="117" t="s">
        <v>35</v>
      </c>
      <c r="E10" s="117" t="s">
        <v>34</v>
      </c>
      <c r="F10" s="19"/>
      <c r="G10" s="117" t="s">
        <v>33</v>
      </c>
    </row>
    <row r="11" spans="1:15" ht="16.149999999999999" customHeight="1">
      <c r="A11" s="13"/>
      <c r="B11" s="17"/>
      <c r="C11" s="18"/>
      <c r="D11" s="18"/>
      <c r="E11" s="17"/>
      <c r="F11" s="13"/>
      <c r="G11" s="16"/>
    </row>
    <row r="12" spans="1:15" ht="20.149999999999999" customHeight="1">
      <c r="A12" s="13"/>
      <c r="B12" s="261" t="s">
        <v>32</v>
      </c>
      <c r="C12" s="261"/>
      <c r="D12" s="261"/>
      <c r="E12" s="261"/>
      <c r="F12" s="261"/>
      <c r="G12" s="261"/>
    </row>
    <row r="13" spans="1:15" ht="20.149999999999999" customHeight="1">
      <c r="A13" s="14">
        <v>2010</v>
      </c>
      <c r="B13" s="193">
        <f>C13+D13+F13+G13</f>
        <v>7207.2899999999991</v>
      </c>
      <c r="C13" s="119">
        <v>1853.57</v>
      </c>
      <c r="D13" s="119">
        <v>1247.93</v>
      </c>
      <c r="E13" s="119">
        <v>548.99</v>
      </c>
      <c r="F13" s="122">
        <v>3513.89</v>
      </c>
      <c r="G13" s="122">
        <v>591.9</v>
      </c>
      <c r="H13" s="189"/>
      <c r="I13" s="189"/>
      <c r="J13" s="189"/>
      <c r="K13" s="189"/>
      <c r="L13" s="189"/>
    </row>
    <row r="14" spans="1:15" ht="20.149999999999999" customHeight="1">
      <c r="A14" s="14">
        <v>2011</v>
      </c>
      <c r="B14" s="193">
        <f t="shared" ref="B14:B23" si="0">C14+D14+F14+G14</f>
        <v>7840.0199999999995</v>
      </c>
      <c r="C14" s="119">
        <v>1988.37</v>
      </c>
      <c r="D14" s="119">
        <v>1444.73</v>
      </c>
      <c r="E14" s="119">
        <v>655.62</v>
      </c>
      <c r="F14" s="122">
        <v>3703.62</v>
      </c>
      <c r="G14" s="122">
        <v>703.3</v>
      </c>
      <c r="H14" s="190"/>
      <c r="I14" s="190"/>
      <c r="J14" s="190"/>
      <c r="K14" s="190"/>
      <c r="L14" s="190"/>
      <c r="M14" s="33"/>
      <c r="N14" s="33"/>
      <c r="O14" s="33"/>
    </row>
    <row r="15" spans="1:15" ht="20.149999999999999" customHeight="1">
      <c r="A15" s="14">
        <v>2012</v>
      </c>
      <c r="B15" s="193">
        <f t="shared" si="0"/>
        <v>8566.52</v>
      </c>
      <c r="C15" s="119">
        <v>2181.09</v>
      </c>
      <c r="D15" s="119">
        <v>1649.69</v>
      </c>
      <c r="E15" s="119">
        <v>678.01</v>
      </c>
      <c r="F15" s="122">
        <v>3974.39</v>
      </c>
      <c r="G15" s="122">
        <v>761.35</v>
      </c>
      <c r="H15" s="189"/>
      <c r="I15" s="189"/>
      <c r="J15" s="189"/>
      <c r="K15" s="189"/>
      <c r="L15" s="189"/>
    </row>
    <row r="16" spans="1:15" ht="20.149999999999999" customHeight="1">
      <c r="A16" s="14">
        <v>2013</v>
      </c>
      <c r="B16" s="193">
        <f t="shared" si="0"/>
        <v>9199.6</v>
      </c>
      <c r="C16" s="119">
        <v>2257</v>
      </c>
      <c r="D16" s="119">
        <v>1858.72</v>
      </c>
      <c r="E16" s="119">
        <v>761.25</v>
      </c>
      <c r="F16" s="122">
        <v>4282.6899999999996</v>
      </c>
      <c r="G16" s="122">
        <v>801.19</v>
      </c>
      <c r="H16" s="189"/>
      <c r="I16" s="189"/>
      <c r="J16" s="189"/>
      <c r="K16" s="189"/>
      <c r="L16" s="189"/>
    </row>
    <row r="17" spans="1:12" ht="20.149999999999999" customHeight="1">
      <c r="A17" s="14">
        <v>2014</v>
      </c>
      <c r="B17" s="193">
        <f t="shared" si="0"/>
        <v>9826.33</v>
      </c>
      <c r="C17" s="119">
        <v>2310.2800000000002</v>
      </c>
      <c r="D17" s="119">
        <v>2030.79</v>
      </c>
      <c r="E17" s="119">
        <v>816.46</v>
      </c>
      <c r="F17" s="122">
        <v>4597.49</v>
      </c>
      <c r="G17" s="122">
        <v>887.77</v>
      </c>
      <c r="H17" s="192"/>
      <c r="I17" s="189"/>
      <c r="J17" s="189"/>
      <c r="K17" s="189"/>
      <c r="L17" s="189"/>
    </row>
    <row r="18" spans="1:12" ht="20.149999999999999" customHeight="1">
      <c r="A18" s="14">
        <v>2015</v>
      </c>
      <c r="B18" s="193">
        <f t="shared" si="0"/>
        <v>10498.489999999998</v>
      </c>
      <c r="C18" s="119">
        <v>2407.1</v>
      </c>
      <c r="D18" s="119">
        <v>2194.12</v>
      </c>
      <c r="E18" s="119">
        <v>866.89999999999986</v>
      </c>
      <c r="F18" s="122">
        <v>4945.1399999999994</v>
      </c>
      <c r="G18" s="122">
        <v>952.13</v>
      </c>
      <c r="H18" s="189"/>
      <c r="I18" s="189"/>
      <c r="J18" s="189"/>
      <c r="K18" s="189"/>
      <c r="L18" s="189"/>
    </row>
    <row r="19" spans="1:12" ht="20.149999999999999" customHeight="1">
      <c r="A19" s="14">
        <v>2016</v>
      </c>
      <c r="B19" s="193">
        <f t="shared" si="0"/>
        <v>11219.079999999998</v>
      </c>
      <c r="C19" s="119">
        <v>2504.5300000000002</v>
      </c>
      <c r="D19" s="119">
        <v>2391.2799999999997</v>
      </c>
      <c r="E19" s="119">
        <v>950.7199999999998</v>
      </c>
      <c r="F19" s="122">
        <v>5296.3399999999992</v>
      </c>
      <c r="G19" s="122">
        <v>1026.93</v>
      </c>
      <c r="H19" s="191"/>
      <c r="I19" s="189"/>
      <c r="J19" s="189"/>
      <c r="K19" s="189"/>
      <c r="L19" s="189"/>
    </row>
    <row r="20" spans="1:12" ht="20.149999999999999" customHeight="1">
      <c r="A20" s="99">
        <v>2017</v>
      </c>
      <c r="B20" s="193">
        <f t="shared" si="0"/>
        <v>12101.23</v>
      </c>
      <c r="C20" s="119">
        <v>2650.19</v>
      </c>
      <c r="D20" s="119">
        <v>2692.01</v>
      </c>
      <c r="E20" s="119">
        <v>1142.9200000000003</v>
      </c>
      <c r="F20" s="122">
        <v>5676.0999999999995</v>
      </c>
      <c r="G20" s="122">
        <v>1082.93</v>
      </c>
      <c r="H20" s="189"/>
      <c r="I20" s="191"/>
      <c r="J20" s="189"/>
      <c r="K20" s="189"/>
      <c r="L20" s="189"/>
    </row>
    <row r="21" spans="1:12" ht="20.149999999999999" customHeight="1">
      <c r="A21" s="99">
        <v>2018</v>
      </c>
      <c r="B21" s="193">
        <f t="shared" si="0"/>
        <v>13105.259999999998</v>
      </c>
      <c r="C21" s="119">
        <f>'41'!E12</f>
        <v>2819.94</v>
      </c>
      <c r="D21" s="119">
        <f>SUM('41'!E13:E17)</f>
        <v>3059.46</v>
      </c>
      <c r="E21" s="119">
        <f>D21-'41'!E17</f>
        <v>1285.43</v>
      </c>
      <c r="F21" s="122">
        <f>SUM('41'!E$18:E$26)+SUM('41'!E$41:E$45)</f>
        <v>6048.7199999999993</v>
      </c>
      <c r="G21" s="122">
        <f>'41'!E$46</f>
        <v>1177.1400000000001</v>
      </c>
      <c r="L21" s="122"/>
    </row>
    <row r="22" spans="1:12" ht="20.149999999999999" customHeight="1">
      <c r="A22" s="99">
        <v>2019</v>
      </c>
      <c r="B22" s="193">
        <f t="shared" si="0"/>
        <v>14119.941999999999</v>
      </c>
      <c r="C22" s="119">
        <f>'41'!F12</f>
        <v>3012.0549999999998</v>
      </c>
      <c r="D22" s="119">
        <f>SUM('41'!F13:F17)</f>
        <v>3449.8360000000002</v>
      </c>
      <c r="E22" s="119">
        <f>D22-'41'!F17</f>
        <v>1460.3260000000002</v>
      </c>
      <c r="F22" s="122">
        <f>SUM('41'!F$18:F$26)+SUM('41'!F$41:F$45)</f>
        <v>6450.9509999999991</v>
      </c>
      <c r="G22" s="122">
        <f>'41'!F$46</f>
        <v>1207.0999999999999</v>
      </c>
      <c r="L22" s="122"/>
    </row>
    <row r="23" spans="1:12" ht="20.149999999999999" customHeight="1">
      <c r="A23" s="99" t="s">
        <v>258</v>
      </c>
      <c r="B23" s="193">
        <f t="shared" si="0"/>
        <v>15120.689999999999</v>
      </c>
      <c r="C23" s="119">
        <f>'41'!G12</f>
        <v>3285.35</v>
      </c>
      <c r="D23" s="119">
        <f>'41'!G13+'41'!G14+'41'!G15+'41'!G16+'41'!G17</f>
        <v>3807.0919999999996</v>
      </c>
      <c r="E23" s="119">
        <f>'41'!G13+'41'!G14+'41'!G15+'41'!G16</f>
        <v>1576.713</v>
      </c>
      <c r="F23" s="122">
        <f>'41'!G18+'41'!G19+'41'!G20+'41'!G21+'41'!G22+'41'!G23+'41'!G24+'41'!G25+'41'!G26+'41'!G41+'41'!G42+'41'!G43+'41'!G44+'41'!G45</f>
        <v>6728.9310000000005</v>
      </c>
      <c r="G23" s="122">
        <f>'41'!G46</f>
        <v>1299.317</v>
      </c>
      <c r="L23" s="122"/>
    </row>
    <row r="24" spans="1:12" ht="20.149999999999999" customHeight="1">
      <c r="A24" s="13"/>
      <c r="B24" s="261" t="s">
        <v>56</v>
      </c>
      <c r="C24" s="261"/>
      <c r="D24" s="261"/>
      <c r="E24" s="261"/>
      <c r="F24" s="261"/>
      <c r="G24" s="261"/>
    </row>
    <row r="25" spans="1:12" ht="20.149999999999999" customHeight="1">
      <c r="A25" s="13"/>
      <c r="B25" s="265" t="s">
        <v>55</v>
      </c>
      <c r="C25" s="265"/>
      <c r="D25" s="265"/>
      <c r="E25" s="265"/>
      <c r="F25" s="265"/>
      <c r="G25" s="265"/>
    </row>
    <row r="26" spans="1:12" ht="20.149999999999999" customHeight="1">
      <c r="A26" s="14">
        <v>2011</v>
      </c>
      <c r="B26" s="13">
        <f>ROUND(B14/B13*100,2)</f>
        <v>108.78</v>
      </c>
      <c r="C26" s="13">
        <f t="shared" ref="C26:G26" si="1">ROUND(C14/C13*100,2)</f>
        <v>107.27</v>
      </c>
      <c r="D26" s="13">
        <f t="shared" si="1"/>
        <v>115.77</v>
      </c>
      <c r="E26" s="13">
        <f t="shared" si="1"/>
        <v>119.42</v>
      </c>
      <c r="F26" s="13">
        <f t="shared" si="1"/>
        <v>105.4</v>
      </c>
      <c r="G26" s="13">
        <f t="shared" si="1"/>
        <v>118.82</v>
      </c>
      <c r="H26" s="13"/>
    </row>
    <row r="27" spans="1:12" ht="20.149999999999999" customHeight="1">
      <c r="A27" s="14">
        <v>2012</v>
      </c>
      <c r="B27" s="13">
        <f t="shared" ref="B27:G35" si="2">ROUND(B15/B14*100,2)</f>
        <v>109.27</v>
      </c>
      <c r="C27" s="13">
        <f t="shared" si="2"/>
        <v>109.69</v>
      </c>
      <c r="D27" s="13">
        <f t="shared" si="2"/>
        <v>114.19</v>
      </c>
      <c r="E27" s="13">
        <f t="shared" si="2"/>
        <v>103.42</v>
      </c>
      <c r="F27" s="13">
        <f t="shared" si="2"/>
        <v>107.31</v>
      </c>
      <c r="G27" s="13">
        <f t="shared" si="2"/>
        <v>108.25</v>
      </c>
      <c r="H27" s="13"/>
    </row>
    <row r="28" spans="1:12" ht="20.149999999999999" customHeight="1">
      <c r="A28" s="14">
        <v>2013</v>
      </c>
      <c r="B28" s="13">
        <f t="shared" si="2"/>
        <v>107.39</v>
      </c>
      <c r="C28" s="13">
        <f t="shared" si="2"/>
        <v>103.48</v>
      </c>
      <c r="D28" s="13">
        <f t="shared" si="2"/>
        <v>112.67</v>
      </c>
      <c r="E28" s="13">
        <f t="shared" si="2"/>
        <v>112.28</v>
      </c>
      <c r="F28" s="13">
        <f t="shared" si="2"/>
        <v>107.76</v>
      </c>
      <c r="G28" s="13">
        <f t="shared" si="2"/>
        <v>105.23</v>
      </c>
      <c r="H28" s="13"/>
    </row>
    <row r="29" spans="1:12" ht="20.149999999999999" customHeight="1">
      <c r="A29" s="14">
        <v>2014</v>
      </c>
      <c r="B29" s="13">
        <f t="shared" si="2"/>
        <v>106.81</v>
      </c>
      <c r="C29" s="13">
        <f t="shared" si="2"/>
        <v>102.36</v>
      </c>
      <c r="D29" s="13">
        <f t="shared" si="2"/>
        <v>109.26</v>
      </c>
      <c r="E29" s="13">
        <f t="shared" si="2"/>
        <v>107.25</v>
      </c>
      <c r="F29" s="13">
        <f t="shared" si="2"/>
        <v>107.35</v>
      </c>
      <c r="G29" s="13">
        <f t="shared" si="2"/>
        <v>110.81</v>
      </c>
      <c r="H29" s="13"/>
    </row>
    <row r="30" spans="1:12" ht="20.149999999999999" customHeight="1">
      <c r="A30" s="14">
        <v>2015</v>
      </c>
      <c r="B30" s="13">
        <f t="shared" si="2"/>
        <v>106.84</v>
      </c>
      <c r="C30" s="13">
        <f t="shared" si="2"/>
        <v>104.19</v>
      </c>
      <c r="D30" s="13">
        <f t="shared" si="2"/>
        <v>108.04</v>
      </c>
      <c r="E30" s="13">
        <f t="shared" si="2"/>
        <v>106.18</v>
      </c>
      <c r="F30" s="13">
        <f t="shared" si="2"/>
        <v>107.56</v>
      </c>
      <c r="G30" s="13">
        <f t="shared" si="2"/>
        <v>107.25</v>
      </c>
      <c r="H30" s="13"/>
    </row>
    <row r="31" spans="1:12" ht="20.149999999999999" customHeight="1">
      <c r="A31" s="14">
        <v>2016</v>
      </c>
      <c r="B31" s="13">
        <f t="shared" si="2"/>
        <v>106.86</v>
      </c>
      <c r="C31" s="13">
        <f t="shared" si="2"/>
        <v>104.05</v>
      </c>
      <c r="D31" s="13">
        <f t="shared" si="2"/>
        <v>108.99</v>
      </c>
      <c r="E31" s="13">
        <f t="shared" si="2"/>
        <v>109.67</v>
      </c>
      <c r="F31" s="116">
        <f t="shared" si="2"/>
        <v>107.1</v>
      </c>
      <c r="G31" s="13">
        <f t="shared" si="2"/>
        <v>107.86</v>
      </c>
      <c r="H31" s="13"/>
    </row>
    <row r="32" spans="1:12" ht="20.149999999999999" customHeight="1">
      <c r="A32" s="14">
        <v>2017</v>
      </c>
      <c r="B32" s="116">
        <f t="shared" si="2"/>
        <v>107.86</v>
      </c>
      <c r="C32" s="13">
        <f t="shared" si="2"/>
        <v>105.82</v>
      </c>
      <c r="D32" s="116">
        <f t="shared" si="2"/>
        <v>112.58</v>
      </c>
      <c r="E32" s="13">
        <f t="shared" si="2"/>
        <v>120.22</v>
      </c>
      <c r="F32" s="13">
        <f t="shared" si="2"/>
        <v>107.17</v>
      </c>
      <c r="G32" s="13">
        <f t="shared" si="2"/>
        <v>105.45</v>
      </c>
      <c r="H32" s="13"/>
    </row>
    <row r="33" spans="1:7" ht="20.149999999999999" customHeight="1">
      <c r="A33" s="99">
        <v>2018</v>
      </c>
      <c r="B33" s="116">
        <f t="shared" si="2"/>
        <v>108.3</v>
      </c>
      <c r="C33" s="13">
        <f t="shared" si="2"/>
        <v>106.41</v>
      </c>
      <c r="D33" s="116">
        <f t="shared" si="2"/>
        <v>113.65</v>
      </c>
      <c r="E33" s="116">
        <f t="shared" si="2"/>
        <v>112.47</v>
      </c>
      <c r="F33" s="13">
        <f t="shared" si="2"/>
        <v>106.56</v>
      </c>
      <c r="G33" s="116">
        <f t="shared" si="2"/>
        <v>108.7</v>
      </c>
    </row>
    <row r="34" spans="1:7" ht="20.149999999999999" customHeight="1">
      <c r="A34" s="99">
        <v>2019</v>
      </c>
      <c r="B34" s="116">
        <f t="shared" si="2"/>
        <v>107.74</v>
      </c>
      <c r="C34" s="116">
        <f t="shared" si="2"/>
        <v>106.81</v>
      </c>
      <c r="D34" s="116">
        <f t="shared" si="2"/>
        <v>112.76</v>
      </c>
      <c r="E34" s="116">
        <f t="shared" si="2"/>
        <v>113.61</v>
      </c>
      <c r="F34" s="13">
        <f t="shared" si="2"/>
        <v>106.65</v>
      </c>
      <c r="G34" s="13">
        <f t="shared" si="2"/>
        <v>102.55</v>
      </c>
    </row>
    <row r="35" spans="1:7" ht="20.149999999999999" customHeight="1">
      <c r="A35" s="99" t="s">
        <v>258</v>
      </c>
      <c r="B35" s="116">
        <f t="shared" si="2"/>
        <v>107.09</v>
      </c>
      <c r="C35" s="116">
        <f t="shared" si="2"/>
        <v>109.07</v>
      </c>
      <c r="D35" s="116">
        <f t="shared" si="2"/>
        <v>110.36</v>
      </c>
      <c r="E35" s="116">
        <f t="shared" si="2"/>
        <v>107.97</v>
      </c>
      <c r="F35" s="13">
        <f t="shared" si="2"/>
        <v>104.31</v>
      </c>
      <c r="G35" s="13">
        <f t="shared" si="2"/>
        <v>107.64</v>
      </c>
    </row>
    <row r="36" spans="1:7" ht="8.15" customHeight="1">
      <c r="A36" s="99"/>
      <c r="B36" s="116"/>
      <c r="C36" s="116"/>
      <c r="D36" s="116"/>
      <c r="E36" s="116"/>
      <c r="F36" s="13"/>
      <c r="G36" s="13"/>
    </row>
    <row r="37" spans="1:7" s="240" customFormat="1" ht="10.15" customHeight="1">
      <c r="A37" s="262"/>
      <c r="B37" s="263"/>
      <c r="C37" s="263"/>
      <c r="D37" s="263"/>
      <c r="E37" s="263"/>
      <c r="F37" s="263"/>
      <c r="G37" s="263"/>
    </row>
    <row r="38" spans="1:7" s="240" customFormat="1" ht="13.15" customHeight="1">
      <c r="A38" s="264"/>
      <c r="B38" s="264"/>
      <c r="C38" s="264"/>
      <c r="D38" s="264"/>
      <c r="E38" s="264"/>
      <c r="F38" s="264"/>
      <c r="G38" s="264"/>
    </row>
    <row r="39" spans="1:7" ht="14.15" customHeight="1">
      <c r="A39" s="13"/>
      <c r="B39" s="13"/>
      <c r="C39" s="13"/>
      <c r="D39" s="13"/>
      <c r="E39" s="13"/>
      <c r="G39" s="1">
        <v>88</v>
      </c>
    </row>
    <row r="40" spans="1:7" ht="20.149999999999999" customHeight="1">
      <c r="A40" s="13"/>
      <c r="B40" s="13"/>
      <c r="C40" s="13"/>
      <c r="D40" s="13"/>
      <c r="E40" s="13"/>
    </row>
    <row r="41" spans="1:7" ht="20.149999999999999" customHeight="1">
      <c r="A41" s="13"/>
      <c r="B41" s="13"/>
      <c r="C41" s="13"/>
      <c r="D41" s="13"/>
      <c r="E41" s="13"/>
    </row>
    <row r="42" spans="1:7" ht="20.149999999999999" customHeight="1">
      <c r="A42" s="13"/>
      <c r="B42" s="13"/>
      <c r="C42" s="13"/>
      <c r="D42" s="13"/>
      <c r="E42" s="13"/>
    </row>
    <row r="43" spans="1:7" ht="20.149999999999999" customHeight="1">
      <c r="A43" s="13"/>
      <c r="B43" s="13"/>
      <c r="C43" s="13"/>
      <c r="D43" s="13"/>
      <c r="E43" s="13"/>
    </row>
    <row r="44" spans="1:7" ht="20.149999999999999" customHeight="1">
      <c r="A44" s="13"/>
      <c r="B44" s="13"/>
      <c r="C44" s="13"/>
      <c r="D44" s="13"/>
      <c r="E44" s="13"/>
    </row>
    <row r="45" spans="1:7" ht="20.149999999999999" customHeight="1">
      <c r="A45" s="13"/>
      <c r="B45" s="13"/>
      <c r="C45" s="13"/>
      <c r="D45" s="13"/>
      <c r="E45" s="13"/>
    </row>
    <row r="46" spans="1:7" ht="20.149999999999999" customHeight="1">
      <c r="A46" s="13"/>
      <c r="B46" s="13"/>
      <c r="C46" s="13"/>
      <c r="D46" s="13"/>
      <c r="E46" s="13"/>
    </row>
    <row r="47" spans="1:7" ht="20.149999999999999" customHeight="1">
      <c r="A47" s="13"/>
      <c r="B47" s="13"/>
      <c r="C47" s="13"/>
      <c r="D47" s="13"/>
      <c r="E47" s="13"/>
    </row>
    <row r="48" spans="1:7" ht="20.149999999999999" customHeight="1">
      <c r="A48" s="13"/>
      <c r="B48" s="13"/>
      <c r="C48" s="13"/>
      <c r="D48" s="13"/>
      <c r="E48" s="13"/>
    </row>
    <row r="49" spans="1:5" ht="20.149999999999999" customHeight="1">
      <c r="A49" s="13"/>
      <c r="B49" s="13"/>
      <c r="C49" s="13"/>
      <c r="D49" s="13"/>
      <c r="E49" s="13"/>
    </row>
    <row r="50" spans="1:5" ht="20.149999999999999" customHeight="1"/>
    <row r="51" spans="1:5" ht="20.149999999999999" customHeight="1"/>
    <row r="52" spans="1:5" ht="20.149999999999999" customHeight="1"/>
    <row r="53" spans="1:5" ht="20.149999999999999" customHeight="1"/>
    <row r="54" spans="1:5" ht="20.149999999999999" customHeight="1"/>
    <row r="55" spans="1:5" ht="20.149999999999999" customHeight="1"/>
    <row r="56" spans="1:5" ht="20.149999999999999" customHeight="1"/>
    <row r="57" spans="1:5" ht="20.149999999999999" customHeight="1"/>
    <row r="58" spans="1:5" ht="20.149999999999999" customHeight="1"/>
    <row r="59" spans="1:5" ht="20.149999999999999" customHeight="1"/>
    <row r="60" spans="1:5" ht="20.149999999999999" customHeight="1"/>
    <row r="61" spans="1:5" ht="20.149999999999999" customHeight="1"/>
    <row r="62" spans="1:5" ht="20.149999999999999" customHeight="1"/>
    <row r="63" spans="1:5" ht="20.149999999999999" customHeight="1"/>
    <row r="64" spans="1:5" ht="20.149999999999999" customHeight="1"/>
    <row r="65" ht="20.149999999999999" customHeight="1"/>
    <row r="66" ht="20.149999999999999" customHeight="1"/>
    <row r="67" ht="20.149999999999999" customHeight="1"/>
    <row r="68" ht="20.149999999999999" customHeight="1"/>
    <row r="69" ht="20.149999999999999" customHeight="1"/>
    <row r="70" ht="20.149999999999999" customHeight="1"/>
    <row r="71" ht="20.149999999999999" customHeight="1"/>
    <row r="72" ht="20.149999999999999" customHeight="1"/>
    <row r="73" ht="20.149999999999999" customHeight="1"/>
    <row r="74" ht="20.149999999999999" customHeight="1"/>
    <row r="75" ht="20.149999999999999" customHeight="1"/>
    <row r="76" ht="20.149999999999999" customHeight="1"/>
    <row r="77" ht="20.149999999999999" customHeight="1"/>
    <row r="78" ht="20.149999999999999" customHeight="1"/>
    <row r="79" ht="20.149999999999999" customHeight="1"/>
    <row r="80" ht="20.149999999999999" customHeight="1"/>
    <row r="81" ht="20.149999999999999" customHeight="1"/>
    <row r="82" ht="20.149999999999999" customHeight="1"/>
    <row r="83" ht="20.149999999999999" customHeight="1"/>
    <row r="84" ht="20.149999999999999" customHeight="1"/>
    <row r="85" ht="20.149999999999999" customHeight="1"/>
    <row r="86" ht="20.149999999999999" customHeight="1"/>
    <row r="87" ht="20.149999999999999" customHeight="1"/>
    <row r="88" ht="20.149999999999999" customHeight="1"/>
    <row r="89" ht="20.149999999999999" customHeight="1"/>
    <row r="90" ht="20.149999999999999" customHeight="1"/>
    <row r="91" ht="20.149999999999999" customHeight="1"/>
    <row r="92" ht="20.149999999999999" customHeight="1"/>
    <row r="93" ht="20.149999999999999" customHeight="1"/>
    <row r="94" ht="20.149999999999999" customHeight="1"/>
    <row r="95" ht="20.149999999999999" customHeight="1"/>
    <row r="96" ht="20.149999999999999" customHeight="1"/>
    <row r="97" ht="20.149999999999999" customHeight="1"/>
    <row r="98" ht="20.149999999999999" customHeight="1"/>
    <row r="99" ht="20.149999999999999" customHeight="1"/>
    <row r="100" ht="20.149999999999999" customHeight="1"/>
    <row r="101" ht="20.149999999999999" customHeight="1"/>
    <row r="102" ht="20.149999999999999" customHeight="1"/>
    <row r="103" ht="20.149999999999999" customHeight="1"/>
    <row r="104" ht="20.149999999999999" customHeight="1"/>
    <row r="105" ht="20.149999999999999" customHeight="1"/>
    <row r="106" ht="20.149999999999999" customHeight="1"/>
    <row r="107" ht="20.149999999999999" customHeight="1"/>
    <row r="108" ht="20.149999999999999" customHeight="1"/>
    <row r="109" ht="20.149999999999999" customHeight="1"/>
    <row r="110" ht="20.149999999999999" customHeight="1"/>
    <row r="111" ht="20.149999999999999" customHeight="1"/>
    <row r="112" ht="20.149999999999999" customHeight="1"/>
    <row r="113" ht="20.149999999999999" customHeight="1"/>
    <row r="114" ht="20.149999999999999" customHeight="1"/>
    <row r="115" ht="20.149999999999999" customHeight="1"/>
    <row r="116" ht="20.149999999999999" customHeight="1"/>
    <row r="117" ht="20.149999999999999" customHeight="1"/>
    <row r="118" ht="20.149999999999999" customHeight="1"/>
    <row r="119" ht="20.149999999999999" customHeight="1"/>
    <row r="120" ht="20.149999999999999" customHeight="1"/>
    <row r="121" ht="20.149999999999999" customHeight="1"/>
    <row r="122" ht="20.149999999999999" customHeight="1"/>
    <row r="123" ht="20.149999999999999" customHeight="1"/>
    <row r="124" ht="20.149999999999999" customHeight="1"/>
    <row r="125" ht="20.149999999999999" customHeight="1"/>
    <row r="126" ht="20.149999999999999" customHeight="1"/>
    <row r="127" ht="20.149999999999999" customHeight="1"/>
    <row r="128" ht="20.149999999999999" customHeight="1"/>
    <row r="129" ht="20.149999999999999" customHeight="1"/>
    <row r="130" ht="20.149999999999999" customHeight="1"/>
    <row r="131" ht="20.149999999999999" customHeight="1"/>
    <row r="132" ht="20.149999999999999" customHeight="1"/>
    <row r="133" ht="20.149999999999999" customHeight="1"/>
  </sheetData>
  <mergeCells count="7">
    <mergeCell ref="A37:G38"/>
    <mergeCell ref="B25:G25"/>
    <mergeCell ref="C5:G5"/>
    <mergeCell ref="D6:E6"/>
    <mergeCell ref="D7:E7"/>
    <mergeCell ref="B12:G12"/>
    <mergeCell ref="B24:G24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6"/>
  <sheetViews>
    <sheetView topLeftCell="A4" zoomScale="136" zoomScaleNormal="136" workbookViewId="0">
      <selection activeCell="F18" sqref="F18"/>
    </sheetView>
  </sheetViews>
  <sheetFormatPr defaultColWidth="8.765625" defaultRowHeight="15.65" customHeight="1"/>
  <cols>
    <col min="1" max="1" width="1.765625" style="13" customWidth="1"/>
    <col min="2" max="2" width="35.3828125" style="13" customWidth="1"/>
    <col min="3" max="3" width="8" style="13" customWidth="1"/>
    <col min="4" max="4" width="7.61328125" style="13" customWidth="1"/>
    <col min="5" max="5" width="7.4609375" style="13" customWidth="1"/>
    <col min="6" max="6" width="7.765625" style="13" customWidth="1"/>
    <col min="7" max="8" width="8.765625" style="13" customWidth="1"/>
    <col min="9" max="9" width="14" style="13" customWidth="1"/>
    <col min="10" max="16384" width="8.765625" style="13"/>
  </cols>
  <sheetData>
    <row r="1" spans="1:9" ht="20.149999999999999" customHeight="1">
      <c r="A1" s="31" t="s">
        <v>235</v>
      </c>
      <c r="B1" s="33"/>
    </row>
    <row r="2" spans="1:9" ht="20.149999999999999" customHeight="1">
      <c r="A2" s="31" t="s">
        <v>63</v>
      </c>
    </row>
    <row r="3" spans="1:9" ht="20.149999999999999" customHeight="1">
      <c r="A3" s="32" t="s">
        <v>62</v>
      </c>
    </row>
    <row r="4" spans="1:9" ht="20.149999999999999" customHeight="1">
      <c r="A4" s="32" t="s">
        <v>61</v>
      </c>
    </row>
    <row r="5" spans="1:9" ht="15" customHeight="1">
      <c r="A5" s="38"/>
    </row>
    <row r="6" spans="1:9" ht="20.149999999999999" customHeight="1">
      <c r="A6" s="28"/>
      <c r="B6" s="28"/>
      <c r="C6" s="28"/>
      <c r="D6" s="28"/>
      <c r="E6" s="266" t="s">
        <v>60</v>
      </c>
      <c r="F6" s="266"/>
      <c r="G6" s="266"/>
    </row>
    <row r="7" spans="1:9" ht="27" customHeight="1">
      <c r="C7" s="63">
        <v>2015</v>
      </c>
      <c r="D7" s="63">
        <v>2017</v>
      </c>
      <c r="E7" s="63">
        <v>2018</v>
      </c>
      <c r="F7" s="228">
        <v>2019</v>
      </c>
      <c r="G7" s="181" t="s">
        <v>259</v>
      </c>
    </row>
    <row r="8" spans="1:9" ht="20.149999999999999" customHeight="1">
      <c r="C8" s="17"/>
      <c r="D8" s="17"/>
    </row>
    <row r="9" spans="1:9" ht="20.149999999999999" customHeight="1">
      <c r="A9" s="33" t="s">
        <v>59</v>
      </c>
      <c r="C9" s="185">
        <f t="shared" ref="C9:D9" si="0">C10+C46</f>
        <v>15101.770000000002</v>
      </c>
      <c r="D9" s="185">
        <f t="shared" si="0"/>
        <v>18469.36</v>
      </c>
      <c r="E9" s="185">
        <f>E10+E46</f>
        <v>20129.54</v>
      </c>
      <c r="F9" s="185">
        <f>F10+F46</f>
        <v>21934.520999999997</v>
      </c>
      <c r="G9" s="185">
        <f>G10+G46</f>
        <v>24073.965</v>
      </c>
      <c r="H9" s="33"/>
      <c r="I9" s="116"/>
    </row>
    <row r="10" spans="1:9" ht="20.149999999999999" customHeight="1">
      <c r="A10" s="33" t="s">
        <v>58</v>
      </c>
      <c r="C10" s="125">
        <f>SUM(C12:C26)+SUM(C41:C45)</f>
        <v>13732.590000000002</v>
      </c>
      <c r="D10" s="125">
        <f t="shared" ref="D10:G10" si="1">SUM(D12:D26)+SUM(D41:D45)</f>
        <v>16817.22</v>
      </c>
      <c r="E10" s="125">
        <f t="shared" si="1"/>
        <v>18321.96</v>
      </c>
      <c r="F10" s="125">
        <f>F12+F13+F14+F15+F16+F17+F18+F19+F20+F21+F22+F23+F24+F25+F26+F41+F42+F43+F44+F45</f>
        <v>20059.420999999998</v>
      </c>
      <c r="G10" s="125">
        <f t="shared" si="1"/>
        <v>22005.608</v>
      </c>
      <c r="H10" s="33"/>
      <c r="I10" s="116"/>
    </row>
    <row r="11" spans="1:9" ht="20.149999999999999" customHeight="1">
      <c r="A11" s="29" t="s">
        <v>57</v>
      </c>
      <c r="C11" s="123"/>
      <c r="D11" s="123"/>
      <c r="E11" s="123"/>
      <c r="F11" s="123"/>
      <c r="H11" s="116"/>
      <c r="I11" s="116"/>
    </row>
    <row r="12" spans="1:9" ht="23">
      <c r="A12" s="29"/>
      <c r="B12" s="101" t="s">
        <v>224</v>
      </c>
      <c r="C12" s="123">
        <v>3248.27</v>
      </c>
      <c r="D12" s="123">
        <v>3864.86</v>
      </c>
      <c r="E12" s="123">
        <v>3887.14</v>
      </c>
      <c r="F12" s="123">
        <v>4010.8240000000001</v>
      </c>
      <c r="G12" s="123">
        <v>4810.7380000000003</v>
      </c>
      <c r="H12" s="119"/>
      <c r="I12" s="119"/>
    </row>
    <row r="13" spans="1:9" ht="20.149999999999999" customHeight="1">
      <c r="B13" s="101" t="s">
        <v>203</v>
      </c>
      <c r="C13" s="194">
        <v>79.13</v>
      </c>
      <c r="D13" s="194">
        <v>85.36</v>
      </c>
      <c r="E13" s="194">
        <v>124.14</v>
      </c>
      <c r="F13" s="194">
        <v>79.373000000000005</v>
      </c>
      <c r="G13" s="194">
        <v>66.44</v>
      </c>
      <c r="H13" s="119"/>
      <c r="I13" s="119"/>
    </row>
    <row r="14" spans="1:9" ht="20.149999999999999" customHeight="1">
      <c r="B14" s="101" t="s">
        <v>204</v>
      </c>
      <c r="C14" s="194">
        <v>818.62</v>
      </c>
      <c r="D14" s="194">
        <v>1144.17</v>
      </c>
      <c r="E14" s="194">
        <v>1365.57</v>
      </c>
      <c r="F14" s="194">
        <v>1601.11</v>
      </c>
      <c r="G14" s="194">
        <v>1582.98</v>
      </c>
    </row>
    <row r="15" spans="1:9" ht="35.5">
      <c r="B15" s="101" t="s">
        <v>209</v>
      </c>
      <c r="C15" s="194">
        <v>708.02</v>
      </c>
      <c r="D15" s="194">
        <v>957.33</v>
      </c>
      <c r="E15" s="194">
        <v>954.61</v>
      </c>
      <c r="F15" s="194">
        <v>1126.1410000000001</v>
      </c>
      <c r="G15" s="194">
        <v>1226.19</v>
      </c>
    </row>
    <row r="16" spans="1:9" ht="35.5">
      <c r="B16" s="101" t="s">
        <v>210</v>
      </c>
      <c r="C16" s="194">
        <v>42.05</v>
      </c>
      <c r="D16" s="194">
        <v>49.9</v>
      </c>
      <c r="E16" s="194">
        <v>67.459999999999994</v>
      </c>
      <c r="F16" s="194">
        <v>78.838999999999999</v>
      </c>
      <c r="G16" s="194">
        <v>97.257999999999996</v>
      </c>
    </row>
    <row r="17" spans="1:9" ht="20.149999999999999" customHeight="1">
      <c r="B17" s="101" t="s">
        <v>205</v>
      </c>
      <c r="C17" s="194">
        <v>1801.72</v>
      </c>
      <c r="D17" s="194">
        <v>2170.0300000000002</v>
      </c>
      <c r="E17" s="194">
        <v>2566.75</v>
      </c>
      <c r="F17" s="194">
        <v>2954.7159999999999</v>
      </c>
      <c r="G17" s="194">
        <v>3466.3890000000001</v>
      </c>
    </row>
    <row r="18" spans="1:9" ht="35.5">
      <c r="B18" s="101" t="s">
        <v>211</v>
      </c>
      <c r="C18" s="194">
        <v>1162.44</v>
      </c>
      <c r="D18" s="194">
        <v>1450.81</v>
      </c>
      <c r="E18" s="194">
        <v>1552.5</v>
      </c>
      <c r="F18" s="194">
        <v>1698.682</v>
      </c>
      <c r="G18" s="194">
        <v>1814.4179999999999</v>
      </c>
      <c r="H18" s="232"/>
      <c r="I18" s="119"/>
    </row>
    <row r="19" spans="1:9" ht="20.149999999999999" customHeight="1">
      <c r="A19" s="17"/>
      <c r="B19" s="104" t="s">
        <v>206</v>
      </c>
      <c r="C19" s="194">
        <v>370.09</v>
      </c>
      <c r="D19" s="194">
        <v>455.62</v>
      </c>
      <c r="E19" s="194">
        <v>519.04999999999995</v>
      </c>
      <c r="F19" s="194">
        <v>579.46299999999997</v>
      </c>
      <c r="G19" s="194">
        <v>585.85500000000002</v>
      </c>
    </row>
    <row r="20" spans="1:9" ht="24">
      <c r="A20" s="17"/>
      <c r="B20" s="101" t="s">
        <v>212</v>
      </c>
      <c r="C20" s="194">
        <v>408.12</v>
      </c>
      <c r="D20" s="194">
        <v>520.87</v>
      </c>
      <c r="E20" s="194">
        <v>561.9</v>
      </c>
      <c r="F20" s="194">
        <v>618.577</v>
      </c>
      <c r="G20" s="194">
        <v>591.06899999999996</v>
      </c>
    </row>
    <row r="21" spans="1:9" ht="24">
      <c r="A21" s="17"/>
      <c r="B21" s="101" t="s">
        <v>213</v>
      </c>
      <c r="C21" s="194">
        <v>871.67</v>
      </c>
      <c r="D21" s="194">
        <v>1017.11</v>
      </c>
      <c r="E21" s="194">
        <v>1096.19</v>
      </c>
      <c r="F21" s="194">
        <v>1185.277</v>
      </c>
      <c r="G21" s="194">
        <v>1182.6320000000001</v>
      </c>
    </row>
    <row r="22" spans="1:9" ht="23.5">
      <c r="A22" s="17"/>
      <c r="B22" s="101" t="s">
        <v>214</v>
      </c>
      <c r="C22" s="194">
        <v>839.59</v>
      </c>
      <c r="D22" s="194">
        <v>973.81</v>
      </c>
      <c r="E22" s="194">
        <v>1050.73</v>
      </c>
      <c r="F22" s="194">
        <v>1169.4949999999999</v>
      </c>
      <c r="G22" s="194">
        <v>1200.2570000000001</v>
      </c>
    </row>
    <row r="23" spans="1:9" ht="24">
      <c r="A23" s="17"/>
      <c r="B23" s="101" t="s">
        <v>215</v>
      </c>
      <c r="C23" s="194">
        <v>697.99</v>
      </c>
      <c r="D23" s="194">
        <v>804.36</v>
      </c>
      <c r="E23" s="194">
        <v>817.24</v>
      </c>
      <c r="F23" s="194">
        <v>828.03</v>
      </c>
      <c r="G23" s="194">
        <v>866.01700000000005</v>
      </c>
    </row>
    <row r="24" spans="1:9" ht="23.5">
      <c r="A24" s="17"/>
      <c r="B24" s="101" t="s">
        <v>216</v>
      </c>
      <c r="C24" s="194">
        <v>226.16</v>
      </c>
      <c r="D24" s="194">
        <v>254.79</v>
      </c>
      <c r="E24" s="194">
        <v>270.25</v>
      </c>
      <c r="F24" s="194">
        <v>287.59899999999999</v>
      </c>
      <c r="G24" s="194">
        <v>303.32499999999999</v>
      </c>
    </row>
    <row r="25" spans="1:9" ht="23.5">
      <c r="A25" s="17"/>
      <c r="B25" s="101" t="s">
        <v>217</v>
      </c>
      <c r="C25" s="194">
        <v>71.84</v>
      </c>
      <c r="D25" s="194">
        <v>88.99</v>
      </c>
      <c r="E25" s="194">
        <v>97.03</v>
      </c>
      <c r="F25" s="194">
        <v>103.73</v>
      </c>
      <c r="G25" s="194">
        <v>113.901</v>
      </c>
    </row>
    <row r="26" spans="1:9" ht="59">
      <c r="A26" s="17"/>
      <c r="B26" s="101" t="s">
        <v>218</v>
      </c>
      <c r="C26" s="194">
        <v>829.67</v>
      </c>
      <c r="D26" s="194">
        <v>963.72</v>
      </c>
      <c r="E26" s="194">
        <v>1109.8800000000001</v>
      </c>
      <c r="F26" s="194">
        <v>1197.3900000000001</v>
      </c>
      <c r="G26" s="194">
        <v>1320.941</v>
      </c>
    </row>
    <row r="27" spans="1:9" ht="12.5">
      <c r="A27" s="17"/>
      <c r="C27" s="126"/>
      <c r="D27" s="126"/>
      <c r="E27" s="169"/>
      <c r="F27" s="169"/>
      <c r="H27" s="116"/>
      <c r="I27" s="116"/>
    </row>
    <row r="28" spans="1:9" ht="12.5">
      <c r="A28" s="17"/>
      <c r="B28" s="101"/>
      <c r="C28" s="126"/>
      <c r="D28" s="126"/>
      <c r="E28" s="169"/>
      <c r="F28" s="169"/>
      <c r="H28" s="116"/>
      <c r="I28" s="116"/>
    </row>
    <row r="29" spans="1:9" ht="12.5">
      <c r="A29" s="17"/>
      <c r="B29" s="101"/>
      <c r="C29" s="169"/>
      <c r="D29" s="169"/>
      <c r="E29" s="169"/>
      <c r="F29" s="169"/>
      <c r="H29" s="116"/>
      <c r="I29" s="116"/>
    </row>
    <row r="30" spans="1:9" ht="12.5">
      <c r="A30" s="17"/>
      <c r="B30" s="101"/>
      <c r="C30" s="169"/>
      <c r="D30" s="169"/>
      <c r="E30" s="169"/>
      <c r="F30" s="169"/>
      <c r="H30" s="116"/>
      <c r="I30" s="116"/>
    </row>
    <row r="31" spans="1:9" ht="15" customHeight="1">
      <c r="A31" s="28"/>
      <c r="B31" s="103"/>
      <c r="C31" s="28"/>
      <c r="D31" s="28"/>
      <c r="E31" s="28"/>
      <c r="F31" s="28"/>
      <c r="G31" s="28"/>
      <c r="H31" s="116"/>
      <c r="I31" s="116"/>
    </row>
    <row r="32" spans="1:9" ht="20.149999999999999" customHeight="1">
      <c r="B32" s="101"/>
      <c r="G32" s="13">
        <v>89</v>
      </c>
      <c r="H32" s="116"/>
      <c r="I32" s="116"/>
    </row>
    <row r="33" spans="1:9" ht="20.149999999999999" customHeight="1">
      <c r="A33" s="31" t="s">
        <v>249</v>
      </c>
      <c r="B33" s="33"/>
      <c r="G33" s="194"/>
      <c r="H33" s="116"/>
      <c r="I33" s="116"/>
    </row>
    <row r="34" spans="1:9" ht="20.149999999999999" customHeight="1">
      <c r="A34" s="31" t="s">
        <v>63</v>
      </c>
      <c r="G34" s="194"/>
      <c r="H34" s="116"/>
      <c r="I34" s="116"/>
    </row>
    <row r="35" spans="1:9" ht="20.149999999999999" customHeight="1">
      <c r="A35" s="32" t="s">
        <v>223</v>
      </c>
      <c r="G35" s="194"/>
      <c r="H35" s="116"/>
      <c r="I35" s="116"/>
    </row>
    <row r="36" spans="1:9" ht="20.149999999999999" customHeight="1">
      <c r="A36" s="32" t="s">
        <v>61</v>
      </c>
      <c r="G36" s="194"/>
      <c r="H36" s="116"/>
      <c r="I36" s="116"/>
    </row>
    <row r="37" spans="1:9" ht="11.25" customHeight="1">
      <c r="A37" s="38"/>
      <c r="G37" s="194"/>
      <c r="H37" s="116"/>
      <c r="I37" s="116"/>
    </row>
    <row r="38" spans="1:9" ht="20.149999999999999" customHeight="1">
      <c r="A38" s="28"/>
      <c r="B38" s="28"/>
      <c r="C38" s="28"/>
      <c r="D38" s="28"/>
      <c r="E38" s="37"/>
      <c r="F38" s="37" t="s">
        <v>60</v>
      </c>
      <c r="G38" s="194"/>
      <c r="H38" s="116"/>
      <c r="I38" s="116"/>
    </row>
    <row r="39" spans="1:9" ht="25.5">
      <c r="C39" s="63">
        <v>2015</v>
      </c>
      <c r="D39" s="63">
        <v>2017</v>
      </c>
      <c r="E39" s="63">
        <v>2018</v>
      </c>
      <c r="F39" s="228">
        <v>2019</v>
      </c>
      <c r="G39" s="181" t="s">
        <v>259</v>
      </c>
      <c r="H39" s="116"/>
      <c r="I39" s="116"/>
    </row>
    <row r="40" spans="1:9" ht="13">
      <c r="C40" s="183"/>
      <c r="D40" s="183"/>
      <c r="E40" s="183"/>
      <c r="F40" s="184"/>
      <c r="G40" s="194"/>
      <c r="H40" s="116"/>
      <c r="I40" s="116"/>
    </row>
    <row r="41" spans="1:9" ht="12.5">
      <c r="B41" s="101" t="s">
        <v>207</v>
      </c>
      <c r="C41" s="226">
        <v>1046.57</v>
      </c>
      <c r="D41" s="226">
        <v>1244.48</v>
      </c>
      <c r="E41" s="226">
        <v>1412.11</v>
      </c>
      <c r="F41" s="226">
        <v>1582.5889999999999</v>
      </c>
      <c r="G41" s="246">
        <v>1729.3589999999999</v>
      </c>
      <c r="H41" s="116"/>
      <c r="I41" s="116"/>
    </row>
    <row r="42" spans="1:9" ht="24">
      <c r="B42" s="101" t="s">
        <v>219</v>
      </c>
      <c r="C42" s="126">
        <v>216.31</v>
      </c>
      <c r="D42" s="126">
        <v>434.52</v>
      </c>
      <c r="E42" s="248">
        <v>509.78</v>
      </c>
      <c r="F42" s="248">
        <v>565.47299999999996</v>
      </c>
      <c r="G42" s="247">
        <v>631.77</v>
      </c>
      <c r="H42" s="116"/>
      <c r="I42" s="116"/>
    </row>
    <row r="43" spans="1:9" ht="24">
      <c r="B43" s="101" t="s">
        <v>220</v>
      </c>
      <c r="C43" s="126">
        <v>117.51</v>
      </c>
      <c r="D43" s="126">
        <v>134.85</v>
      </c>
      <c r="E43" s="248">
        <v>145.52000000000001</v>
      </c>
      <c r="F43" s="248">
        <v>154.678</v>
      </c>
      <c r="G43" s="247">
        <v>157.624</v>
      </c>
      <c r="H43" s="116"/>
      <c r="I43" s="116"/>
    </row>
    <row r="44" spans="1:9" ht="20.149999999999999" customHeight="1">
      <c r="B44" s="101" t="s">
        <v>208</v>
      </c>
      <c r="C44" s="126">
        <v>169.99</v>
      </c>
      <c r="D44" s="126">
        <v>193.36</v>
      </c>
      <c r="E44" s="248">
        <v>204.98</v>
      </c>
      <c r="F44" s="248">
        <v>226.85599999999999</v>
      </c>
      <c r="G44" s="247">
        <v>247.191</v>
      </c>
      <c r="H44" s="116"/>
      <c r="I44" s="116"/>
    </row>
    <row r="45" spans="1:9" ht="59">
      <c r="B45" s="101" t="s">
        <v>221</v>
      </c>
      <c r="C45" s="126">
        <v>6.83</v>
      </c>
      <c r="D45" s="126">
        <v>8.2799999999999994</v>
      </c>
      <c r="E45" s="248">
        <v>9.1300000000000008</v>
      </c>
      <c r="F45" s="248">
        <v>10.579000000000001</v>
      </c>
      <c r="G45" s="247">
        <v>11.254</v>
      </c>
      <c r="H45" s="116"/>
      <c r="I45" s="116"/>
    </row>
    <row r="46" spans="1:9" ht="24">
      <c r="A46" s="17"/>
      <c r="B46" s="101" t="s">
        <v>222</v>
      </c>
      <c r="C46" s="195">
        <v>1369.18</v>
      </c>
      <c r="D46" s="195">
        <v>1652.14</v>
      </c>
      <c r="E46" s="195">
        <v>1807.58</v>
      </c>
      <c r="F46" s="113">
        <v>1875.1</v>
      </c>
      <c r="G46" s="113">
        <v>2068.357</v>
      </c>
    </row>
    <row r="47" spans="1:9" ht="20.149999999999999" customHeight="1">
      <c r="A47" s="17"/>
      <c r="B47" s="17"/>
      <c r="E47" s="17"/>
      <c r="F47" s="17"/>
      <c r="G47" s="194"/>
    </row>
    <row r="48" spans="1:9" ht="20.149999999999999" customHeight="1">
      <c r="A48" s="17"/>
      <c r="B48" s="17"/>
      <c r="C48" s="17"/>
      <c r="D48" s="17"/>
      <c r="E48" s="17"/>
      <c r="F48" s="17"/>
      <c r="G48" s="194"/>
    </row>
    <row r="49" spans="1:7" ht="20.149999999999999" customHeight="1">
      <c r="A49" s="17"/>
      <c r="B49" s="17"/>
      <c r="C49" s="17"/>
      <c r="D49" s="17"/>
      <c r="E49" s="17"/>
      <c r="F49" s="17"/>
      <c r="G49" s="194"/>
    </row>
    <row r="50" spans="1:7" ht="20.149999999999999" customHeight="1">
      <c r="A50" s="17"/>
      <c r="B50" s="17"/>
      <c r="C50" s="17"/>
      <c r="D50" s="17"/>
      <c r="E50" s="17"/>
      <c r="F50" s="17"/>
      <c r="G50" s="194"/>
    </row>
    <row r="51" spans="1:7" ht="20.149999999999999" customHeight="1">
      <c r="A51" s="17"/>
      <c r="B51" s="17"/>
      <c r="C51" s="17"/>
      <c r="D51" s="17"/>
      <c r="E51" s="17"/>
      <c r="F51" s="17"/>
      <c r="G51" s="194"/>
    </row>
    <row r="52" spans="1:7" ht="20.149999999999999" customHeight="1">
      <c r="A52" s="17"/>
      <c r="B52" s="17"/>
      <c r="C52" s="17"/>
      <c r="D52" s="17"/>
      <c r="E52" s="17"/>
      <c r="F52" s="17"/>
      <c r="G52" s="194"/>
    </row>
    <row r="53" spans="1:7" ht="20.149999999999999" customHeight="1">
      <c r="A53" s="17"/>
      <c r="B53" s="17"/>
      <c r="C53" s="17"/>
      <c r="D53" s="17"/>
      <c r="E53" s="17"/>
      <c r="F53" s="17"/>
      <c r="G53" s="194"/>
    </row>
    <row r="54" spans="1:7" ht="20.149999999999999" customHeight="1">
      <c r="A54" s="17"/>
      <c r="B54" s="17"/>
      <c r="C54" s="17"/>
      <c r="D54" s="17"/>
      <c r="E54" s="17"/>
      <c r="F54" s="17"/>
      <c r="G54" s="194"/>
    </row>
    <row r="55" spans="1:7" ht="20.149999999999999" customHeight="1">
      <c r="A55" s="17"/>
      <c r="B55" s="17"/>
      <c r="C55" s="17"/>
      <c r="D55" s="17"/>
      <c r="E55" s="17"/>
      <c r="F55" s="17"/>
      <c r="G55" s="194"/>
    </row>
    <row r="56" spans="1:7" ht="20.149999999999999" customHeight="1">
      <c r="A56" s="17"/>
      <c r="B56" s="17"/>
      <c r="C56" s="17"/>
      <c r="D56" s="17"/>
      <c r="E56" s="17"/>
      <c r="F56" s="17"/>
      <c r="G56" s="194"/>
    </row>
    <row r="57" spans="1:7" ht="20.149999999999999" customHeight="1">
      <c r="A57" s="17"/>
      <c r="B57" s="17"/>
      <c r="C57" s="17"/>
      <c r="D57" s="17"/>
      <c r="E57" s="17"/>
      <c r="F57" s="17"/>
      <c r="G57" s="194"/>
    </row>
    <row r="58" spans="1:7" ht="20.149999999999999" customHeight="1">
      <c r="A58" s="17"/>
      <c r="B58" s="17"/>
      <c r="C58" s="17"/>
      <c r="D58" s="17"/>
      <c r="E58" s="17"/>
      <c r="F58" s="17"/>
      <c r="G58" s="194"/>
    </row>
    <row r="59" spans="1:7" ht="20.149999999999999" customHeight="1">
      <c r="A59" s="17"/>
      <c r="B59" s="17"/>
      <c r="C59" s="17"/>
      <c r="D59" s="17"/>
      <c r="E59" s="17"/>
      <c r="F59" s="17"/>
      <c r="G59" s="194"/>
    </row>
    <row r="60" spans="1:7" ht="20.149999999999999" customHeight="1">
      <c r="A60" s="17"/>
      <c r="B60" s="17"/>
      <c r="C60" s="17"/>
      <c r="D60" s="17"/>
      <c r="E60" s="17"/>
      <c r="F60" s="17"/>
      <c r="G60" s="194"/>
    </row>
    <row r="61" spans="1:7" ht="20.149999999999999" customHeight="1">
      <c r="A61" s="17"/>
      <c r="B61" s="17"/>
      <c r="C61" s="17"/>
      <c r="D61" s="17"/>
      <c r="E61" s="17"/>
      <c r="F61" s="17"/>
      <c r="G61" s="194"/>
    </row>
    <row r="62" spans="1:7" ht="20.149999999999999" customHeight="1">
      <c r="A62" s="17"/>
      <c r="B62" s="17"/>
      <c r="C62" s="17"/>
      <c r="D62" s="17"/>
      <c r="E62" s="17"/>
      <c r="F62" s="17"/>
      <c r="G62" s="194"/>
    </row>
    <row r="63" spans="1:7" ht="20.149999999999999" customHeight="1">
      <c r="A63" s="17"/>
      <c r="B63" s="17"/>
      <c r="C63" s="17"/>
      <c r="D63" s="17"/>
      <c r="E63" s="17"/>
      <c r="F63" s="17"/>
      <c r="G63" s="194"/>
    </row>
    <row r="64" spans="1:7" ht="20.149999999999999" customHeight="1">
      <c r="A64" s="28"/>
      <c r="B64" s="28"/>
      <c r="C64" s="28"/>
      <c r="D64" s="28"/>
      <c r="E64" s="28"/>
      <c r="F64" s="28"/>
      <c r="G64" s="230"/>
    </row>
    <row r="65" spans="7:7" ht="20.149999999999999" customHeight="1">
      <c r="G65" s="231">
        <v>90</v>
      </c>
    </row>
    <row r="66" spans="7:7" ht="20.149999999999999" customHeight="1">
      <c r="G66" s="194"/>
    </row>
    <row r="67" spans="7:7" ht="20.149999999999999" customHeight="1">
      <c r="G67" s="194"/>
    </row>
    <row r="68" spans="7:7" ht="20.149999999999999" customHeight="1">
      <c r="G68" s="194"/>
    </row>
    <row r="69" spans="7:7" ht="20.149999999999999" customHeight="1">
      <c r="G69" s="194"/>
    </row>
    <row r="70" spans="7:7" ht="20.149999999999999" customHeight="1">
      <c r="G70" s="194"/>
    </row>
    <row r="71" spans="7:7" ht="20.149999999999999" customHeight="1">
      <c r="G71" s="194"/>
    </row>
    <row r="72" spans="7:7" ht="20.149999999999999" customHeight="1"/>
    <row r="73" spans="7:7" ht="20.149999999999999" customHeight="1"/>
    <row r="74" spans="7:7" ht="20.149999999999999" customHeight="1"/>
    <row r="75" spans="7:7" ht="20.149999999999999" customHeight="1"/>
    <row r="76" spans="7:7" ht="20.149999999999999" customHeight="1"/>
    <row r="77" spans="7:7" ht="20.149999999999999" customHeight="1"/>
    <row r="78" spans="7:7" ht="20.149999999999999" customHeight="1"/>
    <row r="79" spans="7:7" ht="20.149999999999999" customHeight="1"/>
    <row r="80" spans="7:7" ht="20.149999999999999" customHeight="1"/>
    <row r="81" ht="20.149999999999999" customHeight="1"/>
    <row r="82" ht="20.149999999999999" customHeight="1"/>
    <row r="83" ht="20.149999999999999" customHeight="1"/>
    <row r="84" ht="20.149999999999999" customHeight="1"/>
    <row r="85" ht="20.149999999999999" customHeight="1"/>
    <row r="86" ht="20.149999999999999" customHeight="1"/>
    <row r="87" ht="20.149999999999999" customHeight="1"/>
    <row r="88" ht="20.149999999999999" customHeight="1"/>
    <row r="89" ht="20.149999999999999" customHeight="1"/>
    <row r="90" ht="20.149999999999999" customHeight="1"/>
    <row r="91" ht="20.149999999999999" customHeight="1"/>
    <row r="92" ht="20.149999999999999" customHeight="1"/>
    <row r="93" ht="20.149999999999999" customHeight="1"/>
    <row r="94" ht="20.149999999999999" customHeight="1"/>
    <row r="95" ht="20.149999999999999" customHeight="1"/>
    <row r="96" ht="20.149999999999999" customHeight="1"/>
    <row r="97" spans="1:1" ht="20.149999999999999" customHeight="1">
      <c r="A97" s="33"/>
    </row>
    <row r="98" spans="1:1" ht="20.149999999999999" customHeight="1">
      <c r="A98" s="29"/>
    </row>
    <row r="99" spans="1:1" ht="20.149999999999999" customHeight="1">
      <c r="A99" s="29"/>
    </row>
    <row r="100" spans="1:1" ht="20.149999999999999" customHeight="1">
      <c r="A100" s="29"/>
    </row>
    <row r="101" spans="1:1" ht="20.149999999999999" customHeight="1">
      <c r="A101" s="29"/>
    </row>
    <row r="102" spans="1:1" ht="20.149999999999999" customHeight="1">
      <c r="A102" s="29"/>
    </row>
    <row r="103" spans="1:1" ht="20.149999999999999" customHeight="1">
      <c r="A103" s="29"/>
    </row>
    <row r="104" spans="1:1" ht="20.149999999999999" customHeight="1">
      <c r="A104" s="29"/>
    </row>
    <row r="105" spans="1:1" ht="20.149999999999999" customHeight="1">
      <c r="A105" s="29"/>
    </row>
    <row r="106" spans="1:1" ht="20.149999999999999" customHeight="1"/>
    <row r="107" spans="1:1" ht="20.149999999999999" customHeight="1"/>
    <row r="108" spans="1:1" ht="20.149999999999999" customHeight="1"/>
    <row r="109" spans="1:1" ht="20.149999999999999" customHeight="1"/>
    <row r="110" spans="1:1" ht="20.149999999999999" customHeight="1"/>
    <row r="111" spans="1:1" ht="20.149999999999999" customHeight="1"/>
    <row r="112" spans="1:1" ht="20.149999999999999" customHeight="1"/>
    <row r="113" ht="20.149999999999999" customHeight="1"/>
    <row r="114" ht="20.149999999999999" customHeight="1"/>
    <row r="115" ht="20.149999999999999" customHeight="1"/>
    <row r="116" ht="20.149999999999999" customHeight="1"/>
    <row r="117" ht="20.149999999999999" customHeight="1"/>
    <row r="118" ht="20.149999999999999" customHeight="1"/>
    <row r="119" ht="20.149999999999999" customHeight="1"/>
    <row r="120" ht="20.149999999999999" customHeight="1"/>
    <row r="121" ht="20.149999999999999" customHeight="1"/>
    <row r="122" ht="20.149999999999999" customHeight="1"/>
    <row r="123" ht="20.149999999999999" customHeight="1"/>
    <row r="124" ht="20.149999999999999" customHeight="1"/>
    <row r="125" ht="20.149999999999999" customHeight="1"/>
    <row r="126" ht="20.149999999999999" customHeight="1"/>
    <row r="127" ht="20.149999999999999" customHeight="1"/>
    <row r="128" ht="16.149999999999999" customHeight="1"/>
    <row r="129" ht="16.149999999999999" customHeight="1"/>
    <row r="130" ht="16.149999999999999" customHeight="1"/>
    <row r="131" ht="16.149999999999999" customHeight="1"/>
    <row r="132" ht="16.149999999999999" customHeight="1"/>
    <row r="133" ht="16.149999999999999" customHeight="1"/>
    <row r="134" ht="16.149999999999999" customHeight="1"/>
    <row r="135" ht="16.149999999999999" customHeight="1"/>
    <row r="136" ht="16.149999999999999" customHeight="1"/>
    <row r="137" ht="16.149999999999999" customHeight="1"/>
    <row r="138" ht="16.149999999999999" customHeight="1"/>
    <row r="139" ht="16.149999999999999" customHeight="1"/>
    <row r="140" ht="16.149999999999999" customHeight="1"/>
    <row r="141" ht="16.149999999999999" customHeight="1"/>
    <row r="142" ht="16.149999999999999" customHeight="1"/>
    <row r="143" ht="16.149999999999999" customHeight="1"/>
    <row r="144" ht="16.149999999999999" customHeight="1"/>
    <row r="145" ht="16.149999999999999" customHeight="1"/>
    <row r="146" ht="16.149999999999999" customHeight="1"/>
    <row r="147" ht="16.149999999999999" customHeight="1"/>
    <row r="148" ht="16.149999999999999" customHeight="1"/>
    <row r="149" ht="16.149999999999999" customHeight="1"/>
    <row r="150" ht="16.149999999999999" customHeight="1"/>
    <row r="151" ht="16.149999999999999" customHeight="1"/>
    <row r="152" ht="16.149999999999999" customHeight="1"/>
    <row r="153" ht="16.149999999999999" customHeight="1"/>
    <row r="154" ht="16.149999999999999" customHeight="1"/>
    <row r="155" ht="16.149999999999999" customHeight="1"/>
    <row r="156" ht="16.149999999999999" customHeight="1"/>
    <row r="157" ht="16.149999999999999" customHeight="1"/>
    <row r="158" ht="16.149999999999999" customHeight="1"/>
    <row r="159" ht="16.149999999999999" customHeight="1"/>
    <row r="160" ht="16.149999999999999" customHeight="1"/>
    <row r="161" ht="16.149999999999999" customHeight="1"/>
    <row r="162" ht="16.149999999999999" customHeight="1"/>
    <row r="163" ht="16.149999999999999" customHeight="1"/>
    <row r="164" ht="16.149999999999999" customHeight="1"/>
    <row r="165" ht="16.149999999999999" customHeight="1"/>
    <row r="166" ht="16.149999999999999" customHeight="1"/>
    <row r="167" ht="16.149999999999999" customHeight="1"/>
    <row r="168" ht="16.149999999999999" customHeight="1"/>
    <row r="169" ht="16.149999999999999" customHeight="1"/>
    <row r="170" ht="16.149999999999999" customHeight="1"/>
    <row r="171" ht="16.149999999999999" customHeight="1"/>
    <row r="172" ht="16.149999999999999" customHeight="1"/>
    <row r="173" ht="16.149999999999999" customHeight="1"/>
    <row r="174" ht="16.149999999999999" customHeight="1"/>
    <row r="175" ht="16.149999999999999" customHeight="1"/>
    <row r="176" ht="16.149999999999999" customHeight="1"/>
    <row r="177" ht="16.149999999999999" customHeight="1"/>
    <row r="178" ht="16.149999999999999" customHeight="1"/>
    <row r="179" ht="16.149999999999999" customHeight="1"/>
    <row r="180" ht="16.149999999999999" customHeight="1"/>
    <row r="181" ht="16.149999999999999" customHeight="1"/>
    <row r="182" ht="16.149999999999999" customHeight="1"/>
    <row r="183" ht="16.149999999999999" customHeight="1"/>
    <row r="184" ht="16.149999999999999" customHeight="1"/>
    <row r="185" ht="16.149999999999999" customHeight="1"/>
    <row r="186" ht="16.149999999999999" customHeight="1"/>
    <row r="187" ht="16.149999999999999" customHeight="1"/>
    <row r="188" ht="16.149999999999999" customHeight="1"/>
    <row r="189" ht="16.149999999999999" customHeight="1"/>
    <row r="190" ht="16.149999999999999" customHeight="1"/>
    <row r="191" ht="16.149999999999999" customHeight="1"/>
    <row r="192" ht="16.149999999999999" customHeight="1"/>
    <row r="193" ht="16.149999999999999" customHeight="1"/>
    <row r="194" ht="16.149999999999999" customHeight="1"/>
    <row r="195" ht="16.149999999999999" customHeight="1"/>
    <row r="196" ht="16.149999999999999" customHeight="1"/>
    <row r="197" ht="16.149999999999999" customHeight="1"/>
    <row r="198" ht="16.149999999999999" customHeight="1"/>
    <row r="199" ht="16.149999999999999" customHeight="1"/>
    <row r="200" ht="16.149999999999999" customHeight="1"/>
    <row r="201" ht="16.149999999999999" customHeight="1"/>
    <row r="202" ht="16.149999999999999" customHeight="1"/>
    <row r="203" ht="16.149999999999999" customHeight="1"/>
    <row r="204" ht="16.149999999999999" customHeight="1"/>
    <row r="205" ht="16.149999999999999" customHeight="1"/>
    <row r="206" ht="16.149999999999999" customHeight="1"/>
    <row r="207" ht="16.149999999999999" customHeight="1"/>
    <row r="208" ht="16.149999999999999" customHeight="1"/>
    <row r="209" ht="16.149999999999999" customHeight="1"/>
    <row r="210" ht="16.149999999999999" customHeight="1"/>
    <row r="211" ht="16.149999999999999" customHeight="1"/>
    <row r="212" ht="16.149999999999999" customHeight="1"/>
    <row r="213" ht="16.149999999999999" customHeight="1"/>
    <row r="214" ht="16.149999999999999" customHeight="1"/>
    <row r="215" ht="16.149999999999999" customHeight="1"/>
    <row r="216" ht="16.149999999999999" customHeight="1"/>
    <row r="217" ht="16.149999999999999" customHeight="1"/>
    <row r="218" ht="16.149999999999999" customHeight="1"/>
    <row r="219" ht="16.149999999999999" customHeight="1"/>
    <row r="220" ht="16.149999999999999" customHeight="1"/>
    <row r="221" ht="16.149999999999999" customHeight="1"/>
    <row r="222" ht="16.149999999999999" customHeight="1"/>
    <row r="223" ht="16.149999999999999" customHeight="1"/>
    <row r="224" ht="16.149999999999999" customHeight="1"/>
    <row r="225" ht="16.149999999999999" customHeight="1"/>
    <row r="226" ht="16.149999999999999" customHeight="1"/>
    <row r="227" ht="16.149999999999999" customHeight="1"/>
    <row r="228" ht="16.149999999999999" customHeight="1"/>
    <row r="229" ht="16.149999999999999" customHeight="1"/>
    <row r="230" ht="16.149999999999999" customHeight="1"/>
    <row r="231" ht="16.149999999999999" customHeight="1"/>
    <row r="232" ht="16.149999999999999" customHeight="1"/>
    <row r="233" ht="16.149999999999999" customHeight="1"/>
    <row r="234" ht="16.149999999999999" customHeight="1"/>
    <row r="235" ht="16.149999999999999" customHeight="1"/>
    <row r="236" ht="16.149999999999999" customHeight="1"/>
    <row r="237" ht="16.149999999999999" customHeight="1"/>
    <row r="238" ht="16.149999999999999" customHeight="1"/>
    <row r="239" ht="16.149999999999999" customHeight="1"/>
    <row r="240" ht="16.149999999999999" customHeight="1"/>
    <row r="241" ht="16.149999999999999" customHeight="1"/>
    <row r="242" ht="16.149999999999999" customHeight="1"/>
    <row r="243" ht="16.149999999999999" customHeight="1"/>
    <row r="244" ht="16.149999999999999" customHeight="1"/>
    <row r="245" ht="16.149999999999999" customHeight="1"/>
    <row r="246" ht="16.149999999999999" customHeight="1"/>
    <row r="247" ht="16.149999999999999" customHeight="1"/>
    <row r="248" ht="16.149999999999999" customHeight="1"/>
    <row r="249" ht="16.149999999999999" customHeight="1"/>
    <row r="250" ht="16.149999999999999" customHeight="1"/>
    <row r="251" ht="16.149999999999999" customHeight="1"/>
    <row r="252" ht="16.149999999999999" customHeight="1"/>
    <row r="253" ht="16.149999999999999" customHeight="1"/>
    <row r="254" ht="16.149999999999999" customHeight="1"/>
    <row r="255" ht="16.149999999999999" customHeight="1"/>
    <row r="256" ht="16.149999999999999" customHeight="1"/>
    <row r="257" ht="16.149999999999999" customHeight="1"/>
    <row r="258" ht="16.149999999999999" customHeight="1"/>
    <row r="259" ht="16.149999999999999" customHeight="1"/>
    <row r="260" ht="16.149999999999999" customHeight="1"/>
    <row r="261" ht="16.149999999999999" customHeight="1"/>
    <row r="262" ht="16.149999999999999" customHeight="1"/>
    <row r="263" ht="16.149999999999999" customHeight="1"/>
    <row r="264" ht="16.149999999999999" customHeight="1"/>
    <row r="265" ht="16.149999999999999" customHeight="1"/>
    <row r="266" ht="16.149999999999999" customHeight="1"/>
    <row r="267" ht="16.149999999999999" customHeight="1"/>
    <row r="268" ht="16.149999999999999" customHeight="1"/>
    <row r="269" ht="16.149999999999999" customHeight="1"/>
    <row r="270" ht="16.149999999999999" customHeight="1"/>
    <row r="271" ht="16.149999999999999" customHeight="1"/>
    <row r="272" ht="16.149999999999999" customHeight="1"/>
    <row r="273" ht="16.149999999999999" customHeight="1"/>
    <row r="274" ht="16.149999999999999" customHeight="1"/>
    <row r="275" ht="16.149999999999999" customHeight="1"/>
    <row r="276" ht="16.149999999999999" customHeight="1"/>
    <row r="277" ht="16.149999999999999" customHeight="1"/>
    <row r="278" ht="16.149999999999999" customHeight="1"/>
    <row r="279" ht="16.149999999999999" customHeight="1"/>
    <row r="280" ht="16.149999999999999" customHeight="1"/>
    <row r="281" ht="16.149999999999999" customHeight="1"/>
    <row r="282" ht="16.149999999999999" customHeight="1"/>
    <row r="283" ht="16.149999999999999" customHeight="1"/>
    <row r="284" ht="16.149999999999999" customHeight="1"/>
    <row r="285" ht="16.149999999999999" customHeight="1"/>
    <row r="286" ht="16.149999999999999" customHeight="1"/>
    <row r="287" ht="16.149999999999999" customHeight="1"/>
    <row r="288" ht="16.149999999999999" customHeight="1"/>
    <row r="289" ht="16.149999999999999" customHeight="1"/>
    <row r="290" ht="16.149999999999999" customHeight="1"/>
    <row r="291" ht="16.149999999999999" customHeight="1"/>
    <row r="292" ht="16.149999999999999" customHeight="1"/>
    <row r="293" ht="16.149999999999999" customHeight="1"/>
    <row r="294" ht="16.149999999999999" customHeight="1"/>
    <row r="295" ht="16.149999999999999" customHeight="1"/>
    <row r="296" ht="16.149999999999999" customHeight="1"/>
    <row r="297" ht="16.149999999999999" customHeight="1"/>
    <row r="298" ht="16.149999999999999" customHeight="1"/>
    <row r="299" ht="16.149999999999999" customHeight="1"/>
    <row r="300" ht="16.149999999999999" customHeight="1"/>
    <row r="301" ht="16.149999999999999" customHeight="1"/>
    <row r="302" ht="16.149999999999999" customHeight="1"/>
    <row r="303" ht="16.149999999999999" customHeight="1"/>
    <row r="304" ht="16.149999999999999" customHeight="1"/>
    <row r="305" ht="16.149999999999999" customHeight="1"/>
    <row r="306" ht="16.149999999999999" customHeight="1"/>
    <row r="307" ht="16.149999999999999" customHeight="1"/>
    <row r="308" ht="16.149999999999999" customHeight="1"/>
    <row r="309" ht="16.149999999999999" customHeight="1"/>
    <row r="310" ht="16.149999999999999" customHeight="1"/>
    <row r="311" ht="16.149999999999999" customHeight="1"/>
    <row r="312" ht="16.149999999999999" customHeight="1"/>
    <row r="313" ht="16.149999999999999" customHeight="1"/>
    <row r="314" ht="16.149999999999999" customHeight="1"/>
    <row r="315" ht="16.149999999999999" customHeight="1"/>
    <row r="316" ht="16.149999999999999" customHeight="1"/>
    <row r="317" ht="16.149999999999999" customHeight="1"/>
    <row r="318" ht="16.149999999999999" customHeight="1"/>
    <row r="319" ht="16.149999999999999" customHeight="1"/>
    <row r="320" ht="16.149999999999999" customHeight="1"/>
    <row r="321" ht="16.149999999999999" customHeight="1"/>
    <row r="322" ht="16.149999999999999" customHeight="1"/>
    <row r="323" ht="16.149999999999999" customHeight="1"/>
    <row r="324" ht="16.149999999999999" customHeight="1"/>
    <row r="325" ht="16.149999999999999" customHeight="1"/>
    <row r="326" ht="16.149999999999999" customHeight="1"/>
    <row r="327" ht="16.149999999999999" customHeight="1"/>
    <row r="328" ht="16.149999999999999" customHeight="1"/>
    <row r="329" ht="16.149999999999999" customHeight="1"/>
    <row r="330" ht="16.149999999999999" customHeight="1"/>
    <row r="331" ht="16.149999999999999" customHeight="1"/>
    <row r="332" ht="16.149999999999999" customHeight="1"/>
    <row r="333" ht="16.149999999999999" customHeight="1"/>
    <row r="334" ht="16.149999999999999" customHeight="1"/>
    <row r="335" ht="16.149999999999999" customHeight="1"/>
    <row r="336" ht="16.149999999999999" customHeight="1"/>
    <row r="337" ht="16.149999999999999" customHeight="1"/>
    <row r="338" ht="16.149999999999999" customHeight="1"/>
    <row r="339" ht="16.149999999999999" customHeight="1"/>
    <row r="340" ht="16.149999999999999" customHeight="1"/>
    <row r="341" ht="16.149999999999999" customHeight="1"/>
    <row r="342" ht="16.149999999999999" customHeight="1"/>
    <row r="343" ht="16.149999999999999" customHeight="1"/>
    <row r="344" ht="16.149999999999999" customHeight="1"/>
    <row r="345" ht="16.149999999999999" customHeight="1"/>
    <row r="346" ht="16.149999999999999" customHeight="1"/>
    <row r="347" ht="16.149999999999999" customHeight="1"/>
    <row r="348" ht="16.149999999999999" customHeight="1"/>
    <row r="349" ht="16.149999999999999" customHeight="1"/>
    <row r="350" ht="16.149999999999999" customHeight="1"/>
    <row r="351" ht="16.149999999999999" customHeight="1"/>
    <row r="352" ht="16.149999999999999" customHeight="1"/>
    <row r="353" ht="16.149999999999999" customHeight="1"/>
    <row r="354" ht="16.149999999999999" customHeight="1"/>
    <row r="355" ht="16.149999999999999" customHeight="1"/>
    <row r="356" ht="16.149999999999999" customHeight="1"/>
    <row r="357" ht="16.149999999999999" customHeight="1"/>
    <row r="358" ht="16.149999999999999" customHeight="1"/>
    <row r="359" ht="16.149999999999999" customHeight="1"/>
    <row r="360" ht="16.149999999999999" customHeight="1"/>
    <row r="361" ht="16.149999999999999" customHeight="1"/>
    <row r="362" ht="16.149999999999999" customHeight="1"/>
    <row r="363" ht="16.149999999999999" customHeight="1"/>
    <row r="364" ht="16.149999999999999" customHeight="1"/>
    <row r="365" ht="16.149999999999999" customHeight="1"/>
    <row r="366" ht="16.149999999999999" customHeight="1"/>
    <row r="367" ht="16.149999999999999" customHeight="1"/>
    <row r="368" ht="16.149999999999999" customHeight="1"/>
    <row r="369" ht="16.149999999999999" customHeight="1"/>
    <row r="370" ht="16.149999999999999" customHeight="1"/>
    <row r="371" ht="16.149999999999999" customHeight="1"/>
    <row r="372" ht="16.149999999999999" customHeight="1"/>
    <row r="373" ht="16.149999999999999" customHeight="1"/>
    <row r="374" ht="16.149999999999999" customHeight="1"/>
    <row r="375" ht="16.149999999999999" customHeight="1"/>
    <row r="376" ht="16.149999999999999" customHeight="1"/>
    <row r="377" ht="16.149999999999999" customHeight="1"/>
    <row r="378" ht="16.149999999999999" customHeight="1"/>
    <row r="379" ht="16.149999999999999" customHeight="1"/>
    <row r="380" ht="16.149999999999999" customHeight="1"/>
    <row r="381" ht="16.149999999999999" customHeight="1"/>
    <row r="382" ht="16.149999999999999" customHeight="1"/>
    <row r="383" ht="16.149999999999999" customHeight="1"/>
    <row r="384" ht="16.149999999999999" customHeight="1"/>
    <row r="385" ht="16.149999999999999" customHeight="1"/>
    <row r="386" ht="16.149999999999999" customHeight="1"/>
    <row r="387" ht="16.149999999999999" customHeight="1"/>
    <row r="388" ht="16.149999999999999" customHeight="1"/>
    <row r="389" ht="16.149999999999999" customHeight="1"/>
    <row r="390" ht="16.149999999999999" customHeight="1"/>
    <row r="391" ht="16.149999999999999" customHeight="1"/>
    <row r="392" ht="16.149999999999999" customHeight="1"/>
    <row r="393" ht="16.149999999999999" customHeight="1"/>
    <row r="394" ht="16.149999999999999" customHeight="1"/>
    <row r="395" ht="16.149999999999999" customHeight="1"/>
    <row r="396" ht="16.149999999999999" customHeight="1"/>
    <row r="397" ht="16.149999999999999" customHeight="1"/>
    <row r="398" ht="16.149999999999999" customHeight="1"/>
    <row r="399" ht="16.149999999999999" customHeight="1"/>
    <row r="400" ht="16.149999999999999" customHeight="1"/>
    <row r="401" ht="16.149999999999999" customHeight="1"/>
    <row r="402" ht="16.149999999999999" customHeight="1"/>
    <row r="403" ht="16.149999999999999" customHeight="1"/>
    <row r="404" ht="16.149999999999999" customHeight="1"/>
    <row r="405" ht="16.149999999999999" customHeight="1"/>
    <row r="406" ht="16.149999999999999" customHeight="1"/>
  </sheetData>
  <mergeCells count="1">
    <mergeCell ref="E6:G6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4" workbookViewId="0">
      <selection activeCell="B37" sqref="B37"/>
    </sheetView>
  </sheetViews>
  <sheetFormatPr defaultColWidth="8.765625" defaultRowHeight="12.5"/>
  <cols>
    <col min="1" max="1" width="1.765625" style="1" customWidth="1"/>
    <col min="2" max="2" width="37" style="1" customWidth="1"/>
    <col min="3" max="5" width="6.765625" style="1" customWidth="1"/>
    <col min="6" max="6" width="7.765625" style="1" customWidth="1"/>
    <col min="7" max="16384" width="8.765625" style="1"/>
  </cols>
  <sheetData>
    <row r="1" spans="1:7" ht="20.149999999999999" customHeight="1">
      <c r="A1" s="31" t="s">
        <v>237</v>
      </c>
      <c r="B1" s="33"/>
      <c r="C1" s="13"/>
      <c r="D1" s="13"/>
    </row>
    <row r="2" spans="1:7" ht="20.149999999999999" customHeight="1">
      <c r="A2" s="31" t="s">
        <v>63</v>
      </c>
      <c r="B2" s="13"/>
      <c r="C2" s="13"/>
      <c r="D2" s="13"/>
    </row>
    <row r="3" spans="1:7" ht="20.149999999999999" customHeight="1">
      <c r="A3" s="32" t="s">
        <v>66</v>
      </c>
      <c r="B3" s="33"/>
      <c r="C3" s="13"/>
      <c r="D3" s="13"/>
    </row>
    <row r="4" spans="1:7" ht="20.149999999999999" customHeight="1">
      <c r="A4" s="32" t="s">
        <v>65</v>
      </c>
      <c r="B4" s="13"/>
      <c r="C4" s="13"/>
      <c r="D4" s="13"/>
    </row>
    <row r="5" spans="1:7" ht="13.5" customHeight="1">
      <c r="A5" s="13"/>
      <c r="B5" s="13"/>
      <c r="C5" s="13"/>
      <c r="D5" s="13"/>
    </row>
    <row r="6" spans="1:7" ht="20.149999999999999" customHeight="1">
      <c r="A6" s="28"/>
      <c r="B6" s="28"/>
      <c r="C6" s="28"/>
      <c r="E6" s="266" t="s">
        <v>64</v>
      </c>
      <c r="F6" s="266"/>
      <c r="G6" s="266"/>
    </row>
    <row r="7" spans="1:7" ht="27" customHeight="1">
      <c r="A7" s="13"/>
      <c r="B7" s="13"/>
      <c r="C7" s="63">
        <v>2015</v>
      </c>
      <c r="D7" s="63">
        <v>2017</v>
      </c>
      <c r="E7" s="63">
        <v>2018</v>
      </c>
      <c r="F7" s="228">
        <v>2019</v>
      </c>
      <c r="G7" s="181" t="s">
        <v>259</v>
      </c>
    </row>
    <row r="8" spans="1:7" ht="20.149999999999999" customHeight="1">
      <c r="A8" s="13"/>
      <c r="B8" s="13"/>
      <c r="C8" s="17"/>
      <c r="D8" s="17"/>
    </row>
    <row r="9" spans="1:7" ht="20.149999999999999" customHeight="1">
      <c r="A9" s="33" t="s">
        <v>59</v>
      </c>
      <c r="B9" s="13"/>
      <c r="C9" s="127">
        <v>100</v>
      </c>
      <c r="D9" s="127">
        <v>100</v>
      </c>
      <c r="E9" s="127">
        <v>100</v>
      </c>
      <c r="F9" s="127">
        <v>100</v>
      </c>
      <c r="G9" s="127">
        <v>100</v>
      </c>
    </row>
    <row r="10" spans="1:7" ht="20.149999999999999" customHeight="1">
      <c r="A10" s="33" t="s">
        <v>58</v>
      </c>
      <c r="B10" s="13"/>
      <c r="C10" s="129">
        <f>ROUND('39'!C10/'39'!C$9*100,2)</f>
        <v>90.93</v>
      </c>
      <c r="D10" s="129">
        <f>ROUND('39'!D10/'39'!D$9*100,2)</f>
        <v>91.05</v>
      </c>
      <c r="E10" s="129">
        <f>ROUND('39'!E10/'39'!E$9*100,2)</f>
        <v>91.02</v>
      </c>
      <c r="F10" s="129">
        <f>ROUND('39'!F10/'39'!F$9*100,2)</f>
        <v>91.45</v>
      </c>
      <c r="G10" s="129">
        <f>ROUND('39'!G10/'39'!G$9*100,2)</f>
        <v>91.41</v>
      </c>
    </row>
    <row r="11" spans="1:7" ht="20.149999999999999" customHeight="1">
      <c r="A11" s="29" t="s">
        <v>57</v>
      </c>
      <c r="B11" s="13"/>
      <c r="C11" s="129"/>
      <c r="D11" s="129"/>
      <c r="E11" s="129"/>
      <c r="F11" s="129"/>
      <c r="G11" s="129"/>
    </row>
    <row r="12" spans="1:7" ht="23">
      <c r="A12" s="29"/>
      <c r="B12" s="101" t="s">
        <v>224</v>
      </c>
      <c r="C12" s="128">
        <f>ROUND('39'!C12/'39'!C$9*100,2)</f>
        <v>21.51</v>
      </c>
      <c r="D12" s="128">
        <f>ROUND('39'!D12/'39'!D$9*100,2)</f>
        <v>20.93</v>
      </c>
      <c r="E12" s="128">
        <f>ROUND('39'!E12/'39'!E$9*100,2)</f>
        <v>19.309999999999999</v>
      </c>
      <c r="F12" s="128">
        <f>ROUND('39'!F12/'39'!F$9*100,2)</f>
        <v>18.29</v>
      </c>
      <c r="G12" s="128">
        <f>ROUND('39'!G12/'39'!G$9*100,2)</f>
        <v>19.98</v>
      </c>
    </row>
    <row r="13" spans="1:7" ht="20.149999999999999" customHeight="1">
      <c r="A13" s="13"/>
      <c r="B13" s="101" t="s">
        <v>203</v>
      </c>
      <c r="C13" s="128">
        <f>ROUND('39'!C13/'39'!C$9*100,2)</f>
        <v>0.52</v>
      </c>
      <c r="D13" s="128">
        <f>ROUND('39'!D13/'39'!D$9*100,2)</f>
        <v>0.46</v>
      </c>
      <c r="E13" s="128">
        <f>ROUND('39'!E13/'39'!E$9*100,2)</f>
        <v>0.62</v>
      </c>
      <c r="F13" s="128">
        <f>ROUND('39'!F13/'39'!F$9*100,2)</f>
        <v>0.36</v>
      </c>
      <c r="G13" s="128">
        <f>ROUND('39'!G13/'39'!G$9*100,2)</f>
        <v>0.28000000000000003</v>
      </c>
    </row>
    <row r="14" spans="1:7" ht="20.149999999999999" customHeight="1">
      <c r="A14" s="13"/>
      <c r="B14" s="101" t="s">
        <v>204</v>
      </c>
      <c r="C14" s="128">
        <f>ROUND('39'!C14/'39'!C$9*100,2)</f>
        <v>5.42</v>
      </c>
      <c r="D14" s="128">
        <f>ROUND('39'!D14/'39'!D$9*100,2)</f>
        <v>6.19</v>
      </c>
      <c r="E14" s="128">
        <f>ROUND('39'!E14/'39'!E$9*100,2)</f>
        <v>6.78</v>
      </c>
      <c r="F14" s="128">
        <f>ROUND('39'!F14/'39'!F$9*100,2)</f>
        <v>7.3</v>
      </c>
      <c r="G14" s="128">
        <f>ROUND('39'!G14/'39'!G$9*100,2)</f>
        <v>6.58</v>
      </c>
    </row>
    <row r="15" spans="1:7" ht="35.5">
      <c r="B15" s="101" t="s">
        <v>209</v>
      </c>
      <c r="C15" s="128">
        <f>ROUND('39'!C15/'39'!C$9*100,2)</f>
        <v>4.6900000000000004</v>
      </c>
      <c r="D15" s="128">
        <f>ROUND('39'!D15/'39'!D$9*100,2)</f>
        <v>5.18</v>
      </c>
      <c r="E15" s="128">
        <f>ROUND('39'!E15/'39'!E$9*100,2)</f>
        <v>4.74</v>
      </c>
      <c r="F15" s="128">
        <f>ROUND('39'!F15/'39'!F$9*100,2)</f>
        <v>5.13</v>
      </c>
      <c r="G15" s="128">
        <f>ROUND('39'!G15/'39'!G$9*100,2)</f>
        <v>5.09</v>
      </c>
    </row>
    <row r="16" spans="1:7" ht="35.5">
      <c r="B16" s="101" t="s">
        <v>210</v>
      </c>
      <c r="C16" s="128">
        <f>ROUND('39'!C16/'39'!C$9*100,2)</f>
        <v>0.28000000000000003</v>
      </c>
      <c r="D16" s="128">
        <f>ROUND('39'!D16/'39'!D$9*100,2)</f>
        <v>0.27</v>
      </c>
      <c r="E16" s="128">
        <f>ROUND('39'!E16/'39'!E$9*100,2)</f>
        <v>0.34</v>
      </c>
      <c r="F16" s="128">
        <f>ROUND('39'!F16/'39'!F$9*100,2)</f>
        <v>0.36</v>
      </c>
      <c r="G16" s="128">
        <f>ROUND('39'!G16/'39'!G$9*100,2)</f>
        <v>0.4</v>
      </c>
    </row>
    <row r="17" spans="1:7" ht="20.149999999999999" customHeight="1">
      <c r="B17" s="101" t="s">
        <v>205</v>
      </c>
      <c r="C17" s="128">
        <f>ROUND('39'!C17/'39'!C$9*100,2)</f>
        <v>11.93</v>
      </c>
      <c r="D17" s="128">
        <f>ROUND('39'!D17/'39'!D$9*100,2)</f>
        <v>11.75</v>
      </c>
      <c r="E17" s="128">
        <f>ROUND('39'!E17/'39'!E$9*100,2)</f>
        <v>12.75</v>
      </c>
      <c r="F17" s="128">
        <f>ROUND('39'!F17/'39'!F$9*100,2)</f>
        <v>13.47</v>
      </c>
      <c r="G17" s="128">
        <f>ROUND('39'!G17/'39'!G$9*100,2)</f>
        <v>14.4</v>
      </c>
    </row>
    <row r="18" spans="1:7" ht="35.5">
      <c r="B18" s="101" t="s">
        <v>211</v>
      </c>
      <c r="C18" s="128">
        <f>ROUND('39'!C18/'39'!C$9*100,2)</f>
        <v>7.7</v>
      </c>
      <c r="D18" s="128">
        <f>ROUND('39'!D18/'39'!D$9*100,2)</f>
        <v>7.86</v>
      </c>
      <c r="E18" s="128">
        <f>ROUND('39'!E18/'39'!E$9*100,2)</f>
        <v>7.71</v>
      </c>
      <c r="F18" s="128">
        <f>ROUND('39'!F18/'39'!F$9*100,2)</f>
        <v>7.74</v>
      </c>
      <c r="G18" s="128">
        <f>ROUND('39'!G18/'39'!G$9*100,2)</f>
        <v>7.54</v>
      </c>
    </row>
    <row r="19" spans="1:7" ht="20.149999999999999" customHeight="1">
      <c r="B19" s="104" t="s">
        <v>206</v>
      </c>
      <c r="C19" s="128">
        <f>ROUND('39'!C19/'39'!C$9*100,2)</f>
        <v>2.4500000000000002</v>
      </c>
      <c r="D19" s="128">
        <f>ROUND('39'!D19/'39'!D$9*100,2)</f>
        <v>2.4700000000000002</v>
      </c>
      <c r="E19" s="128">
        <f>ROUND('39'!E19/'39'!E$9*100,2)</f>
        <v>2.58</v>
      </c>
      <c r="F19" s="128">
        <f>ROUND('39'!F19/'39'!F$9*100,2)</f>
        <v>2.64</v>
      </c>
      <c r="G19" s="128">
        <f>ROUND('39'!G19/'39'!G$9*100,2)</f>
        <v>2.4300000000000002</v>
      </c>
    </row>
    <row r="20" spans="1:7" ht="24">
      <c r="B20" s="101" t="s">
        <v>212</v>
      </c>
      <c r="C20" s="128">
        <f>ROUND('39'!C20/'39'!C$9*100,2)</f>
        <v>2.7</v>
      </c>
      <c r="D20" s="128">
        <f>ROUND('39'!D20/'39'!D$9*100,2)</f>
        <v>2.82</v>
      </c>
      <c r="E20" s="128">
        <f>ROUND('39'!E20/'39'!E$9*100,2)</f>
        <v>2.79</v>
      </c>
      <c r="F20" s="128">
        <f>ROUND('39'!F20/'39'!F$9*100,2)</f>
        <v>2.82</v>
      </c>
      <c r="G20" s="128">
        <f>ROUND('39'!G20/'39'!G$9*100,2)</f>
        <v>2.46</v>
      </c>
    </row>
    <row r="21" spans="1:7" ht="24">
      <c r="B21" s="101" t="s">
        <v>213</v>
      </c>
      <c r="C21" s="128">
        <f>ROUND('39'!C21/'39'!C$9*100,2)</f>
        <v>5.77</v>
      </c>
      <c r="D21" s="128">
        <f>ROUND('39'!D21/'39'!D$9*100,2)</f>
        <v>5.51</v>
      </c>
      <c r="E21" s="128">
        <f>ROUND('39'!E21/'39'!E$9*100,2)</f>
        <v>5.45</v>
      </c>
      <c r="F21" s="128">
        <f>ROUND('39'!F21/'39'!F$9*100,2)</f>
        <v>5.4</v>
      </c>
      <c r="G21" s="128">
        <f>ROUND('39'!G21/'39'!G$9*100,2)</f>
        <v>4.91</v>
      </c>
    </row>
    <row r="22" spans="1:7" ht="23.5">
      <c r="B22" s="101" t="s">
        <v>214</v>
      </c>
      <c r="C22" s="128">
        <f>ROUND('39'!C22/'39'!C$9*100,2)</f>
        <v>5.56</v>
      </c>
      <c r="D22" s="128">
        <f>ROUND('39'!D22/'39'!D$9*100,2)</f>
        <v>5.27</v>
      </c>
      <c r="E22" s="128">
        <f>ROUND('39'!E22/'39'!E$9*100,2)</f>
        <v>5.22</v>
      </c>
      <c r="F22" s="128">
        <f>ROUND('39'!F22/'39'!F$9*100,2)</f>
        <v>5.33</v>
      </c>
      <c r="G22" s="128">
        <f>ROUND('39'!G22/'39'!G$9*100,2)</f>
        <v>4.99</v>
      </c>
    </row>
    <row r="23" spans="1:7" ht="24">
      <c r="B23" s="101" t="s">
        <v>215</v>
      </c>
      <c r="C23" s="128">
        <f>ROUND('39'!C23/'39'!C$9*100,2)</f>
        <v>4.62</v>
      </c>
      <c r="D23" s="128">
        <f>ROUND('39'!D23/'39'!D$9*100,2)</f>
        <v>4.3600000000000003</v>
      </c>
      <c r="E23" s="128">
        <f>ROUND('39'!E23/'39'!E$9*100,2)</f>
        <v>4.0599999999999996</v>
      </c>
      <c r="F23" s="128">
        <f>ROUND('39'!F23/'39'!F$9*100,2)</f>
        <v>3.78</v>
      </c>
      <c r="G23" s="128">
        <f>ROUND('39'!G23/'39'!G$9*100,2)</f>
        <v>3.6</v>
      </c>
    </row>
    <row r="24" spans="1:7" ht="23.5">
      <c r="B24" s="101" t="s">
        <v>216</v>
      </c>
      <c r="C24" s="128">
        <f>ROUND('39'!C24/'39'!C$9*100,2)</f>
        <v>1.5</v>
      </c>
      <c r="D24" s="128">
        <f>ROUND('39'!D24/'39'!D$9*100,2)</f>
        <v>1.38</v>
      </c>
      <c r="E24" s="128">
        <f>ROUND('39'!E24/'39'!E$9*100,2)</f>
        <v>1.34</v>
      </c>
      <c r="F24" s="128">
        <f>ROUND('39'!F24/'39'!F$9*100,2)</f>
        <v>1.31</v>
      </c>
      <c r="G24" s="128">
        <f>ROUND('39'!G24/'39'!G$9*100,2)</f>
        <v>1.26</v>
      </c>
    </row>
    <row r="25" spans="1:7" ht="23.5">
      <c r="B25" s="101" t="s">
        <v>217</v>
      </c>
      <c r="C25" s="128">
        <f>ROUND('39'!C25/'39'!C$9*100,2)</f>
        <v>0.48</v>
      </c>
      <c r="D25" s="128">
        <f>ROUND('39'!D25/'39'!D$9*100,2)</f>
        <v>0.48</v>
      </c>
      <c r="E25" s="128">
        <f>ROUND('39'!E25/'39'!E$9*100,2)</f>
        <v>0.48</v>
      </c>
      <c r="F25" s="128">
        <f>ROUND('39'!F25/'39'!F$9*100,2)</f>
        <v>0.47</v>
      </c>
      <c r="G25" s="128">
        <f>ROUND('39'!G25/'39'!G$9*100,2)</f>
        <v>0.47</v>
      </c>
    </row>
    <row r="26" spans="1:7" ht="59">
      <c r="B26" s="101" t="s">
        <v>218</v>
      </c>
      <c r="C26" s="128">
        <f>ROUND('39'!C26/'39'!C$9*100,2)</f>
        <v>5.49</v>
      </c>
      <c r="D26" s="128">
        <f>ROUND('39'!D26/'39'!D$9*100,2)</f>
        <v>5.22</v>
      </c>
      <c r="E26" s="128">
        <f>ROUND('39'!E26/'39'!E$9*100,2)</f>
        <v>5.51</v>
      </c>
      <c r="F26" s="128">
        <f>ROUND('39'!F26/'39'!F$9*100,2)</f>
        <v>5.46</v>
      </c>
      <c r="G26" s="128">
        <f>ROUND('39'!G26/'39'!G$9*100,2)</f>
        <v>5.49</v>
      </c>
    </row>
    <row r="27" spans="1:7">
      <c r="C27" s="128"/>
      <c r="D27" s="128"/>
      <c r="E27" s="128"/>
      <c r="F27" s="128"/>
    </row>
    <row r="28" spans="1:7">
      <c r="B28" s="101"/>
      <c r="C28" s="128"/>
      <c r="D28" s="128"/>
      <c r="E28" s="128"/>
      <c r="F28" s="128"/>
    </row>
    <row r="29" spans="1:7">
      <c r="B29" s="101"/>
      <c r="C29" s="128"/>
      <c r="D29" s="128"/>
      <c r="E29" s="128"/>
      <c r="F29" s="128"/>
    </row>
    <row r="30" spans="1:7">
      <c r="B30" s="101"/>
      <c r="C30" s="128"/>
      <c r="D30" s="128"/>
      <c r="E30" s="128"/>
      <c r="F30" s="128"/>
    </row>
    <row r="31" spans="1:7" ht="20.149999999999999" customHeight="1">
      <c r="A31" s="70"/>
      <c r="B31" s="103"/>
      <c r="C31" s="70"/>
      <c r="D31" s="70"/>
      <c r="E31" s="70"/>
      <c r="F31" s="70"/>
      <c r="G31" s="70"/>
    </row>
    <row r="32" spans="1:7" ht="20.149999999999999" customHeight="1">
      <c r="A32" s="130"/>
      <c r="B32" s="130"/>
      <c r="C32" s="130"/>
      <c r="D32" s="130"/>
      <c r="E32" s="130"/>
      <c r="F32" s="130"/>
      <c r="G32" s="1">
        <v>91</v>
      </c>
    </row>
    <row r="33" spans="1:7" ht="20.149999999999999" customHeight="1">
      <c r="A33" s="31" t="s">
        <v>236</v>
      </c>
      <c r="B33" s="33"/>
      <c r="C33" s="13"/>
      <c r="D33" s="13"/>
    </row>
    <row r="34" spans="1:7" ht="20.149999999999999" customHeight="1">
      <c r="A34" s="31" t="s">
        <v>63</v>
      </c>
      <c r="B34" s="13"/>
      <c r="C34" s="13"/>
      <c r="D34" s="13"/>
    </row>
    <row r="35" spans="1:7" ht="20.149999999999999" customHeight="1">
      <c r="A35" s="32" t="s">
        <v>226</v>
      </c>
      <c r="B35" s="33"/>
      <c r="C35" s="13"/>
      <c r="D35" s="13"/>
    </row>
    <row r="36" spans="1:7" ht="20.149999999999999" customHeight="1">
      <c r="A36" s="32" t="s">
        <v>65</v>
      </c>
      <c r="B36" s="13"/>
      <c r="C36" s="13"/>
      <c r="D36" s="13"/>
    </row>
    <row r="37" spans="1:7" ht="10.5" customHeight="1">
      <c r="A37" s="13"/>
      <c r="B37" s="13"/>
      <c r="C37" s="13"/>
      <c r="D37" s="13"/>
    </row>
    <row r="38" spans="1:7" ht="20.149999999999999" customHeight="1">
      <c r="A38" s="28"/>
      <c r="B38" s="28"/>
      <c r="C38" s="28"/>
      <c r="E38" s="266" t="s">
        <v>64</v>
      </c>
      <c r="F38" s="266"/>
      <c r="G38" s="266"/>
    </row>
    <row r="39" spans="1:7" ht="25">
      <c r="A39" s="13"/>
      <c r="B39" s="13"/>
      <c r="C39" s="63">
        <v>2015</v>
      </c>
      <c r="D39" s="63">
        <v>2017</v>
      </c>
      <c r="E39" s="63">
        <v>2018</v>
      </c>
      <c r="F39" s="223">
        <v>2019</v>
      </c>
      <c r="G39" s="100" t="s">
        <v>260</v>
      </c>
    </row>
    <row r="40" spans="1:7">
      <c r="A40" s="13"/>
      <c r="B40" s="13"/>
      <c r="C40" s="183"/>
      <c r="D40" s="183"/>
      <c r="E40" s="183"/>
      <c r="F40" s="168"/>
    </row>
    <row r="41" spans="1:7" ht="20.149999999999999" customHeight="1">
      <c r="B41" s="101" t="s">
        <v>207</v>
      </c>
      <c r="C41" s="128">
        <f>ROUND('39'!C41/'39'!C$9*100,2)</f>
        <v>6.93</v>
      </c>
      <c r="D41" s="128">
        <f>ROUND('39'!D41/'39'!D$9*100,2)</f>
        <v>6.74</v>
      </c>
      <c r="E41" s="128">
        <f>ROUND('39'!E41/'39'!E$9*100,2)</f>
        <v>7.02</v>
      </c>
      <c r="F41" s="128">
        <f>ROUND('39'!F41/'39'!F$9*100,2)</f>
        <v>7.22</v>
      </c>
      <c r="G41" s="128">
        <f>ROUND('39'!G41/'39'!G$9*100,2)</f>
        <v>7.18</v>
      </c>
    </row>
    <row r="42" spans="1:7" ht="24">
      <c r="B42" s="101" t="s">
        <v>219</v>
      </c>
      <c r="C42" s="128">
        <f>ROUND('39'!C42/'39'!C$9*100,2)</f>
        <v>1.43</v>
      </c>
      <c r="D42" s="128">
        <f>ROUND('39'!D42/'39'!D$9*100,2)</f>
        <v>2.35</v>
      </c>
      <c r="E42" s="128">
        <f>ROUND('39'!E42/'39'!E$9*100,2)</f>
        <v>2.5299999999999998</v>
      </c>
      <c r="F42" s="128">
        <f>ROUND('39'!F42/'39'!F$9*100,2)</f>
        <v>2.58</v>
      </c>
      <c r="G42" s="128">
        <f>ROUND('39'!G42/'39'!G$9*100,2)</f>
        <v>2.62</v>
      </c>
    </row>
    <row r="43" spans="1:7" ht="24">
      <c r="B43" s="101" t="s">
        <v>220</v>
      </c>
      <c r="C43" s="128">
        <f>ROUND('39'!C43/'39'!C$9*100,2)</f>
        <v>0.78</v>
      </c>
      <c r="D43" s="128">
        <f>ROUND('39'!D43/'39'!D$9*100,2)</f>
        <v>0.73</v>
      </c>
      <c r="E43" s="128">
        <f>ROUND('39'!E43/'39'!E$9*100,2)</f>
        <v>0.72</v>
      </c>
      <c r="F43" s="128">
        <f>ROUND('39'!F43/'39'!F$9*100,2)</f>
        <v>0.71</v>
      </c>
      <c r="G43" s="128">
        <f>ROUND('39'!G43/'39'!G$9*100,2)</f>
        <v>0.65</v>
      </c>
    </row>
    <row r="44" spans="1:7" ht="20.149999999999999" customHeight="1">
      <c r="B44" s="101" t="s">
        <v>208</v>
      </c>
      <c r="C44" s="128">
        <f>ROUND('39'!C44/'39'!C$9*100,2)</f>
        <v>1.1299999999999999</v>
      </c>
      <c r="D44" s="128">
        <f>ROUND('39'!D44/'39'!D$9*100,2)</f>
        <v>1.05</v>
      </c>
      <c r="E44" s="128">
        <f>ROUND('39'!E44/'39'!E$9*100,2)</f>
        <v>1.02</v>
      </c>
      <c r="F44" s="128">
        <f>ROUND('39'!F44/'39'!F$9*100,2)</f>
        <v>1.03</v>
      </c>
      <c r="G44" s="128">
        <f>ROUND('39'!G44/'39'!G$9*100,2)</f>
        <v>1.03</v>
      </c>
    </row>
    <row r="45" spans="1:7" ht="59">
      <c r="B45" s="101" t="s">
        <v>221</v>
      </c>
      <c r="C45" s="128">
        <f>ROUND('39'!C45/'39'!C$9*100,2)</f>
        <v>0.05</v>
      </c>
      <c r="D45" s="128">
        <f>ROUND('39'!D45/'39'!D$9*100,2)</f>
        <v>0.04</v>
      </c>
      <c r="E45" s="128">
        <f>ROUND('39'!E45/'39'!E$9*100,2)</f>
        <v>0.05</v>
      </c>
      <c r="F45" s="128">
        <f>ROUND('39'!F45/'39'!F$9*100,2)</f>
        <v>0.05</v>
      </c>
      <c r="G45" s="128">
        <f>ROUND('39'!G45/'39'!G$9*100,2)</f>
        <v>0.05</v>
      </c>
    </row>
    <row r="46" spans="1:7" ht="24">
      <c r="B46" s="101" t="s">
        <v>222</v>
      </c>
      <c r="C46" s="128">
        <f>C9-C10</f>
        <v>9.0699999999999932</v>
      </c>
      <c r="D46" s="128">
        <f t="shared" ref="D46:F46" si="0">D9-D10</f>
        <v>8.9500000000000028</v>
      </c>
      <c r="E46" s="128">
        <f t="shared" si="0"/>
        <v>8.980000000000004</v>
      </c>
      <c r="F46" s="128">
        <f t="shared" si="0"/>
        <v>8.5499999999999972</v>
      </c>
      <c r="G46" s="128">
        <f t="shared" ref="G46" si="1">G9-G10</f>
        <v>8.5900000000000034</v>
      </c>
    </row>
    <row r="47" spans="1:7">
      <c r="B47" s="101"/>
    </row>
    <row r="48" spans="1:7" ht="20.149999999999999" customHeight="1">
      <c r="B48" s="101"/>
    </row>
    <row r="49" spans="1:7" ht="20.149999999999999" customHeight="1">
      <c r="B49" s="101"/>
    </row>
    <row r="50" spans="1:7" ht="20.149999999999999" customHeight="1">
      <c r="B50" s="101"/>
    </row>
    <row r="51" spans="1:7" ht="20.149999999999999" customHeight="1">
      <c r="B51" s="101"/>
    </row>
    <row r="52" spans="1:7" ht="20.149999999999999" customHeight="1">
      <c r="B52" s="101"/>
    </row>
    <row r="53" spans="1:7" ht="20.149999999999999" customHeight="1">
      <c r="B53" s="101"/>
    </row>
    <row r="54" spans="1:7" ht="20.149999999999999" customHeight="1">
      <c r="B54" s="102"/>
    </row>
    <row r="55" spans="1:7" ht="20.149999999999999" customHeight="1">
      <c r="B55" s="101"/>
    </row>
    <row r="56" spans="1:7" ht="20.149999999999999" customHeight="1">
      <c r="B56" s="102"/>
    </row>
    <row r="57" spans="1:7" ht="20.149999999999999" customHeight="1">
      <c r="B57" s="101"/>
    </row>
    <row r="58" spans="1:7">
      <c r="B58" s="101"/>
    </row>
    <row r="59" spans="1:7">
      <c r="B59" s="101"/>
    </row>
    <row r="60" spans="1:7" ht="20.149999999999999" customHeight="1">
      <c r="A60" s="70"/>
      <c r="B60" s="103"/>
      <c r="C60" s="70"/>
      <c r="D60" s="70"/>
      <c r="E60" s="70"/>
      <c r="F60" s="70"/>
      <c r="G60" s="70"/>
    </row>
    <row r="61" spans="1:7" ht="20.149999999999999" customHeight="1">
      <c r="A61" s="130"/>
      <c r="B61" s="131"/>
      <c r="C61" s="130"/>
      <c r="D61" s="130"/>
      <c r="E61" s="130"/>
      <c r="F61" s="130"/>
      <c r="G61" s="1">
        <v>92</v>
      </c>
    </row>
    <row r="62" spans="1:7" ht="20.149999999999999" customHeight="1"/>
    <row r="63" spans="1:7" ht="20.149999999999999" customHeight="1"/>
    <row r="64" spans="1:7" ht="20.149999999999999" customHeight="1"/>
    <row r="65" ht="20.149999999999999" customHeight="1"/>
    <row r="66" ht="20.149999999999999" customHeight="1"/>
    <row r="67" ht="20.149999999999999" customHeight="1"/>
    <row r="68" ht="20.149999999999999" customHeight="1"/>
    <row r="69" ht="20.149999999999999" customHeight="1"/>
    <row r="70" ht="20.149999999999999" customHeight="1"/>
    <row r="71" ht="20.149999999999999" customHeight="1"/>
    <row r="72" ht="20.149999999999999" customHeight="1"/>
    <row r="73" ht="20.149999999999999" customHeight="1"/>
    <row r="74" ht="20.149999999999999" customHeight="1"/>
    <row r="75" ht="20.149999999999999" customHeight="1"/>
    <row r="76" ht="20.149999999999999" customHeight="1"/>
    <row r="77" ht="20.149999999999999" customHeight="1"/>
    <row r="78" ht="20.149999999999999" customHeight="1"/>
    <row r="79" ht="20.149999999999999" customHeight="1"/>
    <row r="80" ht="20.149999999999999" customHeight="1"/>
    <row r="81" ht="20.149999999999999" customHeight="1"/>
    <row r="82" ht="20.149999999999999" customHeight="1"/>
    <row r="83" ht="20.149999999999999" customHeight="1"/>
    <row r="84" ht="20.149999999999999" customHeight="1"/>
    <row r="85" ht="20.149999999999999" customHeight="1"/>
    <row r="86" ht="20.149999999999999" customHeight="1"/>
    <row r="87" ht="20.149999999999999" customHeight="1"/>
    <row r="88" ht="20.149999999999999" customHeight="1"/>
    <row r="89" ht="20.149999999999999" customHeight="1"/>
    <row r="90" ht="20.149999999999999" customHeight="1"/>
    <row r="91" ht="20.149999999999999" customHeight="1"/>
    <row r="92" ht="20.149999999999999" customHeight="1"/>
    <row r="93" ht="20.149999999999999" customHeight="1"/>
    <row r="94" ht="20.149999999999999" customHeight="1"/>
    <row r="95" ht="20.149999999999999" customHeight="1"/>
    <row r="96" ht="20.149999999999999" customHeight="1"/>
    <row r="97" ht="20.149999999999999" customHeight="1"/>
    <row r="98" ht="20.149999999999999" customHeight="1"/>
    <row r="99" ht="20.149999999999999" customHeight="1"/>
    <row r="100" ht="20.149999999999999" customHeight="1"/>
    <row r="101" ht="20.149999999999999" customHeight="1"/>
    <row r="102" ht="20.149999999999999" customHeight="1"/>
    <row r="103" ht="20.149999999999999" customHeight="1"/>
    <row r="104" ht="20.149999999999999" customHeight="1"/>
    <row r="105" ht="20.149999999999999" customHeight="1"/>
    <row r="106" ht="20.149999999999999" customHeight="1"/>
    <row r="107" ht="20.149999999999999" customHeight="1"/>
    <row r="108" ht="20.149999999999999" customHeight="1"/>
    <row r="109" ht="20.149999999999999" customHeight="1"/>
    <row r="110" ht="20.149999999999999" customHeight="1"/>
    <row r="111" ht="20.149999999999999" customHeight="1"/>
    <row r="112" ht="20.149999999999999" customHeight="1"/>
    <row r="113" ht="20.149999999999999" customHeight="1"/>
    <row r="114" ht="20.149999999999999" customHeight="1"/>
    <row r="115" ht="20.149999999999999" customHeight="1"/>
    <row r="116" ht="20.149999999999999" customHeight="1"/>
    <row r="117" ht="20.149999999999999" customHeight="1"/>
    <row r="118" ht="20.149999999999999" customHeight="1"/>
    <row r="119" ht="20.149999999999999" customHeight="1"/>
    <row r="120" ht="20.149999999999999" customHeight="1"/>
    <row r="121" ht="20.149999999999999" customHeight="1"/>
  </sheetData>
  <mergeCells count="2">
    <mergeCell ref="E38:G38"/>
    <mergeCell ref="E6:G6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opLeftCell="A13" zoomScale="131" zoomScaleNormal="131" workbookViewId="0">
      <selection activeCell="H16" sqref="H16"/>
    </sheetView>
  </sheetViews>
  <sheetFormatPr defaultColWidth="8.765625" defaultRowHeight="12.5"/>
  <cols>
    <col min="1" max="1" width="1.765625" style="1" customWidth="1"/>
    <col min="2" max="2" width="35.765625" style="1" customWidth="1"/>
    <col min="3" max="5" width="6.765625" style="1" customWidth="1"/>
    <col min="6" max="6" width="7.765625" style="1" customWidth="1"/>
    <col min="7" max="7" width="8.53515625" style="1" customWidth="1"/>
    <col min="8" max="16384" width="8.765625" style="1"/>
  </cols>
  <sheetData>
    <row r="1" spans="1:7" ht="20.149999999999999" customHeight="1">
      <c r="A1" s="31" t="s">
        <v>239</v>
      </c>
      <c r="B1" s="33"/>
      <c r="C1" s="13"/>
      <c r="D1" s="13"/>
    </row>
    <row r="2" spans="1:7" ht="20.149999999999999" customHeight="1">
      <c r="A2" s="31" t="s">
        <v>63</v>
      </c>
      <c r="B2" s="13"/>
      <c r="C2" s="13"/>
      <c r="D2" s="13"/>
    </row>
    <row r="3" spans="1:7" ht="20.149999999999999" customHeight="1">
      <c r="A3" s="32" t="s">
        <v>68</v>
      </c>
      <c r="B3" s="13"/>
      <c r="C3" s="13"/>
      <c r="D3" s="13"/>
    </row>
    <row r="4" spans="1:7" ht="20.149999999999999" customHeight="1">
      <c r="A4" s="32" t="s">
        <v>67</v>
      </c>
      <c r="B4" s="13"/>
      <c r="C4" s="13"/>
      <c r="D4" s="13"/>
    </row>
    <row r="5" spans="1:7" ht="20.149999999999999" customHeight="1">
      <c r="A5" s="32"/>
      <c r="B5" s="13"/>
      <c r="C5" s="13"/>
      <c r="D5" s="13"/>
    </row>
    <row r="6" spans="1:7" ht="20.149999999999999" customHeight="1">
      <c r="A6" s="28"/>
      <c r="B6" s="28"/>
      <c r="C6" s="28"/>
      <c r="E6" s="1" t="s">
        <v>261</v>
      </c>
      <c r="F6" s="229"/>
      <c r="G6" s="229"/>
    </row>
    <row r="7" spans="1:7" ht="27" customHeight="1">
      <c r="A7" s="13"/>
      <c r="B7" s="13"/>
      <c r="C7" s="63">
        <v>2015</v>
      </c>
      <c r="D7" s="63">
        <v>2017</v>
      </c>
      <c r="E7" s="63">
        <v>2018</v>
      </c>
      <c r="F7" s="223">
        <v>2019</v>
      </c>
      <c r="G7" s="100" t="s">
        <v>260</v>
      </c>
    </row>
    <row r="8" spans="1:7" ht="20.149999999999999" customHeight="1">
      <c r="A8" s="13"/>
      <c r="B8" s="13"/>
      <c r="C8" s="17"/>
      <c r="D8" s="17"/>
    </row>
    <row r="9" spans="1:7" ht="20.149999999999999" customHeight="1">
      <c r="A9" s="33" t="s">
        <v>59</v>
      </c>
      <c r="B9" s="13"/>
      <c r="C9" s="125">
        <f>C10+C46</f>
        <v>10498.489999999998</v>
      </c>
      <c r="D9" s="125">
        <f>D10+D46</f>
        <v>12101.23</v>
      </c>
      <c r="E9" s="125">
        <f>E10+E46</f>
        <v>13105.259999999998</v>
      </c>
      <c r="F9" s="125">
        <f>F10+F46</f>
        <v>14119.941999999999</v>
      </c>
      <c r="G9" s="125">
        <f>G10+G46</f>
        <v>15120.689999999999</v>
      </c>
    </row>
    <row r="10" spans="1:7" ht="20.149999999999999" customHeight="1">
      <c r="A10" s="33" t="s">
        <v>58</v>
      </c>
      <c r="B10" s="13"/>
      <c r="C10" s="125">
        <f>SUM(C12:C26)+SUM(C41:C45)</f>
        <v>9546.3599999999988</v>
      </c>
      <c r="D10" s="125">
        <f>SUM(D12:D26)+SUM(D41:D45)</f>
        <v>11018.3</v>
      </c>
      <c r="E10" s="125">
        <f>SUM(E12:E26)+SUM(E41:E45)</f>
        <v>11928.119999999999</v>
      </c>
      <c r="F10" s="125">
        <f>SUM(F12:F26)+SUM(F41:F45)</f>
        <v>12912.841999999999</v>
      </c>
      <c r="G10" s="125">
        <f>SUM(G12:G26)+SUM(G41:G45)</f>
        <v>13821.372999999998</v>
      </c>
    </row>
    <row r="11" spans="1:7" ht="20.149999999999999" customHeight="1">
      <c r="A11" s="29" t="s">
        <v>57</v>
      </c>
      <c r="B11" s="13"/>
      <c r="C11" s="125"/>
      <c r="D11" s="125"/>
      <c r="E11" s="124"/>
      <c r="F11" s="124"/>
      <c r="G11" s="170"/>
    </row>
    <row r="12" spans="1:7" ht="23">
      <c r="A12" s="29"/>
      <c r="B12" s="101" t="s">
        <v>224</v>
      </c>
      <c r="C12" s="199">
        <v>2407.1</v>
      </c>
      <c r="D12" s="199">
        <v>2650.19</v>
      </c>
      <c r="E12" s="198">
        <v>2819.94</v>
      </c>
      <c r="F12" s="198">
        <v>3012.0549999999998</v>
      </c>
      <c r="G12" s="198">
        <v>3285.35</v>
      </c>
    </row>
    <row r="13" spans="1:7" ht="20.149999999999999" customHeight="1">
      <c r="A13" s="13"/>
      <c r="B13" s="101" t="s">
        <v>203</v>
      </c>
      <c r="C13" s="199">
        <v>54.58</v>
      </c>
      <c r="D13" s="199">
        <v>58.75</v>
      </c>
      <c r="E13" s="198">
        <v>84.85</v>
      </c>
      <c r="F13" s="198">
        <v>51.317</v>
      </c>
      <c r="G13" s="198">
        <v>42.04</v>
      </c>
    </row>
    <row r="14" spans="1:7" ht="20.149999999999999" customHeight="1">
      <c r="A14" s="13"/>
      <c r="B14" s="101" t="s">
        <v>204</v>
      </c>
      <c r="C14" s="199">
        <v>399.49</v>
      </c>
      <c r="D14" s="199">
        <v>535.21</v>
      </c>
      <c r="E14" s="198">
        <v>555.1</v>
      </c>
      <c r="F14" s="198">
        <v>647.26499999999999</v>
      </c>
      <c r="G14" s="198">
        <v>647.625</v>
      </c>
    </row>
    <row r="15" spans="1:7" ht="35.5">
      <c r="A15" s="13"/>
      <c r="B15" s="101" t="s">
        <v>209</v>
      </c>
      <c r="C15" s="199">
        <v>379.32</v>
      </c>
      <c r="D15" s="199">
        <v>512.4</v>
      </c>
      <c r="E15" s="198">
        <v>596.71</v>
      </c>
      <c r="F15" s="198">
        <v>706.19899999999996</v>
      </c>
      <c r="G15" s="198">
        <v>819.18799999999999</v>
      </c>
    </row>
    <row r="16" spans="1:7" ht="35.5">
      <c r="A16" s="13"/>
      <c r="B16" s="101" t="s">
        <v>210</v>
      </c>
      <c r="C16" s="199">
        <v>33.51</v>
      </c>
      <c r="D16" s="199">
        <v>36.56</v>
      </c>
      <c r="E16" s="198">
        <v>48.77</v>
      </c>
      <c r="F16" s="198">
        <v>55.545000000000002</v>
      </c>
      <c r="G16" s="198">
        <v>67.86</v>
      </c>
    </row>
    <row r="17" spans="1:7" ht="20.149999999999999" customHeight="1">
      <c r="A17" s="13"/>
      <c r="B17" s="101" t="s">
        <v>205</v>
      </c>
      <c r="C17" s="199">
        <v>1327.22</v>
      </c>
      <c r="D17" s="199">
        <v>1549.09</v>
      </c>
      <c r="E17" s="198">
        <v>1774.03</v>
      </c>
      <c r="F17" s="198">
        <v>1989.51</v>
      </c>
      <c r="G17" s="198">
        <v>2230.3789999999999</v>
      </c>
    </row>
    <row r="18" spans="1:7" ht="35.5">
      <c r="B18" s="101" t="s">
        <v>211</v>
      </c>
      <c r="C18" s="199">
        <v>591.57000000000005</v>
      </c>
      <c r="D18" s="199">
        <v>704.76</v>
      </c>
      <c r="E18" s="198">
        <v>758.33</v>
      </c>
      <c r="F18" s="198">
        <v>824.9</v>
      </c>
      <c r="G18" s="198">
        <v>855.25199999999995</v>
      </c>
    </row>
    <row r="19" spans="1:7">
      <c r="B19" s="104" t="s">
        <v>206</v>
      </c>
      <c r="C19" s="199">
        <v>289.97000000000003</v>
      </c>
      <c r="D19" s="199">
        <v>351</v>
      </c>
      <c r="E19" s="198">
        <v>390.97</v>
      </c>
      <c r="F19" s="198">
        <v>425.79</v>
      </c>
      <c r="G19" s="198">
        <v>425.45400000000001</v>
      </c>
    </row>
    <row r="20" spans="1:7" ht="24">
      <c r="B20" s="101" t="s">
        <v>212</v>
      </c>
      <c r="C20" s="199">
        <v>261.44</v>
      </c>
      <c r="D20" s="199">
        <v>324.2</v>
      </c>
      <c r="E20" s="198">
        <v>342.89</v>
      </c>
      <c r="F20" s="198">
        <v>364.42599999999999</v>
      </c>
      <c r="G20" s="198">
        <v>346.483</v>
      </c>
    </row>
    <row r="21" spans="1:7" ht="24">
      <c r="B21" s="101" t="s">
        <v>213</v>
      </c>
      <c r="C21" s="186">
        <v>850.17</v>
      </c>
      <c r="D21" s="186">
        <v>988.83</v>
      </c>
      <c r="E21" s="198">
        <v>1067.25</v>
      </c>
      <c r="F21" s="198">
        <v>1132.1079999999999</v>
      </c>
      <c r="G21" s="198">
        <v>1185.0940000000001</v>
      </c>
    </row>
    <row r="22" spans="1:7" ht="23.5">
      <c r="B22" s="101" t="s">
        <v>214</v>
      </c>
      <c r="C22" s="186">
        <v>597.97</v>
      </c>
      <c r="D22" s="186">
        <v>684.33</v>
      </c>
      <c r="E22" s="198">
        <v>734.9</v>
      </c>
      <c r="F22" s="198">
        <v>797.25599999999997</v>
      </c>
      <c r="G22" s="198">
        <v>840.9</v>
      </c>
    </row>
    <row r="23" spans="1:7" ht="24">
      <c r="B23" s="101" t="s">
        <v>215</v>
      </c>
      <c r="C23" s="186">
        <v>497.44</v>
      </c>
      <c r="D23" s="186">
        <v>542.66999999999996</v>
      </c>
      <c r="E23" s="198">
        <v>561.33000000000004</v>
      </c>
      <c r="F23" s="198">
        <v>582.01800000000003</v>
      </c>
      <c r="G23" s="198">
        <v>609.28200000000004</v>
      </c>
    </row>
    <row r="24" spans="1:7" ht="23.5">
      <c r="B24" s="101" t="s">
        <v>216</v>
      </c>
      <c r="C24" s="186">
        <v>160.52000000000001</v>
      </c>
      <c r="D24" s="186">
        <v>179.71</v>
      </c>
      <c r="E24" s="198">
        <v>190.16</v>
      </c>
      <c r="F24" s="198">
        <v>201.44</v>
      </c>
      <c r="G24" s="198">
        <v>211.73599999999999</v>
      </c>
    </row>
    <row r="25" spans="1:7" ht="23.5">
      <c r="B25" s="101" t="s">
        <v>217</v>
      </c>
      <c r="C25" s="186">
        <v>57.11</v>
      </c>
      <c r="D25" s="186">
        <v>69.2</v>
      </c>
      <c r="E25" s="198">
        <v>75.430000000000007</v>
      </c>
      <c r="F25" s="198">
        <v>78.66</v>
      </c>
      <c r="G25" s="198">
        <v>86.07</v>
      </c>
    </row>
    <row r="26" spans="1:7" ht="59">
      <c r="B26" s="101" t="s">
        <v>218</v>
      </c>
      <c r="C26" s="198">
        <v>555.48</v>
      </c>
      <c r="D26" s="198">
        <v>632.4</v>
      </c>
      <c r="E26" s="198">
        <v>661.4</v>
      </c>
      <c r="F26" s="198">
        <v>692.41</v>
      </c>
      <c r="G26" s="198">
        <v>741.26499999999999</v>
      </c>
    </row>
    <row r="27" spans="1:7">
      <c r="B27" s="101"/>
      <c r="C27" s="132"/>
      <c r="D27" s="133"/>
      <c r="E27" s="132"/>
      <c r="F27" s="132"/>
    </row>
    <row r="28" spans="1:7">
      <c r="B28" s="101"/>
      <c r="C28" s="124"/>
      <c r="D28" s="124"/>
      <c r="E28" s="124"/>
      <c r="F28" s="124"/>
    </row>
    <row r="29" spans="1:7">
      <c r="B29" s="101"/>
      <c r="C29" s="124"/>
      <c r="D29" s="124"/>
      <c r="E29" s="124"/>
      <c r="F29" s="124"/>
    </row>
    <row r="30" spans="1:7">
      <c r="B30" s="101"/>
      <c r="C30" s="124"/>
      <c r="D30" s="124"/>
      <c r="E30" s="124"/>
      <c r="F30" s="124"/>
    </row>
    <row r="31" spans="1:7" ht="20.149999999999999" customHeight="1">
      <c r="A31" s="70"/>
      <c r="B31" s="103"/>
      <c r="C31" s="70"/>
      <c r="D31" s="70"/>
      <c r="E31" s="70"/>
      <c r="F31" s="70"/>
      <c r="G31" s="70"/>
    </row>
    <row r="32" spans="1:7" ht="20.149999999999999" customHeight="1">
      <c r="G32" s="1">
        <v>93</v>
      </c>
    </row>
    <row r="33" spans="1:7" ht="20.149999999999999" customHeight="1">
      <c r="A33" s="31" t="s">
        <v>238</v>
      </c>
      <c r="B33" s="33"/>
      <c r="C33" s="13"/>
      <c r="D33" s="13"/>
    </row>
    <row r="34" spans="1:7" ht="20.149999999999999" customHeight="1">
      <c r="A34" s="31" t="s">
        <v>63</v>
      </c>
      <c r="B34" s="13"/>
      <c r="C34" s="13"/>
      <c r="D34" s="13"/>
    </row>
    <row r="35" spans="1:7" ht="20.149999999999999" customHeight="1">
      <c r="A35" s="32" t="s">
        <v>225</v>
      </c>
      <c r="B35" s="13"/>
      <c r="C35" s="13"/>
      <c r="D35" s="13"/>
    </row>
    <row r="36" spans="1:7" ht="20.149999999999999" customHeight="1">
      <c r="A36" s="32" t="s">
        <v>67</v>
      </c>
      <c r="B36" s="13"/>
      <c r="C36" s="13"/>
      <c r="D36" s="13"/>
    </row>
    <row r="37" spans="1:7" ht="10.5" customHeight="1">
      <c r="A37" s="32"/>
      <c r="B37" s="13"/>
      <c r="C37" s="13"/>
      <c r="D37" s="13"/>
    </row>
    <row r="38" spans="1:7" ht="20.149999999999999" customHeight="1">
      <c r="A38" s="28"/>
      <c r="B38" s="28"/>
      <c r="C38" s="28"/>
      <c r="E38" s="266" t="s">
        <v>60</v>
      </c>
      <c r="F38" s="266"/>
      <c r="G38" s="266"/>
    </row>
    <row r="39" spans="1:7" ht="25">
      <c r="A39" s="13"/>
      <c r="B39" s="13"/>
      <c r="C39" s="63">
        <v>2015</v>
      </c>
      <c r="D39" s="63">
        <v>2017</v>
      </c>
      <c r="E39" s="63">
        <v>2018</v>
      </c>
      <c r="F39" s="181" t="s">
        <v>257</v>
      </c>
      <c r="G39" s="100" t="s">
        <v>260</v>
      </c>
    </row>
    <row r="40" spans="1:7">
      <c r="A40" s="13"/>
      <c r="B40" s="13"/>
      <c r="C40" s="183"/>
      <c r="D40" s="183"/>
      <c r="E40" s="183"/>
      <c r="F40" s="168"/>
      <c r="G40" s="168"/>
    </row>
    <row r="41" spans="1:7" ht="20.149999999999999" customHeight="1">
      <c r="B41" s="101" t="s">
        <v>207</v>
      </c>
      <c r="C41" s="198">
        <v>744.54</v>
      </c>
      <c r="D41" s="198">
        <v>818.69</v>
      </c>
      <c r="E41" s="198">
        <v>864.66</v>
      </c>
      <c r="F41" s="198">
        <v>928.29600000000005</v>
      </c>
      <c r="G41" s="198">
        <v>983.99300000000005</v>
      </c>
    </row>
    <row r="42" spans="1:7" ht="24">
      <c r="B42" s="101" t="s">
        <v>219</v>
      </c>
      <c r="C42" s="198">
        <v>121.37</v>
      </c>
      <c r="D42" s="198">
        <v>143.82</v>
      </c>
      <c r="E42" s="198">
        <v>154.18</v>
      </c>
      <c r="F42" s="198">
        <v>164.86</v>
      </c>
      <c r="G42" s="198">
        <v>179.7</v>
      </c>
    </row>
    <row r="43" spans="1:7" ht="24">
      <c r="B43" s="101" t="s">
        <v>220</v>
      </c>
      <c r="C43" s="198">
        <v>95.54</v>
      </c>
      <c r="D43" s="198">
        <v>105.92</v>
      </c>
      <c r="E43" s="198">
        <v>113.41</v>
      </c>
      <c r="F43" s="198">
        <v>115.98</v>
      </c>
      <c r="G43" s="198">
        <v>117.01</v>
      </c>
    </row>
    <row r="44" spans="1:7" ht="20.149999999999999" customHeight="1">
      <c r="B44" s="101" t="s">
        <v>208</v>
      </c>
      <c r="C44" s="198">
        <v>117.73</v>
      </c>
      <c r="D44" s="198">
        <v>125.56</v>
      </c>
      <c r="E44" s="198">
        <v>128.33000000000001</v>
      </c>
      <c r="F44" s="198">
        <v>136.92699999999999</v>
      </c>
      <c r="G44" s="198">
        <v>140.68199999999999</v>
      </c>
    </row>
    <row r="45" spans="1:7" ht="59">
      <c r="B45" s="101" t="s">
        <v>221</v>
      </c>
      <c r="C45" s="198">
        <v>4.29</v>
      </c>
      <c r="D45" s="198">
        <v>5.01</v>
      </c>
      <c r="E45" s="198">
        <v>5.48</v>
      </c>
      <c r="F45" s="198">
        <v>5.88</v>
      </c>
      <c r="G45" s="198">
        <v>6.01</v>
      </c>
    </row>
    <row r="46" spans="1:7" ht="24">
      <c r="B46" s="101" t="s">
        <v>222</v>
      </c>
      <c r="C46" s="198">
        <v>952.13</v>
      </c>
      <c r="D46" s="198">
        <v>1082.93</v>
      </c>
      <c r="E46" s="198">
        <v>1177.1400000000001</v>
      </c>
      <c r="F46" s="198">
        <v>1207.0999999999999</v>
      </c>
      <c r="G46" s="132">
        <v>1299.317</v>
      </c>
    </row>
    <row r="47" spans="1:7">
      <c r="B47" s="101"/>
    </row>
    <row r="48" spans="1:7" ht="20.149999999999999" customHeight="1">
      <c r="B48" s="101"/>
    </row>
    <row r="49" spans="1:7" ht="20.149999999999999" customHeight="1">
      <c r="B49" s="101"/>
    </row>
    <row r="50" spans="1:7" ht="20.149999999999999" customHeight="1">
      <c r="B50" s="102"/>
    </row>
    <row r="51" spans="1:7" ht="20.149999999999999" customHeight="1">
      <c r="B51" s="101"/>
    </row>
    <row r="52" spans="1:7" ht="20.149999999999999" customHeight="1">
      <c r="B52" s="102"/>
    </row>
    <row r="53" spans="1:7" ht="20.149999999999999" customHeight="1">
      <c r="B53" s="101"/>
    </row>
    <row r="54" spans="1:7">
      <c r="B54" s="101"/>
    </row>
    <row r="55" spans="1:7">
      <c r="B55" s="101"/>
    </row>
    <row r="56" spans="1:7" ht="20.149999999999999" customHeight="1">
      <c r="A56" s="62"/>
      <c r="B56" s="225"/>
      <c r="C56" s="62"/>
      <c r="D56" s="62"/>
      <c r="E56" s="62"/>
      <c r="F56" s="62"/>
      <c r="G56" s="62"/>
    </row>
    <row r="57" spans="1:7" ht="20.149999999999999" customHeight="1">
      <c r="A57" s="62"/>
      <c r="B57" s="62"/>
      <c r="C57" s="62"/>
      <c r="D57" s="62"/>
      <c r="E57" s="62"/>
      <c r="F57" s="62"/>
    </row>
    <row r="58" spans="1:7" ht="20.149999999999999" customHeight="1"/>
    <row r="59" spans="1:7" ht="20.149999999999999" customHeight="1"/>
    <row r="60" spans="1:7" ht="20.149999999999999" customHeight="1"/>
    <row r="61" spans="1:7" ht="20.149999999999999" customHeight="1"/>
    <row r="62" spans="1:7" ht="20.149999999999999" customHeight="1"/>
    <row r="63" spans="1:7" ht="20.149999999999999" customHeight="1"/>
    <row r="64" spans="1:7" ht="20.149999999999999" customHeight="1"/>
    <row r="65" spans="1:7" ht="20.149999999999999" customHeight="1">
      <c r="G65" s="70"/>
    </row>
    <row r="66" spans="1:7" ht="20.149999999999999" customHeight="1">
      <c r="A66" s="130"/>
      <c r="B66" s="130"/>
      <c r="C66" s="130"/>
      <c r="D66" s="130"/>
      <c r="E66" s="130"/>
      <c r="F66" s="130"/>
      <c r="G66" s="1">
        <v>94</v>
      </c>
    </row>
    <row r="67" spans="1:7" ht="20.149999999999999" customHeight="1"/>
    <row r="68" spans="1:7" ht="20.149999999999999" customHeight="1"/>
    <row r="69" spans="1:7" ht="20.149999999999999" customHeight="1"/>
    <row r="70" spans="1:7" ht="20.149999999999999" customHeight="1"/>
    <row r="71" spans="1:7" ht="20.149999999999999" customHeight="1"/>
    <row r="72" spans="1:7" ht="20.149999999999999" customHeight="1"/>
    <row r="73" spans="1:7" ht="20.149999999999999" customHeight="1"/>
    <row r="74" spans="1:7" ht="20.149999999999999" customHeight="1"/>
    <row r="75" spans="1:7" ht="20.149999999999999" customHeight="1"/>
    <row r="76" spans="1:7" ht="20.149999999999999" customHeight="1"/>
    <row r="77" spans="1:7" ht="20.149999999999999" customHeight="1"/>
    <row r="78" spans="1:7" ht="20.149999999999999" customHeight="1"/>
    <row r="79" spans="1:7" ht="20.149999999999999" customHeight="1"/>
    <row r="80" spans="1:7" ht="20.149999999999999" customHeight="1"/>
    <row r="81" ht="20.149999999999999" customHeight="1"/>
    <row r="82" ht="20.149999999999999" customHeight="1"/>
    <row r="83" ht="20.149999999999999" customHeight="1"/>
    <row r="84" ht="20.149999999999999" customHeight="1"/>
    <row r="85" ht="20.149999999999999" customHeight="1"/>
    <row r="86" ht="20.149999999999999" customHeight="1"/>
    <row r="87" ht="20.149999999999999" customHeight="1"/>
    <row r="88" ht="20.149999999999999" customHeight="1"/>
    <row r="89" ht="20.149999999999999" customHeight="1"/>
    <row r="90" ht="20.149999999999999" customHeight="1"/>
    <row r="91" ht="20.149999999999999" customHeight="1"/>
    <row r="92" ht="20.149999999999999" customHeight="1"/>
    <row r="93" ht="20.149999999999999" customHeight="1"/>
    <row r="94" ht="20.149999999999999" customHeight="1"/>
    <row r="95" ht="20.149999999999999" customHeight="1"/>
    <row r="96" ht="20.149999999999999" customHeight="1"/>
    <row r="97" ht="20.149999999999999" customHeight="1"/>
    <row r="98" ht="20.149999999999999" customHeight="1"/>
    <row r="99" ht="20.149999999999999" customHeight="1"/>
    <row r="100" ht="20.149999999999999" customHeight="1"/>
    <row r="101" ht="20.149999999999999" customHeight="1"/>
    <row r="102" ht="20.149999999999999" customHeight="1"/>
    <row r="103" ht="20.149999999999999" customHeight="1"/>
    <row r="104" ht="20.149999999999999" customHeight="1"/>
    <row r="105" ht="20.149999999999999" customHeight="1"/>
    <row r="106" ht="20.149999999999999" customHeight="1"/>
    <row r="107" ht="20.149999999999999" customHeight="1"/>
    <row r="108" ht="20.149999999999999" customHeight="1"/>
    <row r="109" ht="20.149999999999999" customHeight="1"/>
    <row r="110" ht="20.149999999999999" customHeight="1"/>
    <row r="111" ht="20.149999999999999" customHeight="1"/>
    <row r="112" ht="20.149999999999999" customHeight="1"/>
    <row r="113" ht="20.149999999999999" customHeight="1"/>
    <row r="114" ht="20.149999999999999" customHeight="1"/>
    <row r="115" ht="20.149999999999999" customHeight="1"/>
    <row r="116" ht="20.149999999999999" customHeight="1"/>
    <row r="117" ht="20.149999999999999" customHeight="1"/>
    <row r="118" ht="20.149999999999999" customHeight="1"/>
  </sheetData>
  <mergeCells count="1">
    <mergeCell ref="E38:G38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workbookViewId="0">
      <selection activeCell="G12" sqref="G12"/>
    </sheetView>
  </sheetViews>
  <sheetFormatPr defaultColWidth="8.765625" defaultRowHeight="12.5"/>
  <cols>
    <col min="1" max="1" width="1.765625" style="1" customWidth="1"/>
    <col min="2" max="2" width="37.23046875" style="1" customWidth="1"/>
    <col min="3" max="5" width="6.765625" style="1" customWidth="1"/>
    <col min="6" max="6" width="7.765625" style="1" customWidth="1"/>
    <col min="7" max="16384" width="8.765625" style="1"/>
  </cols>
  <sheetData>
    <row r="1" spans="1:7" ht="20.149999999999999" customHeight="1">
      <c r="A1" s="31" t="s">
        <v>241</v>
      </c>
      <c r="B1" s="33"/>
      <c r="C1" s="13"/>
      <c r="D1" s="13"/>
    </row>
    <row r="2" spans="1:7" ht="20.149999999999999" customHeight="1">
      <c r="A2" s="31" t="s">
        <v>71</v>
      </c>
      <c r="B2" s="13"/>
      <c r="C2" s="13"/>
      <c r="D2" s="13"/>
    </row>
    <row r="3" spans="1:7" ht="20.149999999999999" customHeight="1">
      <c r="A3" s="30" t="s">
        <v>70</v>
      </c>
      <c r="B3" s="13"/>
      <c r="C3" s="13"/>
      <c r="D3" s="13"/>
    </row>
    <row r="4" spans="1:7" ht="20.149999999999999" customHeight="1">
      <c r="A4" s="30" t="s">
        <v>69</v>
      </c>
      <c r="B4" s="13"/>
      <c r="C4" s="13"/>
      <c r="D4" s="13"/>
    </row>
    <row r="5" spans="1:7" ht="20.149999999999999" customHeight="1">
      <c r="A5" s="32"/>
      <c r="B5" s="13"/>
      <c r="C5" s="13"/>
      <c r="D5" s="13"/>
    </row>
    <row r="6" spans="1:7" ht="20.149999999999999" customHeight="1">
      <c r="A6" s="28"/>
      <c r="B6" s="28"/>
      <c r="C6" s="28"/>
      <c r="E6" s="266" t="s">
        <v>64</v>
      </c>
      <c r="F6" s="266"/>
      <c r="G6" s="266"/>
    </row>
    <row r="7" spans="1:7" ht="27" customHeight="1">
      <c r="A7" s="13"/>
      <c r="B7" s="13"/>
      <c r="C7" s="63">
        <v>2015</v>
      </c>
      <c r="D7" s="63">
        <v>2017</v>
      </c>
      <c r="E7" s="63">
        <v>2018</v>
      </c>
      <c r="F7" s="223">
        <v>2019</v>
      </c>
      <c r="G7" s="100" t="s">
        <v>260</v>
      </c>
    </row>
    <row r="8" spans="1:7" ht="20.149999999999999" customHeight="1">
      <c r="A8" s="13"/>
      <c r="B8" s="13"/>
      <c r="C8" s="17"/>
      <c r="D8" s="17"/>
    </row>
    <row r="9" spans="1:7" ht="20.149999999999999" customHeight="1">
      <c r="A9" s="33" t="s">
        <v>59</v>
      </c>
      <c r="B9" s="13"/>
      <c r="C9" s="134">
        <v>108.33</v>
      </c>
      <c r="D9" s="33">
        <v>107.86</v>
      </c>
      <c r="E9" s="112">
        <f>ROUND('41'!E9/'41'!D9*100,2)</f>
        <v>108.3</v>
      </c>
      <c r="F9" s="112">
        <f>ROUND('41'!F9/'41'!E9*100,2)</f>
        <v>107.74</v>
      </c>
      <c r="G9" s="112">
        <f>ROUND('41'!G9/'41'!F9*100,2)</f>
        <v>107.09</v>
      </c>
    </row>
    <row r="10" spans="1:7" ht="20.149999999999999" customHeight="1">
      <c r="A10" s="33" t="s">
        <v>58</v>
      </c>
      <c r="B10" s="13"/>
      <c r="C10" s="135">
        <v>108.33</v>
      </c>
      <c r="D10" s="33">
        <v>108.11</v>
      </c>
      <c r="E10" s="33">
        <f>ROUND('41'!E10/'41'!D10*100,2)</f>
        <v>108.26</v>
      </c>
      <c r="F10" s="33">
        <f>ROUND('41'!F10/'41'!E10*100,2)</f>
        <v>108.26</v>
      </c>
      <c r="G10" s="33">
        <f>ROUND('41'!G10/'41'!F10*100,2)</f>
        <v>107.04</v>
      </c>
    </row>
    <row r="11" spans="1:7" ht="20.149999999999999" customHeight="1">
      <c r="A11" s="29" t="s">
        <v>57</v>
      </c>
      <c r="B11" s="13"/>
      <c r="C11" s="128"/>
    </row>
    <row r="12" spans="1:7" ht="23">
      <c r="A12" s="29"/>
      <c r="B12" s="101" t="s">
        <v>224</v>
      </c>
      <c r="C12" s="136">
        <v>105.56</v>
      </c>
      <c r="D12" s="136">
        <v>105.82</v>
      </c>
      <c r="E12" s="136">
        <f>ROUND('41'!E12/'41'!D12*100,2)</f>
        <v>106.41</v>
      </c>
      <c r="F12" s="136">
        <f>ROUND('41'!F12/'41'!E12*100,2)</f>
        <v>106.81</v>
      </c>
      <c r="G12" s="136">
        <f>ROUND('41'!G12/'41'!F12*100,2)</f>
        <v>109.07</v>
      </c>
    </row>
    <row r="13" spans="1:7" ht="20.149999999999999" customHeight="1">
      <c r="A13" s="13"/>
      <c r="B13" s="101" t="s">
        <v>203</v>
      </c>
      <c r="C13" s="136">
        <v>74.489999999999995</v>
      </c>
      <c r="D13" s="136">
        <v>99.61</v>
      </c>
      <c r="E13" s="136">
        <f>ROUND('41'!E13/'41'!D13*100,2)</f>
        <v>144.43</v>
      </c>
      <c r="F13" s="136">
        <f>ROUND('41'!F13/'41'!E13*100,2)</f>
        <v>60.48</v>
      </c>
      <c r="G13" s="136">
        <f>ROUND('41'!G13/'41'!F13*100,2)</f>
        <v>81.92</v>
      </c>
    </row>
    <row r="14" spans="1:7" ht="20.149999999999999" customHeight="1">
      <c r="A14" s="13"/>
      <c r="B14" s="101" t="s">
        <v>204</v>
      </c>
      <c r="C14" s="136">
        <v>138.91</v>
      </c>
      <c r="D14" s="136">
        <v>115.98</v>
      </c>
      <c r="E14" s="136">
        <f>ROUND('41'!E14/'41'!D14*100,2)</f>
        <v>103.72</v>
      </c>
      <c r="F14" s="136">
        <f>ROUND('41'!F14/'41'!E14*100,2)</f>
        <v>116.6</v>
      </c>
      <c r="G14" s="136">
        <f>ROUND('41'!G14/'41'!F14*100,2)</f>
        <v>100.06</v>
      </c>
    </row>
    <row r="15" spans="1:7" ht="35.5">
      <c r="A15" s="13"/>
      <c r="B15" s="101" t="s">
        <v>209</v>
      </c>
      <c r="C15" s="136">
        <v>85.13</v>
      </c>
      <c r="D15" s="136">
        <v>129.71</v>
      </c>
      <c r="E15" s="136">
        <f>ROUND('41'!E15/'41'!D15*100,2)</f>
        <v>116.45</v>
      </c>
      <c r="F15" s="136">
        <f>ROUND('41'!F15/'41'!E15*100,2)</f>
        <v>118.35</v>
      </c>
      <c r="G15" s="136">
        <f>ROUND('41'!G15/'41'!F15*100,2)</f>
        <v>116</v>
      </c>
    </row>
    <row r="16" spans="1:7" ht="41.15" customHeight="1">
      <c r="A16" s="13"/>
      <c r="B16" s="101" t="s">
        <v>210</v>
      </c>
      <c r="C16" s="136">
        <v>109.37</v>
      </c>
      <c r="D16" s="136">
        <v>103.69</v>
      </c>
      <c r="E16" s="136">
        <f>ROUND('41'!E16/'41'!D16*100,2)</f>
        <v>133.4</v>
      </c>
      <c r="F16" s="136">
        <f>ROUND('41'!F16/'41'!E16*100,2)</f>
        <v>113.89</v>
      </c>
      <c r="G16" s="136">
        <f>ROUND('41'!G16/'41'!F16*100,2)</f>
        <v>122.17</v>
      </c>
    </row>
    <row r="17" spans="1:7" ht="20.149999999999999" customHeight="1">
      <c r="A17" s="13"/>
      <c r="B17" s="101" t="s">
        <v>205</v>
      </c>
      <c r="C17" s="137">
        <v>114.59</v>
      </c>
      <c r="D17" s="136">
        <v>107.53</v>
      </c>
      <c r="E17" s="136">
        <f>ROUND('41'!E17/'41'!D17*100,2)</f>
        <v>114.52</v>
      </c>
      <c r="F17" s="136">
        <f>ROUND('41'!F17/'41'!E17*100,2)</f>
        <v>112.15</v>
      </c>
      <c r="G17" s="136">
        <f>ROUND('41'!G17/'41'!F17*100,2)</f>
        <v>112.11</v>
      </c>
    </row>
    <row r="18" spans="1:7" ht="35.5">
      <c r="B18" s="101" t="s">
        <v>211</v>
      </c>
      <c r="C18" s="136">
        <v>111.75</v>
      </c>
      <c r="D18" s="136">
        <v>109.97</v>
      </c>
      <c r="E18" s="136">
        <f>ROUND('41'!E18/'41'!D18*100,2)</f>
        <v>107.6</v>
      </c>
      <c r="F18" s="136">
        <f>ROUND('41'!F18/'41'!E18*100,2)</f>
        <v>108.78</v>
      </c>
      <c r="G18" s="136">
        <f>ROUND('41'!G18/'41'!F18*100,2)</f>
        <v>103.68</v>
      </c>
    </row>
    <row r="19" spans="1:7">
      <c r="B19" s="104" t="s">
        <v>206</v>
      </c>
      <c r="C19" s="136">
        <v>111.96</v>
      </c>
      <c r="D19" s="136">
        <v>107.64</v>
      </c>
      <c r="E19" s="136">
        <f>ROUND('41'!E19/'41'!D19*100,2)</f>
        <v>111.39</v>
      </c>
      <c r="F19" s="136">
        <f>ROUND('41'!F19/'41'!E19*100,2)</f>
        <v>108.91</v>
      </c>
      <c r="G19" s="136">
        <f>ROUND('41'!G19/'41'!F19*100,2)</f>
        <v>99.92</v>
      </c>
    </row>
    <row r="20" spans="1:7" ht="24">
      <c r="B20" s="101" t="s">
        <v>212</v>
      </c>
      <c r="C20" s="138">
        <v>112.36</v>
      </c>
      <c r="D20" s="136">
        <v>111.02</v>
      </c>
      <c r="E20" s="136">
        <f>ROUND('41'!E20/'41'!D20*100,2)</f>
        <v>105.76</v>
      </c>
      <c r="F20" s="136">
        <f>ROUND('41'!F20/'41'!E20*100,2)</f>
        <v>106.28</v>
      </c>
      <c r="G20" s="136">
        <f>ROUND('41'!G20/'41'!F20*100,2)</f>
        <v>95.08</v>
      </c>
    </row>
    <row r="21" spans="1:7" ht="24">
      <c r="B21" s="101" t="s">
        <v>213</v>
      </c>
      <c r="C21" s="1">
        <v>110.27</v>
      </c>
      <c r="D21" s="1">
        <v>107.64</v>
      </c>
      <c r="E21" s="1">
        <f>ROUND('41'!E19/'41'!D19*100,2)</f>
        <v>111.39</v>
      </c>
      <c r="F21" s="1">
        <f>ROUND('41'!F19/'41'!E19*100,2)</f>
        <v>108.91</v>
      </c>
      <c r="G21" s="1">
        <f>ROUND('41'!G19/'41'!F19*100,2)</f>
        <v>99.92</v>
      </c>
    </row>
    <row r="22" spans="1:7" ht="30" customHeight="1">
      <c r="B22" s="101" t="s">
        <v>214</v>
      </c>
      <c r="C22" s="1">
        <v>107.47</v>
      </c>
      <c r="D22" s="1">
        <v>111.02</v>
      </c>
      <c r="E22" s="1">
        <f>ROUND('41'!E20/'41'!D20*100,2)</f>
        <v>105.76</v>
      </c>
      <c r="F22" s="1">
        <f>ROUND('41'!F20/'41'!E20*100,2)</f>
        <v>106.28</v>
      </c>
      <c r="G22" s="1">
        <f>ROUND('41'!G20/'41'!F20*100,2)</f>
        <v>95.08</v>
      </c>
    </row>
    <row r="23" spans="1:7" ht="25.15" customHeight="1">
      <c r="B23" s="101" t="s">
        <v>215</v>
      </c>
      <c r="C23" s="1">
        <v>107.11</v>
      </c>
      <c r="D23" s="1">
        <v>107.45</v>
      </c>
      <c r="E23" s="1">
        <f>ROUND('41'!E21/'41'!D21*100,2)</f>
        <v>107.93</v>
      </c>
      <c r="F23" s="1">
        <f>ROUND('41'!F21/'41'!E21*100,2)</f>
        <v>106.08</v>
      </c>
      <c r="G23" s="1">
        <f>ROUND('41'!G21/'41'!F21*100,2)</f>
        <v>104.68</v>
      </c>
    </row>
    <row r="24" spans="1:7" ht="28.15" customHeight="1">
      <c r="B24" s="101" t="s">
        <v>216</v>
      </c>
      <c r="C24" s="1">
        <v>108.45</v>
      </c>
      <c r="D24" s="1">
        <v>107.93</v>
      </c>
      <c r="E24" s="1">
        <f>ROUND('41'!E22/'41'!D22*100,2)</f>
        <v>107.39</v>
      </c>
      <c r="F24" s="1">
        <f>ROUND('41'!F22/'41'!E22*100,2)</f>
        <v>108.48</v>
      </c>
      <c r="G24" s="1">
        <f>ROUND('41'!G22/'41'!F22*100,2)</f>
        <v>105.47</v>
      </c>
    </row>
    <row r="25" spans="1:7" ht="31.15" customHeight="1">
      <c r="B25" s="101" t="s">
        <v>217</v>
      </c>
      <c r="C25" s="1">
        <v>116.67</v>
      </c>
      <c r="D25" s="1">
        <v>104.36</v>
      </c>
      <c r="E25" s="1">
        <f>ROUND('41'!E23/'41'!D23*100,2)</f>
        <v>103.44</v>
      </c>
      <c r="F25" s="1">
        <f>ROUND('41'!F23/'41'!E23*100,2)</f>
        <v>103.69</v>
      </c>
      <c r="G25" s="1">
        <f>ROUND('41'!G23/'41'!F23*100,2)</f>
        <v>104.68</v>
      </c>
    </row>
    <row r="26" spans="1:7" ht="59">
      <c r="B26" s="101" t="s">
        <v>218</v>
      </c>
      <c r="C26" s="1">
        <v>109.25</v>
      </c>
      <c r="D26" s="1">
        <v>105.62</v>
      </c>
      <c r="E26" s="1">
        <f>ROUND('41'!E24/'41'!D24*100,2)</f>
        <v>105.81</v>
      </c>
      <c r="F26" s="1">
        <f>ROUND('41'!F24/'41'!E24*100,2)</f>
        <v>105.93</v>
      </c>
      <c r="G26" s="1">
        <f>ROUND('41'!G24/'41'!F24*100,2)</f>
        <v>105.11</v>
      </c>
    </row>
    <row r="27" spans="1:7">
      <c r="B27" s="101"/>
    </row>
    <row r="28" spans="1:7">
      <c r="B28" s="101"/>
      <c r="C28" s="138"/>
      <c r="D28" s="136"/>
      <c r="E28" s="136"/>
      <c r="F28" s="136"/>
    </row>
    <row r="29" spans="1:7">
      <c r="B29" s="101"/>
      <c r="C29" s="138"/>
      <c r="D29" s="136"/>
      <c r="E29" s="136"/>
      <c r="F29" s="136"/>
    </row>
    <row r="30" spans="1:7">
      <c r="B30" s="101"/>
      <c r="C30" s="138"/>
      <c r="D30" s="136"/>
      <c r="E30" s="136"/>
      <c r="F30" s="136"/>
    </row>
    <row r="31" spans="1:7" ht="9" customHeight="1">
      <c r="A31" s="70"/>
      <c r="B31" s="103"/>
      <c r="C31" s="70"/>
      <c r="D31" s="70"/>
      <c r="E31" s="70"/>
      <c r="F31" s="70"/>
      <c r="G31" s="70"/>
    </row>
    <row r="32" spans="1:7" ht="20.149999999999999" customHeight="1">
      <c r="G32" s="1">
        <v>95</v>
      </c>
    </row>
    <row r="33" spans="1:7" ht="20.149999999999999" customHeight="1">
      <c r="A33" s="31" t="s">
        <v>240</v>
      </c>
      <c r="B33" s="33"/>
      <c r="C33" s="13"/>
      <c r="D33" s="13"/>
    </row>
    <row r="34" spans="1:7" ht="20.149999999999999" customHeight="1">
      <c r="A34" s="31" t="s">
        <v>227</v>
      </c>
      <c r="B34" s="13"/>
      <c r="C34" s="13"/>
      <c r="D34" s="13"/>
    </row>
    <row r="35" spans="1:7" ht="20.149999999999999" customHeight="1">
      <c r="A35" s="30" t="s">
        <v>228</v>
      </c>
      <c r="B35" s="13"/>
      <c r="C35" s="13"/>
      <c r="D35" s="13"/>
    </row>
    <row r="36" spans="1:7" ht="20.149999999999999" customHeight="1">
      <c r="A36" s="30" t="s">
        <v>229</v>
      </c>
      <c r="B36" s="13"/>
      <c r="C36" s="13"/>
      <c r="D36" s="13"/>
    </row>
    <row r="37" spans="1:7" ht="12" customHeight="1">
      <c r="A37" s="32"/>
      <c r="B37" s="13"/>
      <c r="C37" s="13"/>
      <c r="D37" s="13"/>
    </row>
    <row r="38" spans="1:7" ht="20.149999999999999" customHeight="1">
      <c r="A38" s="28"/>
      <c r="B38" s="28"/>
      <c r="C38" s="28"/>
      <c r="E38" s="266" t="s">
        <v>64</v>
      </c>
      <c r="F38" s="266"/>
      <c r="G38" s="266"/>
    </row>
    <row r="39" spans="1:7" ht="25">
      <c r="A39" s="13"/>
      <c r="B39" s="13"/>
      <c r="C39" s="63">
        <v>2015</v>
      </c>
      <c r="D39" s="63">
        <v>2017</v>
      </c>
      <c r="E39" s="63">
        <v>2018</v>
      </c>
      <c r="F39" s="223">
        <v>2019</v>
      </c>
      <c r="G39" s="100" t="s">
        <v>260</v>
      </c>
    </row>
    <row r="40" spans="1:7">
      <c r="A40" s="13"/>
      <c r="B40" s="13"/>
      <c r="C40" s="183"/>
      <c r="D40" s="183"/>
      <c r="E40" s="183"/>
      <c r="F40" s="168"/>
    </row>
    <row r="41" spans="1:7" ht="20.149999999999999" customHeight="1">
      <c r="B41" s="101" t="s">
        <v>207</v>
      </c>
      <c r="C41" s="1">
        <v>109.76</v>
      </c>
      <c r="D41" s="1">
        <v>105.72</v>
      </c>
      <c r="E41" s="1">
        <f>ROUND('41'!E41/'41'!D41*100,2)</f>
        <v>105.62</v>
      </c>
      <c r="F41" s="1">
        <f>ROUND('41'!F41/'41'!E41*100,2)</f>
        <v>107.36</v>
      </c>
      <c r="G41" s="1">
        <f>ROUND('41'!G41/'41'!F41*100,2)</f>
        <v>106</v>
      </c>
    </row>
    <row r="42" spans="1:7" ht="24">
      <c r="B42" s="101" t="s">
        <v>219</v>
      </c>
      <c r="C42" s="1">
        <v>108.99</v>
      </c>
      <c r="D42" s="1">
        <v>108.58</v>
      </c>
      <c r="E42" s="1">
        <f>ROUND('41'!E42/'41'!D42*100,2)</f>
        <v>107.2</v>
      </c>
      <c r="F42" s="1">
        <f>ROUND('41'!F42/'41'!E42*100,2)</f>
        <v>106.93</v>
      </c>
      <c r="G42" s="1">
        <f>ROUND('41'!G42/'41'!F42*100,2)</f>
        <v>109</v>
      </c>
    </row>
    <row r="43" spans="1:7" ht="24">
      <c r="B43" s="101" t="s">
        <v>220</v>
      </c>
      <c r="C43" s="1">
        <v>108.23</v>
      </c>
      <c r="D43" s="1">
        <v>105.43</v>
      </c>
      <c r="E43" s="1">
        <f>ROUND('41'!E43/'41'!D43*100,2)</f>
        <v>107.07</v>
      </c>
      <c r="F43" s="1">
        <f>ROUND('41'!F43/'41'!E43*100,2)</f>
        <v>102.27</v>
      </c>
      <c r="G43" s="1">
        <f>ROUND('41'!G43/'41'!F43*100,2)</f>
        <v>100.89</v>
      </c>
    </row>
    <row r="44" spans="1:7" ht="20.149999999999999" customHeight="1">
      <c r="B44" s="101" t="s">
        <v>208</v>
      </c>
      <c r="C44" s="1">
        <v>108.16</v>
      </c>
      <c r="D44" s="1">
        <v>103.56</v>
      </c>
      <c r="E44" s="1">
        <f>ROUND('41'!E44/'41'!D44*100,2)</f>
        <v>102.21</v>
      </c>
      <c r="F44" s="1">
        <f>ROUND('41'!F44/'41'!E44*100,2)</f>
        <v>106.7</v>
      </c>
      <c r="G44" s="1">
        <f>ROUND('41'!G44/'41'!F44*100,2)</f>
        <v>102.74</v>
      </c>
    </row>
    <row r="45" spans="1:7" ht="59">
      <c r="B45" s="101" t="s">
        <v>221</v>
      </c>
      <c r="C45" s="1">
        <v>123.99</v>
      </c>
      <c r="D45" s="1">
        <v>108.91</v>
      </c>
      <c r="E45" s="1">
        <f>ROUND('41'!E45/'41'!D45*100,2)</f>
        <v>109.38</v>
      </c>
      <c r="F45" s="1">
        <f>ROUND('41'!F45/'41'!E45*100,2)</f>
        <v>107.3</v>
      </c>
      <c r="G45" s="1">
        <f>ROUND('41'!G45/'41'!F45*100,2)</f>
        <v>102.21</v>
      </c>
    </row>
    <row r="46" spans="1:7" ht="24">
      <c r="B46" s="101" t="s">
        <v>222</v>
      </c>
      <c r="C46" s="1">
        <v>104.98</v>
      </c>
      <c r="D46" s="1">
        <v>105.45</v>
      </c>
      <c r="E46" s="1">
        <f>ROUND('41'!E46/'41'!D46*100,2)</f>
        <v>108.7</v>
      </c>
      <c r="F46" s="1">
        <f>ROUND('41'!F46/'41'!E46*100,2)</f>
        <v>102.55</v>
      </c>
      <c r="G46" s="1">
        <f>ROUND('41'!G46/'41'!F46*100,2)</f>
        <v>107.64</v>
      </c>
    </row>
    <row r="47" spans="1:7">
      <c r="B47" s="102"/>
    </row>
    <row r="48" spans="1:7" ht="20.149999999999999" customHeight="1">
      <c r="B48" s="101"/>
    </row>
    <row r="49" spans="1:6" ht="20.149999999999999" customHeight="1">
      <c r="B49" s="101"/>
    </row>
    <row r="50" spans="1:6" ht="20.149999999999999" customHeight="1">
      <c r="B50" s="102"/>
    </row>
    <row r="51" spans="1:6" ht="20.149999999999999" customHeight="1">
      <c r="B51" s="101"/>
    </row>
    <row r="52" spans="1:6" ht="20.149999999999999" customHeight="1">
      <c r="B52" s="102"/>
    </row>
    <row r="53" spans="1:6" ht="20.149999999999999" customHeight="1">
      <c r="B53" s="101"/>
    </row>
    <row r="54" spans="1:6">
      <c r="B54" s="101"/>
    </row>
    <row r="55" spans="1:6" ht="20.149999999999999" customHeight="1">
      <c r="A55" s="62"/>
      <c r="B55" s="225"/>
      <c r="C55" s="62"/>
      <c r="D55" s="62"/>
      <c r="E55" s="62"/>
      <c r="F55" s="62"/>
    </row>
    <row r="56" spans="1:6" ht="20.149999999999999" customHeight="1">
      <c r="A56" s="62"/>
      <c r="B56" s="62"/>
      <c r="C56" s="62"/>
      <c r="D56" s="62"/>
      <c r="E56" s="62"/>
      <c r="F56" s="62"/>
    </row>
    <row r="57" spans="1:6" ht="20.149999999999999" customHeight="1"/>
    <row r="58" spans="1:6" ht="20.149999999999999" customHeight="1"/>
    <row r="59" spans="1:6" ht="20.149999999999999" customHeight="1"/>
    <row r="60" spans="1:6" ht="20.149999999999999" customHeight="1"/>
    <row r="61" spans="1:6" ht="20.149999999999999" customHeight="1"/>
    <row r="62" spans="1:6" ht="20.149999999999999" customHeight="1"/>
    <row r="63" spans="1:6" ht="20.149999999999999" customHeight="1"/>
    <row r="64" spans="1:6" ht="20.149999999999999" customHeight="1"/>
    <row r="65" spans="2:7" ht="20.149999999999999" customHeight="1">
      <c r="G65" s="70"/>
    </row>
    <row r="66" spans="2:7" ht="20.149999999999999" customHeight="1">
      <c r="B66" s="130"/>
      <c r="C66" s="130"/>
      <c r="D66" s="130"/>
      <c r="E66" s="130"/>
      <c r="F66" s="130"/>
      <c r="G66" s="1">
        <v>96</v>
      </c>
    </row>
    <row r="67" spans="2:7" ht="20.149999999999999" customHeight="1"/>
    <row r="68" spans="2:7" ht="20.149999999999999" customHeight="1"/>
    <row r="69" spans="2:7" ht="20.149999999999999" customHeight="1"/>
    <row r="70" spans="2:7" ht="20.149999999999999" customHeight="1"/>
    <row r="71" spans="2:7" ht="20.149999999999999" customHeight="1"/>
    <row r="72" spans="2:7" ht="20.149999999999999" customHeight="1"/>
    <row r="73" spans="2:7" ht="20.149999999999999" customHeight="1"/>
    <row r="74" spans="2:7" ht="20.149999999999999" customHeight="1"/>
    <row r="75" spans="2:7" ht="20.149999999999999" customHeight="1"/>
    <row r="76" spans="2:7" ht="20.149999999999999" customHeight="1"/>
    <row r="77" spans="2:7" ht="20.149999999999999" customHeight="1"/>
    <row r="78" spans="2:7" ht="20.149999999999999" customHeight="1"/>
    <row r="79" spans="2:7" ht="20.149999999999999" customHeight="1"/>
    <row r="80" spans="2:7" ht="20.149999999999999" customHeight="1"/>
    <row r="81" ht="20.149999999999999" customHeight="1"/>
    <row r="82" ht="20.149999999999999" customHeight="1"/>
    <row r="83" ht="20.149999999999999" customHeight="1"/>
    <row r="84" ht="20.149999999999999" customHeight="1"/>
    <row r="85" ht="20.149999999999999" customHeight="1"/>
    <row r="86" ht="20.149999999999999" customHeight="1"/>
    <row r="87" ht="20.149999999999999" customHeight="1"/>
    <row r="88" ht="20.149999999999999" customHeight="1"/>
    <row r="89" ht="20.149999999999999" customHeight="1"/>
    <row r="90" ht="20.149999999999999" customHeight="1"/>
    <row r="91" ht="20.149999999999999" customHeight="1"/>
    <row r="92" ht="20.149999999999999" customHeight="1"/>
    <row r="93" ht="20.149999999999999" customHeight="1"/>
    <row r="94" ht="20.149999999999999" customHeight="1"/>
    <row r="95" ht="20.149999999999999" customHeight="1"/>
    <row r="96" ht="20.149999999999999" customHeight="1"/>
    <row r="97" ht="20.149999999999999" customHeight="1"/>
    <row r="98" ht="20.149999999999999" customHeight="1"/>
    <row r="99" ht="20.149999999999999" customHeight="1"/>
    <row r="100" ht="20.149999999999999" customHeight="1"/>
    <row r="101" ht="20.149999999999999" customHeight="1"/>
    <row r="102" ht="20.149999999999999" customHeight="1"/>
    <row r="103" ht="20.149999999999999" customHeight="1"/>
    <row r="104" ht="20.149999999999999" customHeight="1"/>
    <row r="105" ht="20.149999999999999" customHeight="1"/>
    <row r="106" ht="20.149999999999999" customHeight="1"/>
    <row r="107" ht="20.149999999999999" customHeight="1"/>
    <row r="108" ht="20.149999999999999" customHeight="1"/>
    <row r="109" ht="20.149999999999999" customHeight="1"/>
    <row r="110" ht="20.149999999999999" customHeight="1"/>
    <row r="111" ht="20.149999999999999" customHeight="1"/>
    <row r="112" ht="20.149999999999999" customHeight="1"/>
    <row r="113" ht="20.149999999999999" customHeight="1"/>
    <row r="114" ht="20.149999999999999" customHeight="1"/>
    <row r="115" ht="20.149999999999999" customHeight="1"/>
    <row r="116" ht="20.149999999999999" customHeight="1"/>
    <row r="117" ht="20.149999999999999" customHeight="1"/>
  </sheetData>
  <mergeCells count="2">
    <mergeCell ref="E6:G6"/>
    <mergeCell ref="E38:G38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25" workbookViewId="0">
      <selection activeCell="F19" sqref="F19"/>
    </sheetView>
  </sheetViews>
  <sheetFormatPr defaultColWidth="8" defaultRowHeight="14"/>
  <cols>
    <col min="1" max="1" width="26.4609375" style="39" customWidth="1"/>
    <col min="2" max="2" width="24" style="39" customWidth="1"/>
    <col min="3" max="3" width="21.23046875" style="39" customWidth="1"/>
    <col min="4" max="4" width="6" style="39" customWidth="1"/>
    <col min="5" max="5" width="9" style="39" customWidth="1"/>
    <col min="6" max="6" width="9.53515625" style="39" customWidth="1"/>
    <col min="7" max="7" width="8" style="39" customWidth="1"/>
    <col min="8" max="16384" width="8" style="39"/>
  </cols>
  <sheetData>
    <row r="1" spans="1:4" ht="20.149999999999999" customHeight="1">
      <c r="A1" s="55" t="s">
        <v>242</v>
      </c>
      <c r="B1" s="55"/>
    </row>
    <row r="2" spans="1:4" ht="20.149999999999999" customHeight="1">
      <c r="A2" s="56" t="s">
        <v>195</v>
      </c>
      <c r="B2" s="55"/>
    </row>
    <row r="3" spans="1:4" ht="20.149999999999999" customHeight="1"/>
    <row r="4" spans="1:4" s="41" customFormat="1" ht="20.149999999999999" customHeight="1">
      <c r="A4" s="54"/>
      <c r="B4" s="54"/>
      <c r="C4" s="54"/>
    </row>
    <row r="5" spans="1:4" s="41" customFormat="1" ht="18" customHeight="1">
      <c r="B5" s="53" t="s">
        <v>83</v>
      </c>
      <c r="C5" s="53" t="s">
        <v>82</v>
      </c>
    </row>
    <row r="6" spans="1:4" s="41" customFormat="1" ht="18" customHeight="1">
      <c r="B6" s="53" t="s">
        <v>81</v>
      </c>
      <c r="C6" s="53" t="s">
        <v>80</v>
      </c>
    </row>
    <row r="7" spans="1:4" s="41" customFormat="1" ht="18" customHeight="1">
      <c r="B7" s="52" t="s">
        <v>79</v>
      </c>
      <c r="C7" s="51" t="s">
        <v>78</v>
      </c>
    </row>
    <row r="8" spans="1:4" s="41" customFormat="1" ht="18" customHeight="1">
      <c r="B8" s="50" t="s">
        <v>77</v>
      </c>
      <c r="C8" s="50" t="s">
        <v>76</v>
      </c>
    </row>
    <row r="9" spans="1:4" s="41" customFormat="1" ht="20.149999999999999" customHeight="1">
      <c r="A9" s="49"/>
      <c r="B9" s="42"/>
      <c r="C9" s="42"/>
    </row>
    <row r="10" spans="1:4" s="41" customFormat="1" ht="18" customHeight="1">
      <c r="A10" s="48"/>
      <c r="B10" s="47" t="s">
        <v>75</v>
      </c>
      <c r="C10" s="46" t="s">
        <v>74</v>
      </c>
    </row>
    <row r="11" spans="1:4" s="41" customFormat="1" ht="18" customHeight="1">
      <c r="A11" s="98">
        <v>2010</v>
      </c>
      <c r="B11" s="140">
        <v>15862.754544652611</v>
      </c>
      <c r="C11" s="141">
        <v>703.9</v>
      </c>
      <c r="D11" s="200"/>
    </row>
    <row r="12" spans="1:4" s="41" customFormat="1" ht="18" customHeight="1">
      <c r="A12" s="98">
        <v>2011</v>
      </c>
      <c r="B12" s="140">
        <v>20952.656157622376</v>
      </c>
      <c r="C12" s="141">
        <v>921.53</v>
      </c>
      <c r="D12" s="200"/>
    </row>
    <row r="13" spans="1:4" s="41" customFormat="1" ht="18" customHeight="1">
      <c r="A13" s="98">
        <v>2012</v>
      </c>
      <c r="B13" s="140">
        <v>23826.325628640279</v>
      </c>
      <c r="C13" s="141">
        <v>1080.78</v>
      </c>
      <c r="D13" s="200"/>
    </row>
    <row r="14" spans="1:4" s="41" customFormat="1" ht="18" customHeight="1">
      <c r="A14" s="98">
        <v>2013</v>
      </c>
      <c r="B14" s="140">
        <v>25727.890696480306</v>
      </c>
      <c r="C14" s="141">
        <v>1217.0999999999999</v>
      </c>
      <c r="D14" s="200"/>
    </row>
    <row r="15" spans="1:4" s="41" customFormat="1" ht="18" customHeight="1">
      <c r="A15" s="98">
        <v>2014</v>
      </c>
      <c r="B15" s="140">
        <v>27495.885092365996</v>
      </c>
      <c r="C15" s="140">
        <v>1309.6396805127886</v>
      </c>
      <c r="D15" s="200"/>
    </row>
    <row r="16" spans="1:4" s="41" customFormat="1" ht="18" customHeight="1">
      <c r="A16" s="98">
        <v>2015</v>
      </c>
      <c r="B16" s="140">
        <v>30454.730618138408</v>
      </c>
      <c r="C16" s="140">
        <v>1378.79</v>
      </c>
      <c r="D16" s="200"/>
    </row>
    <row r="17" spans="1:5" s="41" customFormat="1" ht="18" customHeight="1">
      <c r="A17" s="98">
        <v>2016</v>
      </c>
      <c r="B17" s="140">
        <v>32188.027994281416</v>
      </c>
      <c r="C17" s="140">
        <v>1407.76</v>
      </c>
      <c r="D17" s="200"/>
    </row>
    <row r="18" spans="1:5" s="41" customFormat="1" ht="18" customHeight="1">
      <c r="A18" s="99">
        <v>2017</v>
      </c>
      <c r="B18" s="140">
        <v>35514.721717995264</v>
      </c>
      <c r="C18" s="140">
        <v>1508.39</v>
      </c>
      <c r="D18" s="200"/>
    </row>
    <row r="19" spans="1:5" s="41" customFormat="1" ht="18" customHeight="1">
      <c r="A19" s="99">
        <v>2018</v>
      </c>
      <c r="B19" s="140">
        <v>37812.036261312875</v>
      </c>
      <c r="C19" s="140">
        <v>1644</v>
      </c>
      <c r="D19" s="200"/>
    </row>
    <row r="20" spans="1:5" s="41" customFormat="1" ht="18" customHeight="1">
      <c r="A20" s="99">
        <v>2019</v>
      </c>
      <c r="B20" s="140">
        <v>40361.449999999997</v>
      </c>
      <c r="C20" s="140">
        <v>1752.86</v>
      </c>
    </row>
    <row r="21" spans="1:5" s="41" customFormat="1" ht="18" customHeight="1">
      <c r="A21" s="99" t="s">
        <v>258</v>
      </c>
      <c r="B21" s="140">
        <v>43326.16</v>
      </c>
      <c r="C21" s="140">
        <v>1864.69</v>
      </c>
    </row>
    <row r="22" spans="1:5" s="41" customFormat="1" ht="18" customHeight="1">
      <c r="A22" s="14"/>
      <c r="B22" s="45"/>
      <c r="C22" s="152"/>
      <c r="E22" s="142"/>
    </row>
    <row r="23" spans="1:5" s="41" customFormat="1" ht="18" customHeight="1">
      <c r="A23" s="44"/>
      <c r="B23" s="267" t="s">
        <v>73</v>
      </c>
      <c r="C23" s="267"/>
    </row>
    <row r="24" spans="1:5" s="41" customFormat="1" ht="18" customHeight="1">
      <c r="A24" s="43"/>
      <c r="B24" s="268" t="s">
        <v>72</v>
      </c>
      <c r="C24" s="268"/>
    </row>
    <row r="25" spans="1:5" s="41" customFormat="1" ht="18" customHeight="1">
      <c r="A25" s="98">
        <v>2010</v>
      </c>
      <c r="B25" s="227">
        <v>138.07</v>
      </c>
      <c r="C25" s="227">
        <v>114.91</v>
      </c>
    </row>
    <row r="26" spans="1:5" s="41" customFormat="1" ht="18" customHeight="1">
      <c r="A26" s="98">
        <v>2011</v>
      </c>
      <c r="B26" s="139">
        <v>132.09</v>
      </c>
      <c r="C26" s="139">
        <v>130.91999999999999</v>
      </c>
    </row>
    <row r="27" spans="1:5" s="41" customFormat="1" ht="18" customHeight="1">
      <c r="A27" s="98">
        <v>2012</v>
      </c>
      <c r="B27" s="139">
        <v>113.72</v>
      </c>
      <c r="C27" s="139">
        <v>117.28</v>
      </c>
    </row>
    <row r="28" spans="1:5" s="41" customFormat="1" ht="18" customHeight="1">
      <c r="A28" s="98">
        <v>2013</v>
      </c>
      <c r="B28" s="139">
        <v>107.98</v>
      </c>
      <c r="C28" s="139">
        <v>112.61</v>
      </c>
    </row>
    <row r="29" spans="1:5" s="41" customFormat="1" ht="18" customHeight="1">
      <c r="A29" s="98">
        <v>2014</v>
      </c>
      <c r="B29" s="139">
        <v>106.87</v>
      </c>
      <c r="C29" s="139">
        <v>107.6</v>
      </c>
    </row>
    <row r="30" spans="1:5" s="41" customFormat="1" ht="18" customHeight="1">
      <c r="A30" s="98">
        <v>2015</v>
      </c>
      <c r="B30" s="139">
        <f t="shared" ref="B30:C31" si="0">B16/B15*100</f>
        <v>110.76104848355621</v>
      </c>
      <c r="C30" s="139">
        <f t="shared" si="0"/>
        <v>105.28010265084025</v>
      </c>
    </row>
    <row r="31" spans="1:5" s="41" customFormat="1" ht="18" customHeight="1">
      <c r="A31" s="98">
        <v>2016</v>
      </c>
      <c r="B31" s="139">
        <f t="shared" si="0"/>
        <v>105.6913896165303</v>
      </c>
      <c r="C31" s="139">
        <f t="shared" si="0"/>
        <v>102.10111764663219</v>
      </c>
    </row>
    <row r="32" spans="1:5" s="41" customFormat="1" ht="18" customHeight="1">
      <c r="A32" s="99">
        <v>2017</v>
      </c>
      <c r="B32" s="139">
        <f t="shared" ref="B32:C32" si="1">B18/B17*100</f>
        <v>110.33518960622526</v>
      </c>
      <c r="C32" s="139">
        <f t="shared" si="1"/>
        <v>107.14823549468659</v>
      </c>
    </row>
    <row r="33" spans="1:3" s="41" customFormat="1" ht="18" customHeight="1">
      <c r="A33" s="99">
        <v>2018</v>
      </c>
      <c r="B33" s="139">
        <f t="shared" ref="B33:C33" si="2">B19/B18*100</f>
        <v>106.46862605755281</v>
      </c>
      <c r="C33" s="139">
        <f t="shared" si="2"/>
        <v>108.99038047189387</v>
      </c>
    </row>
    <row r="34" spans="1:3" ht="16.5" customHeight="1">
      <c r="A34" s="99">
        <v>2019</v>
      </c>
      <c r="B34" s="139">
        <f>B20/B19*100</f>
        <v>106.74233389883723</v>
      </c>
      <c r="C34" s="139">
        <f>C20/C19*100</f>
        <v>106.62165450121654</v>
      </c>
    </row>
    <row r="35" spans="1:3" ht="14.5">
      <c r="A35" s="99" t="s">
        <v>258</v>
      </c>
      <c r="B35" s="139">
        <f>B21/B20*100</f>
        <v>107.34540012809255</v>
      </c>
      <c r="C35" s="139">
        <f>C21/C20*100</f>
        <v>106.37985920153351</v>
      </c>
    </row>
    <row r="36" spans="1:3">
      <c r="A36" s="40"/>
    </row>
    <row r="37" spans="1:3">
      <c r="A37" s="40"/>
    </row>
    <row r="38" spans="1:3">
      <c r="A38" s="40"/>
    </row>
    <row r="39" spans="1:3">
      <c r="A39" s="153"/>
      <c r="B39" s="154"/>
      <c r="C39" s="154"/>
    </row>
    <row r="40" spans="1:3">
      <c r="A40" s="249"/>
      <c r="B40" s="249"/>
      <c r="C40" s="250">
        <v>97</v>
      </c>
    </row>
    <row r="41" spans="1:3">
      <c r="A41" s="154"/>
      <c r="B41" s="154"/>
      <c r="C41" s="154"/>
    </row>
  </sheetData>
  <mergeCells count="2">
    <mergeCell ref="B23:C23"/>
    <mergeCell ref="B24:C24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opLeftCell="A13" workbookViewId="0">
      <selection activeCell="I11" sqref="I11"/>
    </sheetView>
  </sheetViews>
  <sheetFormatPr defaultColWidth="7.07421875" defaultRowHeight="12.5"/>
  <cols>
    <col min="1" max="1" width="37.765625" style="1" customWidth="1"/>
    <col min="2" max="2" width="7.765625" style="110" customWidth="1"/>
    <col min="3" max="3" width="8" style="1" customWidth="1"/>
    <col min="4" max="5" width="7.765625" style="1" customWidth="1"/>
    <col min="6" max="6" width="8.23046875" style="1" customWidth="1"/>
    <col min="7" max="7" width="9.765625" style="1" customWidth="1"/>
    <col min="8" max="16384" width="7.07421875" style="1"/>
  </cols>
  <sheetData>
    <row r="1" spans="1:7" ht="17.149999999999999" customHeight="1">
      <c r="A1" s="31" t="s">
        <v>243</v>
      </c>
      <c r="B1" s="107"/>
      <c r="C1" s="31"/>
      <c r="D1" s="201"/>
      <c r="E1" s="197"/>
    </row>
    <row r="2" spans="1:7" ht="17.149999999999999" customHeight="1">
      <c r="A2" s="67" t="s">
        <v>196</v>
      </c>
      <c r="B2" s="108"/>
      <c r="C2" s="66"/>
      <c r="D2" s="201"/>
      <c r="E2" s="197"/>
    </row>
    <row r="3" spans="1:7" ht="14.15" customHeight="1">
      <c r="A3" s="65"/>
      <c r="B3" s="109"/>
      <c r="C3" s="65"/>
      <c r="D3" s="201"/>
      <c r="E3" s="201"/>
    </row>
    <row r="4" spans="1:7" ht="19.5" customHeight="1">
      <c r="A4" s="64"/>
      <c r="B4" s="202"/>
      <c r="C4" s="203"/>
      <c r="D4" s="269" t="s">
        <v>60</v>
      </c>
      <c r="E4" s="269"/>
      <c r="F4" s="269"/>
    </row>
    <row r="5" spans="1:7" ht="25.5">
      <c r="A5" s="197"/>
      <c r="B5" s="182">
        <v>2015</v>
      </c>
      <c r="C5" s="182">
        <v>2017</v>
      </c>
      <c r="D5" s="182">
        <v>2018</v>
      </c>
      <c r="E5" s="228">
        <v>2019</v>
      </c>
      <c r="F5" s="181" t="s">
        <v>259</v>
      </c>
    </row>
    <row r="6" spans="1:7">
      <c r="A6" s="201"/>
      <c r="B6" s="204"/>
      <c r="C6" s="205"/>
      <c r="D6" s="201"/>
      <c r="E6" s="197"/>
    </row>
    <row r="7" spans="1:7" ht="17.25" customHeight="1">
      <c r="A7" s="33" t="s">
        <v>123</v>
      </c>
      <c r="B7" s="171">
        <v>3377.5889999999999</v>
      </c>
      <c r="C7" s="173">
        <v>2740.1859999999997</v>
      </c>
      <c r="D7" s="172">
        <v>2869.1790000000001</v>
      </c>
      <c r="E7" s="180">
        <f>E8+E48</f>
        <v>3244.6350000000002</v>
      </c>
      <c r="F7" s="180">
        <f>F8+F48</f>
        <v>3031.6499999999996</v>
      </c>
      <c r="G7" s="178"/>
    </row>
    <row r="8" spans="1:7" ht="17.25" customHeight="1">
      <c r="A8" s="33" t="s">
        <v>122</v>
      </c>
      <c r="B8" s="171">
        <v>3150.9609999999998</v>
      </c>
      <c r="C8" s="173">
        <v>2489.7759999999998</v>
      </c>
      <c r="D8" s="172">
        <v>2869.1790000000001</v>
      </c>
      <c r="E8" s="172">
        <f>E10+E22+E26+E35</f>
        <v>3244.6350000000002</v>
      </c>
      <c r="F8" s="172">
        <f>F10+F22+F26+F35</f>
        <v>2431.4579999999996</v>
      </c>
      <c r="G8" s="178"/>
    </row>
    <row r="9" spans="1:7" ht="17.25" customHeight="1">
      <c r="A9" s="29" t="s">
        <v>121</v>
      </c>
      <c r="B9" s="174"/>
      <c r="C9" s="205"/>
      <c r="D9" s="206"/>
      <c r="E9" s="206"/>
    </row>
    <row r="10" spans="1:7" s="62" customFormat="1" ht="17.25" customHeight="1">
      <c r="A10" s="207" t="s">
        <v>120</v>
      </c>
      <c r="B10" s="208">
        <v>1648.79</v>
      </c>
      <c r="C10" s="205">
        <v>2172.7640000000001</v>
      </c>
      <c r="D10" s="205">
        <v>2585.2800000000002</v>
      </c>
      <c r="E10" s="205">
        <v>2988.3820000000001</v>
      </c>
      <c r="F10" s="62">
        <v>2760.1109999999999</v>
      </c>
    </row>
    <row r="11" spans="1:7" ht="17.25" customHeight="1">
      <c r="A11" s="61" t="s">
        <v>119</v>
      </c>
      <c r="B11" s="208">
        <v>1115.511</v>
      </c>
      <c r="C11" s="210">
        <v>1298.7959999999998</v>
      </c>
      <c r="D11" s="211">
        <f>851.21+23.291+24.998+567.524</f>
        <v>1467.0230000000001</v>
      </c>
      <c r="E11" s="211">
        <f>678.913+5.117+628.864</f>
        <v>1312.894</v>
      </c>
      <c r="F11" s="234">
        <f>655.731+7.768+723.095</f>
        <v>1386.5940000000001</v>
      </c>
    </row>
    <row r="12" spans="1:7" ht="14.25" customHeight="1">
      <c r="A12" s="61" t="s">
        <v>118</v>
      </c>
      <c r="B12" s="209"/>
      <c r="C12" s="212"/>
      <c r="D12" s="211"/>
      <c r="E12" s="211"/>
    </row>
    <row r="13" spans="1:7" ht="17.25" customHeight="1">
      <c r="A13" s="59" t="s">
        <v>117</v>
      </c>
      <c r="B13" s="209"/>
      <c r="C13" s="212"/>
      <c r="D13" s="211"/>
      <c r="E13" s="211"/>
    </row>
    <row r="14" spans="1:7" ht="17.25" customHeight="1">
      <c r="A14" s="213" t="s">
        <v>116</v>
      </c>
      <c r="B14" s="208">
        <v>0.52800000000000002</v>
      </c>
      <c r="C14" s="209">
        <v>0.80400000000000005</v>
      </c>
      <c r="D14" s="211">
        <v>0.35899999999999999</v>
      </c>
      <c r="E14" s="211">
        <v>0.32600000000000001</v>
      </c>
      <c r="F14" s="1">
        <v>0.41699999999999998</v>
      </c>
    </row>
    <row r="15" spans="1:7" ht="17.25" customHeight="1">
      <c r="A15" s="59" t="s">
        <v>115</v>
      </c>
      <c r="B15" s="175"/>
      <c r="C15" s="209"/>
      <c r="D15" s="211"/>
      <c r="E15" s="211"/>
    </row>
    <row r="16" spans="1:7" ht="17.25" customHeight="1">
      <c r="A16" s="213" t="s">
        <v>114</v>
      </c>
      <c r="B16" s="208">
        <v>55.481999999999999</v>
      </c>
      <c r="C16" s="209">
        <v>83.409000000000006</v>
      </c>
      <c r="D16" s="211">
        <v>94.593999999999994</v>
      </c>
      <c r="E16" s="211">
        <v>102.369</v>
      </c>
      <c r="F16" s="1">
        <v>90.034999999999997</v>
      </c>
    </row>
    <row r="17" spans="1:6" ht="18" customHeight="1">
      <c r="A17" s="213" t="s">
        <v>113</v>
      </c>
      <c r="B17" s="208">
        <v>59.372</v>
      </c>
      <c r="C17" s="209">
        <v>58.354999999999997</v>
      </c>
      <c r="D17" s="211">
        <v>74.41</v>
      </c>
      <c r="E17" s="211">
        <v>85.247</v>
      </c>
      <c r="F17" s="1">
        <v>87.867000000000004</v>
      </c>
    </row>
    <row r="18" spans="1:6" ht="17.25" customHeight="1">
      <c r="A18" s="213" t="s">
        <v>181</v>
      </c>
      <c r="B18" s="208">
        <v>103.256</v>
      </c>
      <c r="C18" s="209">
        <v>164.25899999999999</v>
      </c>
      <c r="D18" s="179">
        <v>181.88300000000001</v>
      </c>
      <c r="E18" s="211">
        <v>242.57599999999999</v>
      </c>
      <c r="F18" s="1">
        <v>265.13600000000002</v>
      </c>
    </row>
    <row r="19" spans="1:6" ht="17.25" customHeight="1">
      <c r="A19" s="213" t="s">
        <v>112</v>
      </c>
      <c r="B19" s="208">
        <v>71.953000000000003</v>
      </c>
      <c r="C19" s="209">
        <v>41.97</v>
      </c>
      <c r="D19" s="211">
        <v>45.771000000000001</v>
      </c>
      <c r="E19" s="211">
        <v>51.024999999999999</v>
      </c>
      <c r="F19" s="1">
        <f>140.645-F17</f>
        <v>52.778000000000006</v>
      </c>
    </row>
    <row r="20" spans="1:6" ht="17.25" customHeight="1">
      <c r="A20" s="213" t="s">
        <v>111</v>
      </c>
      <c r="B20" s="208">
        <v>178.86</v>
      </c>
      <c r="C20" s="209">
        <v>253.40899999999999</v>
      </c>
      <c r="D20" s="209">
        <v>478.20800000000003</v>
      </c>
      <c r="E20" s="209">
        <f>113.434+799.143+0.12</f>
        <v>912.697</v>
      </c>
      <c r="F20" s="1">
        <f>606.462-0.417</f>
        <v>606.04499999999996</v>
      </c>
    </row>
    <row r="21" spans="1:6" ht="19.5" customHeight="1">
      <c r="A21" s="213" t="s">
        <v>110</v>
      </c>
      <c r="B21" s="208">
        <v>63.832999999999998</v>
      </c>
      <c r="C21" s="209">
        <v>271.762</v>
      </c>
      <c r="D21" s="211">
        <v>77.611999999999995</v>
      </c>
      <c r="E21" s="211">
        <f>3.482+102.719+84.035+87.658+3.969</f>
        <v>281.863</v>
      </c>
      <c r="F21" s="1">
        <f>96.599</f>
        <v>96.599000000000004</v>
      </c>
    </row>
    <row r="22" spans="1:6" ht="17.25" customHeight="1">
      <c r="A22" s="214" t="s">
        <v>109</v>
      </c>
      <c r="B22" s="238">
        <v>0</v>
      </c>
      <c r="C22" s="238">
        <v>0</v>
      </c>
      <c r="D22" s="206">
        <v>0</v>
      </c>
      <c r="E22" s="206">
        <v>0</v>
      </c>
      <c r="F22" s="1">
        <v>0</v>
      </c>
    </row>
    <row r="23" spans="1:6" ht="17.25" customHeight="1">
      <c r="A23" s="214" t="s">
        <v>90</v>
      </c>
      <c r="B23" s="175"/>
      <c r="C23" s="209"/>
      <c r="D23" s="211"/>
      <c r="E23" s="206"/>
    </row>
    <row r="24" spans="1:6" ht="17.25" customHeight="1">
      <c r="A24" s="213" t="s">
        <v>108</v>
      </c>
      <c r="B24" s="209"/>
      <c r="C24" s="209"/>
      <c r="D24" s="211"/>
      <c r="E24" s="206"/>
    </row>
    <row r="25" spans="1:6" ht="17.25" customHeight="1">
      <c r="A25" s="213" t="s">
        <v>107</v>
      </c>
      <c r="B25" s="176"/>
      <c r="C25" s="209"/>
      <c r="D25" s="211"/>
      <c r="E25" s="206"/>
    </row>
    <row r="26" spans="1:6" ht="17.25" customHeight="1">
      <c r="A26" s="214" t="s">
        <v>106</v>
      </c>
      <c r="B26" s="215">
        <v>306.26299999999998</v>
      </c>
      <c r="C26" s="209">
        <v>295.16899999999998</v>
      </c>
      <c r="D26" s="211">
        <v>280.90100000000001</v>
      </c>
      <c r="E26" s="211">
        <v>256.25299999999999</v>
      </c>
      <c r="F26" s="235">
        <v>-328.65300000000002</v>
      </c>
    </row>
    <row r="27" spans="1:6" ht="17.25" customHeight="1">
      <c r="A27" s="214" t="s">
        <v>90</v>
      </c>
      <c r="B27" s="216"/>
      <c r="C27" s="209"/>
      <c r="D27" s="211"/>
      <c r="E27" s="211"/>
    </row>
    <row r="28" spans="1:6" ht="17.25" customHeight="1">
      <c r="A28" s="213" t="s">
        <v>105</v>
      </c>
      <c r="B28" s="215">
        <v>0.45</v>
      </c>
      <c r="C28" s="209">
        <v>3.7909999999999999</v>
      </c>
      <c r="D28" s="211">
        <v>2.274</v>
      </c>
      <c r="E28" s="211">
        <v>2.3450000000000002</v>
      </c>
      <c r="F28" s="1">
        <v>3.7090000000000001</v>
      </c>
    </row>
    <row r="29" spans="1:6" ht="23.25" customHeight="1">
      <c r="A29" s="213" t="s">
        <v>104</v>
      </c>
      <c r="B29" s="208">
        <v>0.96499999999999997</v>
      </c>
      <c r="C29" s="210">
        <v>1.1439999999999999</v>
      </c>
      <c r="D29" s="209">
        <v>5.83</v>
      </c>
      <c r="E29" s="209">
        <f>4.998-E28</f>
        <v>2.653</v>
      </c>
      <c r="F29" s="1">
        <v>0.60399999999999998</v>
      </c>
    </row>
    <row r="30" spans="1:6" ht="17.25" customHeight="1">
      <c r="A30" s="213" t="s">
        <v>103</v>
      </c>
      <c r="B30" s="236">
        <v>0</v>
      </c>
      <c r="C30" s="237">
        <v>0</v>
      </c>
      <c r="D30" s="206">
        <v>0</v>
      </c>
      <c r="E30" s="238">
        <v>0</v>
      </c>
      <c r="F30" s="1">
        <v>8.5000000000000006E-2</v>
      </c>
    </row>
    <row r="31" spans="1:6" ht="17.25" customHeight="1">
      <c r="A31" s="59" t="s">
        <v>102</v>
      </c>
      <c r="B31" s="177"/>
      <c r="C31" s="205"/>
      <c r="D31" s="211"/>
      <c r="E31" s="209"/>
    </row>
    <row r="32" spans="1:6" ht="17.25" customHeight="1">
      <c r="A32" s="213" t="s">
        <v>101</v>
      </c>
      <c r="B32" s="215">
        <v>293.89699999999999</v>
      </c>
      <c r="C32" s="211">
        <v>289.81799999999998</v>
      </c>
      <c r="D32" s="211">
        <v>272.47199999999998</v>
      </c>
      <c r="E32" s="209">
        <v>250.98500000000001</v>
      </c>
      <c r="F32" s="1">
        <v>266.86799999999999</v>
      </c>
    </row>
    <row r="33" spans="1:6" ht="17.25" customHeight="1">
      <c r="A33" s="214" t="s">
        <v>100</v>
      </c>
      <c r="B33" s="236">
        <v>0</v>
      </c>
      <c r="C33" s="206">
        <v>0</v>
      </c>
      <c r="D33" s="206">
        <v>0</v>
      </c>
      <c r="E33" s="206">
        <v>0</v>
      </c>
      <c r="F33" s="1">
        <v>0</v>
      </c>
    </row>
    <row r="34" spans="1:6" ht="17.25" customHeight="1">
      <c r="A34" s="57" t="s">
        <v>99</v>
      </c>
      <c r="B34" s="222"/>
      <c r="C34" s="206"/>
      <c r="D34" s="206"/>
      <c r="E34" s="206"/>
    </row>
    <row r="35" spans="1:6" ht="17.25" customHeight="1">
      <c r="A35" s="214" t="s">
        <v>98</v>
      </c>
      <c r="B35" s="222">
        <v>0</v>
      </c>
      <c r="C35" s="211">
        <v>21.843</v>
      </c>
      <c r="D35" s="206">
        <v>0</v>
      </c>
      <c r="E35" s="206">
        <v>0</v>
      </c>
      <c r="F35" s="1">
        <v>0</v>
      </c>
    </row>
    <row r="36" spans="1:6" ht="17.25" customHeight="1">
      <c r="A36" s="57" t="s">
        <v>97</v>
      </c>
      <c r="B36" s="217"/>
      <c r="C36" s="211"/>
      <c r="D36" s="211"/>
      <c r="E36" s="211"/>
    </row>
    <row r="37" spans="1:6" ht="17.25" customHeight="1">
      <c r="A37" s="214" t="s">
        <v>96</v>
      </c>
      <c r="B37" s="217">
        <v>22.786000000000001</v>
      </c>
      <c r="C37" s="211">
        <v>29.265000000000001</v>
      </c>
      <c r="D37" s="211">
        <v>108.649</v>
      </c>
      <c r="E37" s="206">
        <v>0</v>
      </c>
      <c r="F37" s="197">
        <v>0</v>
      </c>
    </row>
    <row r="38" spans="1:6" ht="17.25" customHeight="1">
      <c r="A38" s="57" t="s">
        <v>95</v>
      </c>
      <c r="B38" s="217"/>
      <c r="C38" s="211"/>
      <c r="D38" s="211"/>
      <c r="E38" s="206"/>
      <c r="F38" s="197"/>
    </row>
    <row r="39" spans="1:6" ht="17.25" customHeight="1">
      <c r="A39" s="214" t="s">
        <v>94</v>
      </c>
      <c r="B39" s="217">
        <v>1113.1220000000001</v>
      </c>
      <c r="C39" s="211">
        <v>952.7</v>
      </c>
      <c r="D39" s="211">
        <v>1185.3420000000001</v>
      </c>
      <c r="E39" s="206">
        <v>1000</v>
      </c>
      <c r="F39" s="197">
        <v>0</v>
      </c>
    </row>
    <row r="40" spans="1:6" ht="17.25" customHeight="1">
      <c r="A40" s="218"/>
      <c r="B40" s="219"/>
      <c r="C40" s="220"/>
      <c r="D40" s="220"/>
      <c r="E40" s="220"/>
      <c r="F40" s="70"/>
    </row>
    <row r="41" spans="1:6" ht="14.15" customHeight="1">
      <c r="A41" s="214"/>
      <c r="B41" s="221"/>
      <c r="C41" s="197"/>
      <c r="D41" s="197"/>
      <c r="E41" s="197"/>
      <c r="F41" s="1">
        <v>98</v>
      </c>
    </row>
    <row r="42" spans="1:6" ht="17.25" customHeight="1">
      <c r="A42" s="31" t="s">
        <v>250</v>
      </c>
      <c r="B42" s="107"/>
      <c r="C42" s="31"/>
      <c r="D42" s="201"/>
      <c r="E42" s="197"/>
    </row>
    <row r="43" spans="1:6" ht="17.25" customHeight="1">
      <c r="A43" s="67" t="s">
        <v>230</v>
      </c>
      <c r="B43" s="108"/>
      <c r="C43" s="66"/>
      <c r="D43" s="201"/>
      <c r="E43" s="197"/>
    </row>
    <row r="44" spans="1:6" ht="17.25" customHeight="1">
      <c r="A44" s="65"/>
      <c r="B44" s="109"/>
      <c r="C44" s="65"/>
      <c r="D44" s="201"/>
      <c r="E44" s="201"/>
    </row>
    <row r="45" spans="1:6" ht="17.25" customHeight="1">
      <c r="A45" s="64"/>
      <c r="B45" s="202"/>
      <c r="C45" s="203"/>
      <c r="D45" s="203"/>
      <c r="E45" s="202" t="s">
        <v>60</v>
      </c>
    </row>
    <row r="46" spans="1:6" ht="25.5">
      <c r="A46" s="197"/>
      <c r="B46" s="182">
        <v>2015</v>
      </c>
      <c r="C46" s="182">
        <v>2017</v>
      </c>
      <c r="D46" s="182">
        <v>2018</v>
      </c>
      <c r="E46" s="228">
        <v>2019</v>
      </c>
      <c r="F46" s="181" t="s">
        <v>259</v>
      </c>
    </row>
    <row r="47" spans="1:6" ht="17.25" customHeight="1">
      <c r="A47" s="214"/>
      <c r="B47" s="221"/>
      <c r="C47" s="197"/>
      <c r="D47" s="197"/>
      <c r="E47" s="197"/>
    </row>
    <row r="48" spans="1:6" ht="17.25" customHeight="1">
      <c r="A48" s="33" t="s">
        <v>93</v>
      </c>
      <c r="B48" s="251">
        <v>226.62799999999999</v>
      </c>
      <c r="C48" s="172">
        <v>250.41</v>
      </c>
      <c r="D48" s="252">
        <v>0</v>
      </c>
      <c r="E48" s="252">
        <v>0</v>
      </c>
      <c r="F48" s="33">
        <v>600.19200000000001</v>
      </c>
    </row>
    <row r="49" spans="1:6" ht="17.25" customHeight="1">
      <c r="A49" s="29" t="s">
        <v>92</v>
      </c>
      <c r="B49" s="215"/>
      <c r="C49" s="211"/>
      <c r="D49" s="206"/>
      <c r="E49" s="206"/>
    </row>
    <row r="50" spans="1:6" ht="17.25" customHeight="1">
      <c r="A50" s="29" t="s">
        <v>91</v>
      </c>
      <c r="B50" s="217"/>
      <c r="C50" s="211"/>
      <c r="D50" s="206"/>
      <c r="E50" s="206"/>
    </row>
    <row r="51" spans="1:6" ht="17.25" customHeight="1">
      <c r="A51" s="197" t="s">
        <v>90</v>
      </c>
      <c r="B51" s="217"/>
      <c r="C51" s="211"/>
      <c r="D51" s="211"/>
      <c r="E51" s="211"/>
    </row>
    <row r="52" spans="1:6" ht="17.25" customHeight="1">
      <c r="A52" s="214" t="s">
        <v>89</v>
      </c>
      <c r="B52" s="217">
        <v>23.681999999999999</v>
      </c>
      <c r="C52" s="211">
        <v>25.725000000000001</v>
      </c>
      <c r="D52" s="206">
        <v>0</v>
      </c>
      <c r="E52" s="206">
        <v>0</v>
      </c>
      <c r="F52" s="178">
        <v>28.71</v>
      </c>
    </row>
    <row r="53" spans="1:6" ht="17.25" customHeight="1">
      <c r="A53" s="57" t="s">
        <v>88</v>
      </c>
      <c r="B53" s="217"/>
      <c r="C53" s="211"/>
      <c r="D53" s="206"/>
      <c r="E53" s="206"/>
      <c r="F53" s="178"/>
    </row>
    <row r="54" spans="1:6" ht="17.25" customHeight="1">
      <c r="A54" s="214" t="s">
        <v>87</v>
      </c>
      <c r="B54" s="217">
        <v>3.9769999999999999</v>
      </c>
      <c r="C54" s="211">
        <v>8.1560000000000006</v>
      </c>
      <c r="D54" s="206">
        <v>0</v>
      </c>
      <c r="E54" s="206">
        <v>0</v>
      </c>
      <c r="F54" s="1">
        <v>0</v>
      </c>
    </row>
    <row r="55" spans="1:6" ht="17.25" customHeight="1">
      <c r="A55" s="57" t="s">
        <v>86</v>
      </c>
      <c r="B55" s="217"/>
      <c r="C55" s="211"/>
      <c r="D55" s="206"/>
      <c r="E55" s="206"/>
    </row>
    <row r="56" spans="1:6" ht="17.25" customHeight="1">
      <c r="A56" s="214" t="s">
        <v>85</v>
      </c>
      <c r="B56" s="215">
        <v>31.475000000000001</v>
      </c>
      <c r="C56" s="211">
        <v>38.9</v>
      </c>
      <c r="D56" s="206">
        <v>0</v>
      </c>
      <c r="E56" s="206">
        <v>0</v>
      </c>
      <c r="F56" s="1">
        <v>38.49</v>
      </c>
    </row>
    <row r="57" spans="1:6" ht="17.25" customHeight="1">
      <c r="A57" s="57" t="s">
        <v>84</v>
      </c>
      <c r="B57" s="215"/>
      <c r="C57" s="211"/>
      <c r="D57" s="206"/>
      <c r="E57" s="206"/>
    </row>
    <row r="58" spans="1:6" s="33" customFormat="1" ht="17.25" customHeight="1">
      <c r="A58" s="33" t="s">
        <v>199</v>
      </c>
      <c r="B58" s="217">
        <v>3267.5369999999998</v>
      </c>
      <c r="C58" s="211">
        <v>7531.7340000000004</v>
      </c>
      <c r="D58" s="211">
        <v>8251.5560000000005</v>
      </c>
      <c r="E58" s="206">
        <v>5000</v>
      </c>
      <c r="F58" s="197">
        <v>0</v>
      </c>
    </row>
    <row r="59" spans="1:6" ht="17.25" customHeight="1">
      <c r="A59" s="155" t="s">
        <v>201</v>
      </c>
      <c r="B59" s="217"/>
      <c r="C59" s="211"/>
      <c r="D59" s="211"/>
      <c r="E59" s="206"/>
      <c r="F59" s="197"/>
    </row>
    <row r="60" spans="1:6" s="33" customFormat="1" ht="17.25" customHeight="1">
      <c r="A60" s="33" t="s">
        <v>200</v>
      </c>
      <c r="B60" s="217">
        <v>50.698999999999998</v>
      </c>
      <c r="C60" s="211">
        <v>98.855999999999995</v>
      </c>
      <c r="D60" s="211">
        <v>142.053</v>
      </c>
      <c r="E60" s="206">
        <v>65</v>
      </c>
      <c r="F60" s="197">
        <v>0</v>
      </c>
    </row>
    <row r="61" spans="1:6" ht="26">
      <c r="A61" s="97" t="s">
        <v>202</v>
      </c>
      <c r="B61" s="222"/>
      <c r="C61" s="206"/>
      <c r="D61" s="206"/>
      <c r="E61" s="206"/>
    </row>
    <row r="62" spans="1:6" ht="17.25" customHeight="1">
      <c r="A62" s="197"/>
      <c r="B62" s="222"/>
      <c r="C62" s="206"/>
      <c r="D62" s="206"/>
      <c r="E62" s="206"/>
    </row>
    <row r="63" spans="1:6" ht="17.25" customHeight="1">
      <c r="A63" s="197"/>
      <c r="B63" s="222"/>
      <c r="C63" s="206"/>
      <c r="D63" s="206"/>
      <c r="E63" s="206"/>
    </row>
    <row r="64" spans="1:6" ht="17.25" customHeight="1">
      <c r="A64" s="197"/>
      <c r="B64" s="221"/>
      <c r="C64" s="201"/>
      <c r="D64" s="197"/>
      <c r="E64" s="197"/>
    </row>
    <row r="65" spans="1:5" ht="17.25" customHeight="1">
      <c r="A65" s="197"/>
      <c r="B65" s="221"/>
      <c r="C65" s="201"/>
      <c r="D65" s="197"/>
      <c r="E65" s="197"/>
    </row>
    <row r="66" spans="1:5" ht="17.25" customHeight="1">
      <c r="A66" s="197"/>
      <c r="B66" s="221"/>
      <c r="C66" s="201"/>
      <c r="D66" s="197"/>
      <c r="E66" s="197"/>
    </row>
    <row r="67" spans="1:5" ht="17.25" customHeight="1">
      <c r="A67" s="197"/>
      <c r="B67" s="221"/>
      <c r="C67" s="201"/>
      <c r="D67" s="197"/>
      <c r="E67" s="197"/>
    </row>
    <row r="68" spans="1:5" ht="17.25" customHeight="1">
      <c r="A68" s="197"/>
      <c r="B68" s="221"/>
      <c r="C68" s="201"/>
      <c r="D68" s="197"/>
      <c r="E68" s="197"/>
    </row>
    <row r="69" spans="1:5">
      <c r="A69" s="197"/>
      <c r="B69" s="221"/>
      <c r="C69" s="201"/>
      <c r="D69" s="197"/>
      <c r="E69" s="197"/>
    </row>
    <row r="70" spans="1:5">
      <c r="A70" s="197"/>
      <c r="B70" s="221"/>
      <c r="C70" s="197"/>
      <c r="D70" s="201"/>
      <c r="E70" s="197"/>
    </row>
    <row r="71" spans="1:5">
      <c r="A71" s="197"/>
      <c r="B71" s="221"/>
      <c r="C71" s="197"/>
      <c r="D71" s="201"/>
      <c r="E71" s="197"/>
    </row>
    <row r="72" spans="1:5">
      <c r="A72" s="197"/>
      <c r="B72" s="221"/>
      <c r="C72" s="197"/>
      <c r="D72" s="201"/>
      <c r="E72" s="197"/>
    </row>
    <row r="73" spans="1:5">
      <c r="A73" s="197"/>
      <c r="B73" s="221"/>
      <c r="C73" s="197"/>
      <c r="D73" s="201"/>
      <c r="E73" s="197"/>
    </row>
    <row r="74" spans="1:5">
      <c r="A74" s="197"/>
      <c r="B74" s="221"/>
      <c r="C74" s="197"/>
      <c r="D74" s="201"/>
      <c r="E74" s="197"/>
    </row>
    <row r="75" spans="1:5">
      <c r="A75" s="197"/>
      <c r="B75" s="221"/>
      <c r="C75" s="197"/>
      <c r="D75" s="201"/>
      <c r="E75" s="197"/>
    </row>
    <row r="76" spans="1:5">
      <c r="A76" s="197"/>
      <c r="B76" s="221"/>
      <c r="C76" s="197"/>
      <c r="D76" s="201"/>
      <c r="E76" s="197"/>
    </row>
    <row r="85" spans="1:6">
      <c r="A85" s="70"/>
      <c r="B85" s="111"/>
      <c r="C85" s="70"/>
      <c r="D85" s="70"/>
      <c r="E85" s="70"/>
      <c r="F85" s="70"/>
    </row>
    <row r="86" spans="1:6">
      <c r="F86" s="1">
        <v>99</v>
      </c>
    </row>
  </sheetData>
  <mergeCells count="1">
    <mergeCell ref="D4:F4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TKQG, NSNN va BH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'38'!Print_Area</vt:lpstr>
      <vt:lpstr>'39'!Print_Area</vt:lpstr>
      <vt:lpstr>'40'!Print_Area</vt:lpstr>
      <vt:lpstr>'41'!Print_Area</vt:lpstr>
      <vt:lpstr>'43'!Print_Area</vt:lpstr>
      <vt:lpstr>'44'!Print_Area</vt:lpstr>
      <vt:lpstr>'46'!Print_Area</vt:lpstr>
      <vt:lpstr>'47'!Print_Area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ASUS</cp:lastModifiedBy>
  <cp:lastPrinted>2021-05-24T08:02:05Z</cp:lastPrinted>
  <dcterms:created xsi:type="dcterms:W3CDTF">2017-07-06T08:18:52Z</dcterms:created>
  <dcterms:modified xsi:type="dcterms:W3CDTF">2021-06-06T04:15:30Z</dcterms:modified>
</cp:coreProperties>
</file>