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90" yWindow="555" windowWidth="19815" windowHeight="94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M6" i="1"/>
  <c r="M7" i="1"/>
  <c r="M8" i="1"/>
  <c r="M9" i="1"/>
  <c r="M5" i="1"/>
  <c r="D6" i="1"/>
  <c r="D7" i="1"/>
  <c r="D8" i="1"/>
  <c r="D9" i="1"/>
  <c r="D10" i="1"/>
  <c r="D11" i="1"/>
  <c r="D12" i="1"/>
  <c r="D13" i="1"/>
  <c r="D14" i="1"/>
  <c r="D5" i="1"/>
  <c r="I5" i="1"/>
  <c r="I6" i="1"/>
  <c r="I7" i="1"/>
  <c r="I8" i="1"/>
  <c r="I9" i="1"/>
  <c r="I10" i="1"/>
  <c r="I11" i="1"/>
  <c r="I12" i="1"/>
  <c r="I13" i="1"/>
  <c r="I14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<sst xmlns="http://schemas.openxmlformats.org/spreadsheetml/2006/main" count="47" uniqueCount="34">
  <si>
    <t>SỐ
TT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</si>
  <si>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</si>
  <si>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</si>
  <si>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</si>
  <si>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t xml:space="preserve">Yêu cầu: </t>
  </si>
  <si>
    <t>MÃ HÀNG</t>
  </si>
  <si>
    <t>TÊN HÀNG</t>
  </si>
  <si>
    <t>XM</t>
  </si>
  <si>
    <t>GA</t>
  </si>
  <si>
    <t>TH</t>
  </si>
  <si>
    <t>CA</t>
  </si>
  <si>
    <t>GM</t>
  </si>
  <si>
    <t>Xi măng</t>
  </si>
  <si>
    <t>Gạch</t>
  </si>
  <si>
    <t>Thép xây dựng</t>
  </si>
  <si>
    <t>Cát xây dựng</t>
  </si>
  <si>
    <t>Gạch men</t>
  </si>
  <si>
    <t>BẢNG THỐNG KÊ NHẬP VẬT LIỆU XÂY DỰNG T1/2017</t>
  </si>
  <si>
    <t>ĐƠN GIÁ (Triệu đồng)</t>
  </si>
  <si>
    <t>SỐ LƯỢNG (Tấn)</t>
  </si>
  <si>
    <t>NGÀY NHẬP</t>
  </si>
  <si>
    <t>THÀNH TIỀN (Triệu đồng)</t>
  </si>
  <si>
    <t>THUẾ (%)</t>
  </si>
  <si>
    <t>3. Điền thông tin TÊN HÀNG dựa vào cột MÃ HÀNG và BẢNG TỔNG HỢP THÔN (1 điểm).</t>
  </si>
  <si>
    <t>1. Tính THÀNH TIỀN = ĐƠN GIÁ * SỐ LƯỢNG  (1 điểm).</t>
  </si>
  <si>
    <t>Nếu MÃ HÀNG = TH thì điền 10%, nếu MÃ HÀNG là GM và XM thì điền 5%, còn lại là 0.</t>
  </si>
  <si>
    <t>4. Thống kê TỔNG SỐ LƯỢNG của mỗi MÃ HÀNG ở BẢNG TỔNG HỢP (1 điểm).</t>
  </si>
  <si>
    <t>BẢNG TỔNG HỢP</t>
  </si>
  <si>
    <r>
      <t>3. Bài thi được lưu lại (</t>
    </r>
    <r>
      <rPr>
        <b/>
        <i/>
        <sz val="12"/>
        <color rgb="FFFF0000"/>
        <rFont val="Times New Roman"/>
        <family val="1"/>
      </rPr>
      <t>Save as</t>
    </r>
    <r>
      <rPr>
        <b/>
        <sz val="12"/>
        <color rgb="FFFF0000"/>
        <rFont val="Times New Roman"/>
        <family val="1"/>
      </rPr>
      <t xml:space="preserve">) theo định dạng: </t>
    </r>
    <r>
      <rPr>
        <b/>
        <i/>
        <sz val="12"/>
        <color rgb="FFFF0000"/>
        <rFont val="Times New Roman"/>
        <family val="1"/>
      </rPr>
      <t>SBD_HOVATEN_LOP.XLSX</t>
    </r>
    <r>
      <rPr>
        <sz val="12"/>
        <color rgb="FFFF0000"/>
        <rFont val="Times New Roman"/>
        <family val="1"/>
      </rPr>
      <t xml:space="preserve"> (Ví dụ: </t>
    </r>
    <r>
      <rPr>
        <b/>
        <i/>
        <sz val="12"/>
        <color rgb="FFFF0000"/>
        <rFont val="Times New Roman"/>
        <family val="1"/>
      </rPr>
      <t>01011001_NGUYENVANA_16CXX.XLSX</t>
    </r>
    <r>
      <rPr>
        <sz val="12"/>
        <color rgb="FFFF0000"/>
        <rFont val="Times New Roman"/>
        <family val="1"/>
      </rPr>
      <t>)</t>
    </r>
    <r>
      <rPr>
        <b/>
        <sz val="12"/>
        <color rgb="FFFF0000"/>
        <rFont val="Times New Roman"/>
        <family val="1"/>
      </rPr>
      <t xml:space="preserve"> vào ổ đĩa D hoặc E của máy tính.</t>
    </r>
  </si>
  <si>
    <r>
      <t>2. Điền giá trị cho cột THUẾ, biết:  (1 điểm)</t>
    </r>
    <r>
      <rPr>
        <b/>
        <sz val="12"/>
        <color rgb="FFFF0000"/>
        <rFont val="Times New Roman"/>
        <family val="1"/>
      </rPr>
      <t xml:space="preserve"> (CHÚ Ý VIẾT CHỮ TIẾNG VIỆT IN HOA).</t>
    </r>
  </si>
  <si>
    <t>GIÁ TRỊ LỚN NHẤT</t>
  </si>
  <si>
    <t>GIÁ TRỊ NHỎ NHẤT</t>
  </si>
  <si>
    <t>TỔNG SỐ LƯỢNG (Tấn)</t>
  </si>
  <si>
    <t>5. Thống kê giá trị nhập nhiều nhất, ít nhất (Triệu đồng) trong ngày 01-01-2017 (1 điểm)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</si>
</sst>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0" xfId="0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9" fontId="10" fillId="4" borderId="1" xfId="0" applyNumberFormat="1" applyFont="1" applyFill="1" applyBorder="1" applyAlignment="1">
      <alignment horizontal="center" vertical="top" wrapText="1"/>
    </xf>
    <xf numFmtId="165" fontId="10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A2" zoomScale="73" zoomScaleNormal="73" workbookViewId="0">
      <selection activeCell="L14" sqref="L14"/>
    </sheetView>
  </sheetViews>
  <sheetFormatPr defaultRowHeight="15.75" x14ac:dyDescent="0.25"/>
  <cols>
    <col min="1" max="1" width="5.28515625" style="10" customWidth="1"/>
    <col min="2" max="2" width="7" style="10" customWidth="1"/>
    <col min="3" max="3" width="16.7109375" style="10" customWidth="1"/>
    <col min="4" max="4" width="15.85546875" style="10" bestFit="1" customWidth="1"/>
    <col min="5" max="5" width="17.28515625" style="10" customWidth="1"/>
    <col min="6" max="6" width="17.5703125" style="10" customWidth="1"/>
    <col min="7" max="7" width="15.140625" style="10" customWidth="1"/>
    <col min="8" max="8" width="16.7109375" style="10" customWidth="1"/>
    <col min="9" max="9" width="15.7109375" style="10" customWidth="1"/>
    <col min="10" max="10" width="9.140625" style="10"/>
    <col min="11" max="11" width="15" style="10" bestFit="1" customWidth="1"/>
    <col min="12" max="12" width="23.28515625" style="10" bestFit="1" customWidth="1"/>
    <col min="13" max="13" width="23.85546875" style="10" bestFit="1" customWidth="1"/>
    <col min="14" max="16384" width="9.140625" style="10"/>
  </cols>
  <sheetData>
    <row r="2" spans="2:14" ht="19.5" customHeight="1" x14ac:dyDescent="0.25">
      <c r="B2" s="26" t="s">
        <v>17</v>
      </c>
      <c r="C2" s="26"/>
      <c r="D2" s="26"/>
      <c r="E2" s="26"/>
      <c r="F2" s="26"/>
      <c r="G2" s="26"/>
      <c r="H2" s="26"/>
      <c r="I2" s="26"/>
    </row>
    <row r="3" spans="2:14" x14ac:dyDescent="0.25">
      <c r="K3" s="27" t="s">
        <v>27</v>
      </c>
      <c r="L3" s="27"/>
      <c r="M3" s="27"/>
    </row>
    <row r="4" spans="2:14" ht="36" customHeight="1" x14ac:dyDescent="0.25">
      <c r="B4" s="12" t="s">
        <v>0</v>
      </c>
      <c r="C4" s="12" t="s">
        <v>5</v>
      </c>
      <c r="D4" s="12" t="s">
        <v>6</v>
      </c>
      <c r="E4" s="21" t="s">
        <v>20</v>
      </c>
      <c r="F4" s="21" t="s">
        <v>18</v>
      </c>
      <c r="G4" s="21" t="s">
        <v>19</v>
      </c>
      <c r="H4" s="21" t="s">
        <v>21</v>
      </c>
      <c r="I4" s="21" t="s">
        <v>22</v>
      </c>
      <c r="K4" s="11" t="s">
        <v>5</v>
      </c>
      <c r="L4" s="12" t="s">
        <v>6</v>
      </c>
      <c r="M4" s="12" t="s">
        <v>32</v>
      </c>
    </row>
    <row r="5" spans="2:14" ht="16.5" customHeight="1" x14ac:dyDescent="0.25">
      <c r="B5" s="13">
        <v>1</v>
      </c>
      <c r="C5" s="13" t="s">
        <v>7</v>
      </c>
      <c r="D5" s="23" t="str">
        <f>VLOOKUP(C5,$K$5:$L$9,2,0)</f>
        <v>Xi măng</v>
      </c>
      <c r="E5" s="22">
        <v>42736</v>
      </c>
      <c r="F5" s="1">
        <v>2</v>
      </c>
      <c r="G5" s="13">
        <v>5</v>
      </c>
      <c r="H5" s="23">
        <f>F5*G5</f>
        <v>10</v>
      </c>
      <c r="I5" s="24">
        <f>IF(C5="TH",10%,IF(OR(C5="GM",C5="XM"),5%,0))</f>
        <v>0.05</v>
      </c>
      <c r="J5" s="14"/>
      <c r="K5" s="2" t="s">
        <v>7</v>
      </c>
      <c r="L5" s="3" t="s">
        <v>12</v>
      </c>
      <c r="M5" s="23">
        <f>COUNTIF($C$5:$C$14,K5)</f>
        <v>3</v>
      </c>
    </row>
    <row r="6" spans="2:14" ht="16.5" customHeight="1" x14ac:dyDescent="0.25">
      <c r="B6" s="13">
        <v>2</v>
      </c>
      <c r="C6" s="13" t="s">
        <v>8</v>
      </c>
      <c r="D6" s="23" t="str">
        <f t="shared" ref="D6:D14" si="0">VLOOKUP(C6,$K$5:$L$9,2,0)</f>
        <v>Gạch</v>
      </c>
      <c r="E6" s="22">
        <v>42736</v>
      </c>
      <c r="F6" s="1">
        <v>2.5</v>
      </c>
      <c r="G6" s="13">
        <v>6</v>
      </c>
      <c r="H6" s="23">
        <f t="shared" ref="H6:H14" si="1">F6*G6</f>
        <v>15</v>
      </c>
      <c r="I6" s="24">
        <f t="shared" ref="I6:I14" si="2">IF(C6="TH",10%,IF(OR(C6="GM",C6="XM"),5%,0))</f>
        <v>0</v>
      </c>
      <c r="J6" s="14"/>
      <c r="K6" s="13" t="s">
        <v>8</v>
      </c>
      <c r="L6" s="3" t="s">
        <v>13</v>
      </c>
      <c r="M6" s="23">
        <f t="shared" ref="M6:M9" si="3">COUNTIF($C$5:$C$14,K6)</f>
        <v>2</v>
      </c>
    </row>
    <row r="7" spans="2:14" x14ac:dyDescent="0.25">
      <c r="B7" s="13">
        <v>3</v>
      </c>
      <c r="C7" s="13" t="s">
        <v>8</v>
      </c>
      <c r="D7" s="23" t="str">
        <f t="shared" si="0"/>
        <v>Gạch</v>
      </c>
      <c r="E7" s="22">
        <v>42738</v>
      </c>
      <c r="F7" s="1">
        <v>2.5499999999999998</v>
      </c>
      <c r="G7" s="13">
        <v>7</v>
      </c>
      <c r="H7" s="23">
        <f t="shared" si="1"/>
        <v>17.849999999999998</v>
      </c>
      <c r="I7" s="24">
        <f t="shared" si="2"/>
        <v>0</v>
      </c>
      <c r="J7" s="14"/>
      <c r="K7" s="3" t="s">
        <v>9</v>
      </c>
      <c r="L7" s="3" t="s">
        <v>14</v>
      </c>
      <c r="M7" s="23">
        <f t="shared" si="3"/>
        <v>1</v>
      </c>
    </row>
    <row r="8" spans="2:14" x14ac:dyDescent="0.25">
      <c r="B8" s="13">
        <v>4</v>
      </c>
      <c r="C8" s="13" t="s">
        <v>9</v>
      </c>
      <c r="D8" s="23" t="str">
        <f t="shared" si="0"/>
        <v>Thép xây dựng</v>
      </c>
      <c r="E8" s="22">
        <v>42740</v>
      </c>
      <c r="F8" s="1">
        <v>4.5</v>
      </c>
      <c r="G8" s="13">
        <v>5</v>
      </c>
      <c r="H8" s="23">
        <f t="shared" si="1"/>
        <v>22.5</v>
      </c>
      <c r="I8" s="24">
        <f t="shared" si="2"/>
        <v>0.1</v>
      </c>
      <c r="J8" s="14"/>
      <c r="K8" s="3" t="s">
        <v>10</v>
      </c>
      <c r="L8" s="3" t="s">
        <v>15</v>
      </c>
      <c r="M8" s="23">
        <f t="shared" si="3"/>
        <v>3</v>
      </c>
    </row>
    <row r="9" spans="2:14" x14ac:dyDescent="0.25">
      <c r="B9" s="13">
        <v>5</v>
      </c>
      <c r="C9" s="13" t="s">
        <v>10</v>
      </c>
      <c r="D9" s="23" t="str">
        <f t="shared" si="0"/>
        <v>Cát xây dựng</v>
      </c>
      <c r="E9" s="22">
        <v>42740</v>
      </c>
      <c r="F9" s="1">
        <v>0.2</v>
      </c>
      <c r="G9" s="13">
        <v>3</v>
      </c>
      <c r="H9" s="23">
        <f t="shared" si="1"/>
        <v>0.60000000000000009</v>
      </c>
      <c r="I9" s="24">
        <f t="shared" si="2"/>
        <v>0</v>
      </c>
      <c r="J9" s="14"/>
      <c r="K9" s="3" t="s">
        <v>11</v>
      </c>
      <c r="L9" s="3" t="s">
        <v>16</v>
      </c>
      <c r="M9" s="23">
        <f t="shared" si="3"/>
        <v>1</v>
      </c>
    </row>
    <row r="10" spans="2:14" x14ac:dyDescent="0.25">
      <c r="B10" s="13">
        <v>6</v>
      </c>
      <c r="C10" s="13" t="s">
        <v>11</v>
      </c>
      <c r="D10" s="23" t="str">
        <f t="shared" si="0"/>
        <v>Gạch men</v>
      </c>
      <c r="E10" s="22">
        <v>42736</v>
      </c>
      <c r="F10" s="1">
        <v>5.5</v>
      </c>
      <c r="G10" s="13">
        <v>4</v>
      </c>
      <c r="H10" s="23">
        <f t="shared" si="1"/>
        <v>22</v>
      </c>
      <c r="I10" s="24">
        <f t="shared" si="2"/>
        <v>0.05</v>
      </c>
      <c r="J10" s="14"/>
    </row>
    <row r="11" spans="2:14" x14ac:dyDescent="0.25">
      <c r="B11" s="13">
        <v>7</v>
      </c>
      <c r="C11" s="13" t="s">
        <v>10</v>
      </c>
      <c r="D11" s="23" t="str">
        <f t="shared" si="0"/>
        <v>Cát xây dựng</v>
      </c>
      <c r="E11" s="22">
        <v>42743</v>
      </c>
      <c r="F11" s="1">
        <v>0.25</v>
      </c>
      <c r="G11" s="13">
        <v>3</v>
      </c>
      <c r="H11" s="23">
        <f t="shared" si="1"/>
        <v>0.75</v>
      </c>
      <c r="I11" s="24">
        <f t="shared" si="2"/>
        <v>0</v>
      </c>
      <c r="J11" s="14"/>
    </row>
    <row r="12" spans="2:14" x14ac:dyDescent="0.25">
      <c r="B12" s="13">
        <v>8</v>
      </c>
      <c r="C12" s="13" t="s">
        <v>7</v>
      </c>
      <c r="D12" s="23" t="str">
        <f t="shared" si="0"/>
        <v>Xi măng</v>
      </c>
      <c r="E12" s="22">
        <v>42743</v>
      </c>
      <c r="F12" s="1">
        <v>2.1</v>
      </c>
      <c r="G12" s="13">
        <v>2</v>
      </c>
      <c r="H12" s="23">
        <f t="shared" si="1"/>
        <v>4.2</v>
      </c>
      <c r="I12" s="24">
        <f t="shared" si="2"/>
        <v>0.05</v>
      </c>
      <c r="J12" s="14"/>
    </row>
    <row r="13" spans="2:14" ht="17.25" customHeight="1" x14ac:dyDescent="0.25">
      <c r="B13" s="13">
        <v>9</v>
      </c>
      <c r="C13" s="13" t="s">
        <v>10</v>
      </c>
      <c r="D13" s="23" t="str">
        <f t="shared" si="0"/>
        <v>Cát xây dựng</v>
      </c>
      <c r="E13" s="22">
        <v>42744</v>
      </c>
      <c r="F13" s="3">
        <v>0.3</v>
      </c>
      <c r="G13" s="13">
        <v>5</v>
      </c>
      <c r="H13" s="23">
        <f t="shared" si="1"/>
        <v>1.5</v>
      </c>
      <c r="I13" s="24">
        <f t="shared" si="2"/>
        <v>0</v>
      </c>
      <c r="J13" s="14"/>
      <c r="K13" s="21" t="s">
        <v>20</v>
      </c>
      <c r="L13" s="21" t="s">
        <v>30</v>
      </c>
      <c r="M13" s="21" t="s">
        <v>31</v>
      </c>
    </row>
    <row r="14" spans="2:14" x14ac:dyDescent="0.25">
      <c r="B14" s="13">
        <v>10</v>
      </c>
      <c r="C14" s="13" t="s">
        <v>7</v>
      </c>
      <c r="D14" s="23" t="str">
        <f t="shared" si="0"/>
        <v>Xi măng</v>
      </c>
      <c r="E14" s="22">
        <v>42745</v>
      </c>
      <c r="F14" s="2">
        <v>3</v>
      </c>
      <c r="G14" s="13">
        <v>6</v>
      </c>
      <c r="H14" s="23">
        <f t="shared" si="1"/>
        <v>18</v>
      </c>
      <c r="I14" s="24">
        <f t="shared" si="2"/>
        <v>0.05</v>
      </c>
      <c r="J14" s="14"/>
      <c r="K14" s="25">
        <v>42736</v>
      </c>
      <c r="L14" s="23">
        <f>MAX(H5,H6,H10)</f>
        <v>22</v>
      </c>
      <c r="M14" s="23">
        <f>MIN(H5,H6,H10)</f>
        <v>10</v>
      </c>
    </row>
    <row r="15" spans="2:14" x14ac:dyDescent="0.25">
      <c r="B15" s="4" t="s">
        <v>1</v>
      </c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</row>
    <row r="16" spans="2:14" x14ac:dyDescent="0.25">
      <c r="B16" s="5" t="s">
        <v>2</v>
      </c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5"/>
      <c r="N16" s="15"/>
    </row>
    <row r="17" spans="2:14" ht="21" customHeight="1" x14ac:dyDescent="0.25">
      <c r="B17" s="5" t="s">
        <v>3</v>
      </c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5"/>
      <c r="N17" s="15"/>
    </row>
    <row r="18" spans="2:14" x14ac:dyDescent="0.25">
      <c r="B18" s="5" t="s">
        <v>28</v>
      </c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5"/>
      <c r="N18" s="15"/>
    </row>
    <row r="19" spans="2:14" ht="16.5" customHeight="1" x14ac:dyDescent="0.25">
      <c r="B19" s="6"/>
      <c r="C19" s="16"/>
      <c r="D19" s="16"/>
      <c r="E19" s="16"/>
      <c r="F19" s="16"/>
      <c r="G19" s="16"/>
      <c r="H19" s="16"/>
      <c r="I19" s="18"/>
      <c r="J19" s="16"/>
      <c r="K19" s="17"/>
      <c r="L19" s="17"/>
    </row>
    <row r="20" spans="2:14" x14ac:dyDescent="0.25">
      <c r="B20" s="7" t="s">
        <v>4</v>
      </c>
      <c r="C20" s="18"/>
      <c r="D20" s="18"/>
      <c r="E20" s="18"/>
      <c r="F20" s="18"/>
      <c r="G20" s="18"/>
      <c r="H20" s="18"/>
      <c r="I20" s="19"/>
      <c r="J20" s="18"/>
    </row>
    <row r="21" spans="2:14" x14ac:dyDescent="0.25">
      <c r="B21" s="8" t="s">
        <v>24</v>
      </c>
      <c r="C21" s="19"/>
      <c r="D21" s="19"/>
      <c r="E21" s="19"/>
      <c r="F21" s="19"/>
      <c r="G21" s="19"/>
      <c r="H21" s="19"/>
      <c r="I21" s="19"/>
      <c r="J21" s="19"/>
    </row>
    <row r="22" spans="2:14" x14ac:dyDescent="0.25">
      <c r="B22" s="8" t="s">
        <v>29</v>
      </c>
      <c r="C22" s="19"/>
      <c r="D22" s="19"/>
      <c r="E22" s="19"/>
      <c r="F22" s="19"/>
      <c r="G22" s="19"/>
      <c r="H22" s="19"/>
      <c r="I22" s="20"/>
      <c r="J22" s="19"/>
    </row>
    <row r="23" spans="2:14" x14ac:dyDescent="0.25">
      <c r="B23" s="8"/>
      <c r="C23" s="8" t="s">
        <v>25</v>
      </c>
      <c r="D23" s="19"/>
      <c r="E23" s="19"/>
      <c r="F23" s="19"/>
      <c r="G23" s="19"/>
      <c r="H23" s="19"/>
      <c r="I23" s="20"/>
      <c r="J23" s="19"/>
    </row>
    <row r="24" spans="2:14" x14ac:dyDescent="0.25">
      <c r="B24" s="9" t="s">
        <v>23</v>
      </c>
      <c r="C24" s="18"/>
      <c r="D24" s="18"/>
      <c r="E24" s="18"/>
      <c r="F24" s="18"/>
      <c r="G24" s="18"/>
      <c r="H24" s="18"/>
      <c r="J24" s="18"/>
    </row>
    <row r="25" spans="2:14" x14ac:dyDescent="0.25">
      <c r="B25" s="9" t="s">
        <v>26</v>
      </c>
      <c r="C25" s="19"/>
      <c r="D25" s="19"/>
      <c r="E25" s="19"/>
      <c r="F25" s="19"/>
      <c r="G25" s="19"/>
      <c r="H25" s="19"/>
      <c r="I25" s="19"/>
      <c r="J25" s="19"/>
    </row>
    <row r="26" spans="2:14" x14ac:dyDescent="0.25">
      <c r="B26" s="9" t="s">
        <v>33</v>
      </c>
      <c r="C26" s="20"/>
      <c r="D26" s="20"/>
      <c r="E26" s="20"/>
      <c r="F26" s="20"/>
      <c r="G26" s="20"/>
      <c r="H26" s="20"/>
      <c r="I26" s="18"/>
      <c r="J26" s="20"/>
    </row>
  </sheetData>
  <mergeCells count="2">
    <mergeCell ref="B2:I2"/>
    <mergeCell ref="K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Dương Thu Hằng</dc:creator>
  <cp:lastModifiedBy>22</cp:lastModifiedBy>
  <dcterms:created xsi:type="dcterms:W3CDTF">2016-06-17T10:05:33Z</dcterms:created>
  <dcterms:modified xsi:type="dcterms:W3CDTF">2019-05-09T07:52:26Z</dcterms:modified>
</cp:coreProperties>
</file>