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<sst xmlns="http://schemas.openxmlformats.org/spreadsheetml/2006/main" count="36" uniqueCount="32">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</sst>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60" zoomScaleNormal="60" workbookViewId="0">
      <selection activeCell="J16" sqref="J16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2" t="s">
        <v>1</v>
      </c>
      <c r="B1" s="22"/>
      <c r="C1" s="22"/>
      <c r="D1" s="22"/>
      <c r="E1" s="22"/>
      <c r="F1" s="22"/>
      <c r="G1" s="22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5" t="s">
        <v>29</v>
      </c>
      <c r="F2" s="16" t="s">
        <v>28</v>
      </c>
      <c r="G2" s="17"/>
    </row>
    <row r="3" spans="1:8" ht="18.75" x14ac:dyDescent="0.3">
      <c r="A3" s="1" t="s">
        <v>6</v>
      </c>
      <c r="B3" s="3" t="str">
        <f>IF(RIGHT(A3,2)="LT",$C$14,IF(RIGHT(A3,2)="NH",$B$14,$D$14))</f>
        <v>NỘI HẠT</v>
      </c>
      <c r="C3" s="3">
        <f>HLOOKUP(B3,$A$14:$D$15,2,FALSE)</f>
        <v>200</v>
      </c>
      <c r="D3" s="10">
        <v>15</v>
      </c>
      <c r="E3" s="6">
        <f>IF(D3&gt;20,D3-5,0)</f>
        <v>0</v>
      </c>
      <c r="F3" s="6">
        <f>ROUND(E3/D3*100,2)</f>
        <v>0</v>
      </c>
    </row>
    <row r="4" spans="1:8" ht="18.75" x14ac:dyDescent="0.3">
      <c r="A4" s="1" t="s">
        <v>7</v>
      </c>
      <c r="B4" s="3" t="str">
        <f t="shared" ref="B4:B11" si="0">IF(RIGHT(A4,2)="LT",$C$14,IF(RIGHT(A4,2)="NH",$B$14,$D$14))</f>
        <v>QUỐC TẾ</v>
      </c>
      <c r="C4" s="3">
        <f t="shared" ref="C4:C11" si="1">HLOOKUP(B4,$A$14:$D$15,2,FALSE)</f>
        <v>10000</v>
      </c>
      <c r="D4" s="10">
        <v>5</v>
      </c>
      <c r="E4" s="6">
        <f t="shared" ref="E4:E11" si="2">IF(D4&gt;20,D4-5,0)</f>
        <v>0</v>
      </c>
      <c r="F4" s="6">
        <f t="shared" ref="F4:F11" si="3">ROUND(E4/D4*100,2)</f>
        <v>0</v>
      </c>
    </row>
    <row r="5" spans="1:8" ht="18.75" x14ac:dyDescent="0.3">
      <c r="A5" s="1" t="s">
        <v>8</v>
      </c>
      <c r="B5" s="3" t="str">
        <f t="shared" si="0"/>
        <v>NỘI HẠT</v>
      </c>
      <c r="C5" s="3">
        <f t="shared" si="1"/>
        <v>200</v>
      </c>
      <c r="D5" s="10">
        <v>30</v>
      </c>
      <c r="E5" s="6">
        <f t="shared" si="2"/>
        <v>25</v>
      </c>
      <c r="F5" s="6">
        <f t="shared" si="3"/>
        <v>83.33</v>
      </c>
    </row>
    <row r="6" spans="1:8" ht="18.75" x14ac:dyDescent="0.3">
      <c r="A6" s="1" t="s">
        <v>9</v>
      </c>
      <c r="B6" s="3" t="str">
        <f t="shared" si="0"/>
        <v>LIÊN TỈNH</v>
      </c>
      <c r="C6" s="3">
        <f t="shared" si="1"/>
        <v>2000</v>
      </c>
      <c r="D6" s="10">
        <v>12</v>
      </c>
      <c r="E6" s="6">
        <f t="shared" si="2"/>
        <v>0</v>
      </c>
      <c r="F6" s="6">
        <f t="shared" si="3"/>
        <v>0</v>
      </c>
    </row>
    <row r="7" spans="1:8" ht="18.75" x14ac:dyDescent="0.3">
      <c r="A7" s="1" t="s">
        <v>10</v>
      </c>
      <c r="B7" s="3" t="str">
        <f t="shared" si="0"/>
        <v>NỘI HẠT</v>
      </c>
      <c r="C7" s="3">
        <f t="shared" si="1"/>
        <v>200</v>
      </c>
      <c r="D7" s="10">
        <v>16</v>
      </c>
      <c r="E7" s="6">
        <f t="shared" si="2"/>
        <v>0</v>
      </c>
      <c r="F7" s="6">
        <f t="shared" si="3"/>
        <v>0</v>
      </c>
    </row>
    <row r="8" spans="1:8" ht="18.75" x14ac:dyDescent="0.3">
      <c r="A8" s="1" t="s">
        <v>11</v>
      </c>
      <c r="B8" s="3" t="str">
        <f t="shared" si="0"/>
        <v>QUỐC TẾ</v>
      </c>
      <c r="C8" s="3">
        <f t="shared" si="1"/>
        <v>10000</v>
      </c>
      <c r="D8" s="10">
        <v>37</v>
      </c>
      <c r="E8" s="6">
        <f t="shared" si="2"/>
        <v>32</v>
      </c>
      <c r="F8" s="6">
        <f t="shared" si="3"/>
        <v>86.49</v>
      </c>
    </row>
    <row r="9" spans="1:8" ht="18.75" x14ac:dyDescent="0.3">
      <c r="A9" s="1" t="s">
        <v>12</v>
      </c>
      <c r="B9" s="3" t="str">
        <f t="shared" si="0"/>
        <v>NỘI HẠT</v>
      </c>
      <c r="C9" s="3">
        <f t="shared" si="1"/>
        <v>200</v>
      </c>
      <c r="D9" s="10">
        <v>41</v>
      </c>
      <c r="E9" s="6">
        <f t="shared" si="2"/>
        <v>36</v>
      </c>
      <c r="F9" s="6">
        <f t="shared" si="3"/>
        <v>87.8</v>
      </c>
    </row>
    <row r="10" spans="1:8" ht="18.75" x14ac:dyDescent="0.3">
      <c r="A10" s="1" t="s">
        <v>13</v>
      </c>
      <c r="B10" s="3" t="str">
        <f t="shared" si="0"/>
        <v>QUỐC TẾ</v>
      </c>
      <c r="C10" s="3">
        <f t="shared" si="1"/>
        <v>10000</v>
      </c>
      <c r="D10" s="10">
        <v>12</v>
      </c>
      <c r="E10" s="6">
        <f t="shared" si="2"/>
        <v>0</v>
      </c>
      <c r="F10" s="6">
        <f t="shared" si="3"/>
        <v>0</v>
      </c>
    </row>
    <row r="11" spans="1:8" ht="18.75" x14ac:dyDescent="0.3">
      <c r="A11" s="1" t="s">
        <v>14</v>
      </c>
      <c r="B11" s="3" t="str">
        <f t="shared" si="0"/>
        <v>QUỐC TẾ</v>
      </c>
      <c r="C11" s="3">
        <f t="shared" si="1"/>
        <v>10000</v>
      </c>
      <c r="D11" s="10">
        <v>24</v>
      </c>
      <c r="E11" s="6">
        <f t="shared" si="2"/>
        <v>19</v>
      </c>
      <c r="F11" s="6">
        <f t="shared" si="3"/>
        <v>79.17</v>
      </c>
    </row>
    <row r="13" spans="1:8" ht="18.95" customHeight="1" x14ac:dyDescent="0.3">
      <c r="A13" s="23" t="s">
        <v>15</v>
      </c>
      <c r="B13" s="23"/>
      <c r="C13" s="23"/>
      <c r="D13" s="23"/>
      <c r="F13" s="24" t="s">
        <v>20</v>
      </c>
      <c r="G13" s="25"/>
      <c r="H13" s="26"/>
    </row>
    <row r="14" spans="1:8" ht="18.75" x14ac:dyDescent="0.3">
      <c r="A14" s="11" t="s">
        <v>3</v>
      </c>
      <c r="B14" s="18" t="s">
        <v>17</v>
      </c>
      <c r="C14" s="18" t="s">
        <v>18</v>
      </c>
      <c r="D14" s="19" t="s">
        <v>19</v>
      </c>
      <c r="F14" s="18" t="s">
        <v>17</v>
      </c>
      <c r="G14" s="18" t="s">
        <v>18</v>
      </c>
      <c r="H14" s="19" t="s">
        <v>19</v>
      </c>
    </row>
    <row r="15" spans="1:8" ht="18.75" x14ac:dyDescent="0.3">
      <c r="A15" s="12" t="s">
        <v>16</v>
      </c>
      <c r="B15" s="10">
        <v>200</v>
      </c>
      <c r="C15" s="10">
        <v>2000</v>
      </c>
      <c r="D15" s="13">
        <v>10000</v>
      </c>
      <c r="F15" s="3">
        <f>COUNTIF(B3:B11,$F$14)</f>
        <v>4</v>
      </c>
      <c r="G15" s="3">
        <f>COUNTIF(B3:B11,$G$14)</f>
        <v>1</v>
      </c>
      <c r="H15" s="3">
        <f>COUNTIF(B3:B11,$H$14)</f>
        <v>4</v>
      </c>
    </row>
    <row r="16" spans="1:8" ht="18.75" x14ac:dyDescent="0.3">
      <c r="F16" s="15"/>
      <c r="G16" s="4"/>
      <c r="H16" s="14"/>
    </row>
    <row r="18" spans="1:1" ht="18.75" x14ac:dyDescent="0.3">
      <c r="A18" s="20" t="s">
        <v>22</v>
      </c>
    </row>
    <row r="19" spans="1:1" ht="18.75" x14ac:dyDescent="0.3">
      <c r="A19" s="21" t="s">
        <v>23</v>
      </c>
    </row>
    <row r="20" spans="1:1" ht="18.75" x14ac:dyDescent="0.3">
      <c r="A20" s="21" t="s">
        <v>24</v>
      </c>
    </row>
    <row r="21" spans="1:1" ht="19.5" x14ac:dyDescent="0.35">
      <c r="A21" s="21" t="s">
        <v>25</v>
      </c>
    </row>
    <row r="23" spans="1:1" ht="18.75" x14ac:dyDescent="0.25">
      <c r="A23" s="7" t="s">
        <v>0</v>
      </c>
    </row>
    <row r="24" spans="1:1" x14ac:dyDescent="0.25">
      <c r="A24" s="8"/>
    </row>
    <row r="25" spans="1:1" ht="18.75" x14ac:dyDescent="0.3">
      <c r="A25" s="9" t="s">
        <v>30</v>
      </c>
    </row>
    <row r="26" spans="1:1" ht="18.75" x14ac:dyDescent="0.3">
      <c r="A26" s="9" t="s">
        <v>31</v>
      </c>
    </row>
    <row r="27" spans="1:1" ht="18.75" x14ac:dyDescent="0.3">
      <c r="A27" s="9" t="s">
        <v>26</v>
      </c>
    </row>
    <row r="28" spans="1:1" ht="18.75" x14ac:dyDescent="0.3">
      <c r="A28" s="9" t="s">
        <v>27</v>
      </c>
    </row>
    <row r="29" spans="1:1" ht="18.75" x14ac:dyDescent="0.3">
      <c r="A29" s="9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2019-08-25T03:33:17Z</dcterms:modified>
</cp:coreProperties>
</file>