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vn-vwl5050.hcg.homecredit.net\Group2\_ACCOUNTANT\SAP_report\AR\AUTOBOOK\BANKBOOK\WORKING\BACKUP\Test\"/>
    </mc:Choice>
  </mc:AlternateContent>
  <xr:revisionPtr revIDLastSave="0" documentId="13_ncr:1_{9C378BC8-1A46-469A-8168-DDD6033FD719}" xr6:coauthVersionLast="47" xr6:coauthVersionMax="47" xr10:uidLastSave="{00000000-0000-0000-0000-000000000000}"/>
  <bookViews>
    <workbookView xWindow="-120" yWindow="-120" windowWidth="29040" windowHeight="15720" activeTab="3" xr2:uid="{6A59A2DE-C41D-4DC1-96BB-C6A31418AF2A}"/>
  </bookViews>
  <sheets>
    <sheet name="DBB" sheetId="1" r:id="rId1"/>
    <sheet name="CTB" sheetId="2" r:id="rId2"/>
    <sheet name="VCB" sheetId="3" r:id="rId3"/>
    <sheet name="VTB" sheetId="4" r:id="rId4"/>
  </sheets>
  <externalReferences>
    <externalReference r:id="rId5"/>
    <externalReference r:id="rId6"/>
  </externalReferences>
  <definedNames>
    <definedName name="Accountcol">#REF!</definedName>
    <definedName name="Assetcol">#REF!</definedName>
    <definedName name="BU_CODE">[1]Master!$B$3</definedName>
    <definedName name="DB_CODE">'[2]Import Header'!$C$4</definedName>
    <definedName name="T10COL">#REF!</definedName>
    <definedName name="T1COL">#REF!</definedName>
    <definedName name="T2COL">#REF!</definedName>
    <definedName name="T3COL">#REF!</definedName>
    <definedName name="T4COL">#REF!</definedName>
    <definedName name="T5COL">#REF!</definedName>
    <definedName name="T6COL">#REF!</definedName>
    <definedName name="T7COL">#REF!</definedName>
    <definedName name="T8COL">#REF!</definedName>
    <definedName name="T9CO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D24" i="2"/>
  <c r="D22" i="2"/>
  <c r="E22" i="2" s="1"/>
  <c r="H2" i="4" l="1"/>
  <c r="C2" i="3"/>
  <c r="D8" i="3" s="1"/>
  <c r="C2" i="2"/>
  <c r="D8" i="2" s="1"/>
  <c r="C2" i="4"/>
  <c r="C2" i="1" l="1"/>
  <c r="G2" i="1" s="1"/>
  <c r="G2" i="2"/>
  <c r="G2" i="3"/>
  <c r="G2" i="4"/>
  <c r="D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C2" authorId="0" shapeId="0" xr:uid="{093FBADD-2DB5-45B8-922C-B9F59CFB4A04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C2" authorId="0" shapeId="0" xr:uid="{57AA0595-8A45-444E-B2C9-BEC41C7B2537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C2" authorId="0" shapeId="0" xr:uid="{2DE1AFC9-A09D-4B74-9F3E-C78D92DDABC1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Duong Thi Thuy (VN)</author>
  </authors>
  <commentList>
    <comment ref="C2" authorId="0" shapeId="0" xr:uid="{D08E9222-29E0-474E-BF80-FFDB141395EC}">
      <text>
        <r>
          <rPr>
            <b/>
            <sz val="9"/>
            <color indexed="81"/>
            <rFont val="Tahoma"/>
            <family val="2"/>
          </rPr>
          <t>Linh Duong Thi Thuy (VN):</t>
        </r>
        <r>
          <rPr>
            <sz val="9"/>
            <color indexed="81"/>
            <rFont val="Tahoma"/>
            <family val="2"/>
          </rPr>
          <t xml:space="preserve">
- Không cần điền, công thức tự tính
- Số luôn &gt; or = 0</t>
        </r>
      </text>
    </comment>
  </commentList>
</comments>
</file>

<file path=xl/sharedStrings.xml><?xml version="1.0" encoding="utf-8"?>
<sst xmlns="http://schemas.openxmlformats.org/spreadsheetml/2006/main" count="146" uniqueCount="81">
  <si>
    <t>ACC_VCB001</t>
  </si>
  <si>
    <t>ACC_VCB002</t>
  </si>
  <si>
    <t>ACC_VCB003</t>
  </si>
  <si>
    <t>ACC_VCB004</t>
  </si>
  <si>
    <t>ACC_VCB005</t>
  </si>
  <si>
    <t>ACC_VCB006</t>
  </si>
  <si>
    <t>ACC_CTB001</t>
  </si>
  <si>
    <t>ACC_CTB002</t>
  </si>
  <si>
    <t>ACC_CTB003</t>
  </si>
  <si>
    <t>ACC_CTB004</t>
  </si>
  <si>
    <t>ACC_CTB005</t>
  </si>
  <si>
    <t>ACC_CTB006</t>
  </si>
  <si>
    <t>ACC_VTB001</t>
  </si>
  <si>
    <t>ACC_VTB002</t>
  </si>
  <si>
    <t>ACC_VTB003</t>
  </si>
  <si>
    <t>ACC_VTB004</t>
  </si>
  <si>
    <t>ACC_VTB005</t>
  </si>
  <si>
    <t>ACC_VTB006</t>
  </si>
  <si>
    <t>IFRS</t>
  </si>
  <si>
    <t>VAS</t>
  </si>
  <si>
    <t>101050092</t>
  </si>
  <si>
    <t>901010002</t>
  </si>
  <si>
    <t>2999000001</t>
  </si>
  <si>
    <t>Text</t>
  </si>
  <si>
    <t>Debit</t>
  </si>
  <si>
    <t>Credit</t>
  </si>
  <si>
    <t>101050001</t>
  </si>
  <si>
    <t>1311110</t>
  </si>
  <si>
    <t>101050010</t>
  </si>
  <si>
    <t>1311610</t>
  </si>
  <si>
    <t>101050020</t>
  </si>
  <si>
    <t>1311762</t>
  </si>
  <si>
    <t>3592110</t>
  </si>
  <si>
    <t>4599320</t>
  </si>
  <si>
    <t>4599720</t>
  </si>
  <si>
    <t>2.CITIBANK</t>
  </si>
  <si>
    <t>3.VIETCOMBANK</t>
  </si>
  <si>
    <t>4.VIETINBANK</t>
  </si>
  <si>
    <t>1.DEUTSCHE BANK</t>
  </si>
  <si>
    <t>Doc type</t>
  </si>
  <si>
    <t>Thu tien DB chuyen thieu-dd.mm.yy</t>
  </si>
  <si>
    <t>Thu tien KH DB chuyen du-dd.mm.yy</t>
  </si>
  <si>
    <t>Thu tien KH nop tai DB (unpair)-dd.mm.yy</t>
  </si>
  <si>
    <t>Thu tien Citi chuyen thieu-dd.mm.yy</t>
  </si>
  <si>
    <t>Thu tien KH Citi chuyen du-dd.mm.yy</t>
  </si>
  <si>
    <t>Thu tien KH nop tai Citi (unpair)-dd.mm.yy</t>
  </si>
  <si>
    <t>Thu tien VCB chuyen thieu-dd.mm.yy</t>
  </si>
  <si>
    <t>Thu tien KH VCB chuyen du-dd.mm.yy</t>
  </si>
  <si>
    <t>Thu tien KH nop tai VCB (unpair)-dd.mm.yy</t>
  </si>
  <si>
    <t>Thu tien VTB chuyen thieu-dd.mm.yy</t>
  </si>
  <si>
    <t>Thu tien KH VTB chuyen du-dd.mm.yy</t>
  </si>
  <si>
    <t>Thu tien KH nop tai VTB (unpair)-dd.mm.yy</t>
  </si>
  <si>
    <t>Thu tien tu DB-dd.mm.yy</t>
  </si>
  <si>
    <t>Thu tien KH tai DB trong ngay-dd.mm.yy</t>
  </si>
  <si>
    <t>Thu tien KH tai DB phat sinh-dd.mm.yy</t>
  </si>
  <si>
    <t>Thu tien tu Citi-dd.mm.yy</t>
  </si>
  <si>
    <t>Thu tien KH tai Citi trong ngay-dd.mm.yy</t>
  </si>
  <si>
    <t>Thu tien KH tai Citi phat sinh-dd.mm.yy</t>
  </si>
  <si>
    <t>Thu tien tu VCB-dd.mm.yy</t>
  </si>
  <si>
    <t>Thu tien KH tai VCB trong ngay-dd.mm.yy</t>
  </si>
  <si>
    <t>Thu tien KH tai VCB phat sinh-dd.mm.yy</t>
  </si>
  <si>
    <t>Thu tien KH tai VTB phat sinh-dd.mm.yy</t>
  </si>
  <si>
    <t>ACC_DB001</t>
  </si>
  <si>
    <t>ACC_DB002</t>
  </si>
  <si>
    <t>ACC_DB003</t>
  </si>
  <si>
    <t>ACC_DB004</t>
  </si>
  <si>
    <t>ACC_DB005</t>
  </si>
  <si>
    <t>ACC_DB006</t>
  </si>
  <si>
    <t>Doc date</t>
  </si>
  <si>
    <t>Posting date</t>
  </si>
  <si>
    <t>Thu tien tu VTB-15.05.22</t>
  </si>
  <si>
    <t>Thu tien KH tai VTB trong ngay-15.05.22</t>
  </si>
  <si>
    <t>LJ --&gt; check IFRS = 101*</t>
  </si>
  <si>
    <t>LR --&gt; IFRS 101* --&gt; luôn có data --&gt; item text --&gt; document date</t>
  </si>
  <si>
    <t>File date</t>
  </si>
  <si>
    <t>Document date</t>
  </si>
  <si>
    <t>Item text date</t>
  </si>
  <si>
    <t>Text trên file</t>
  </si>
  <si>
    <t>LJ --&gt; chỉ có 1 dòng *trong ngay* --&gt; luôn có data --&gt; item text --&gt; document date</t>
  </si>
  <si>
    <t>LJ --&gt; chỉ có 1 dòng *phat sinh* --&gt; luôn có data --&gt; item text --&gt; document date</t>
  </si>
  <si>
    <t>hoặc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</si>
</sst>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A3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6" fillId="4" borderId="2" xfId="3" applyNumberFormat="1" applyFont="1" applyFill="1" applyBorder="1" applyAlignment="1" applyProtection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/>
    <xf numFmtId="165" fontId="6" fillId="0" borderId="0" xfId="1" applyNumberFormat="1" applyFo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5" fontId="6" fillId="3" borderId="2" xfId="1" applyNumberFormat="1" applyFont="1" applyFill="1" applyBorder="1" applyAlignment="1" applyProtection="1">
      <alignment horizontal="left" vertical="center"/>
    </xf>
    <xf numFmtId="165" fontId="6" fillId="0" borderId="2" xfId="1" applyNumberFormat="1" applyFont="1" applyBorder="1" applyAlignment="1" applyProtection="1">
      <alignment horizontal="left" vertical="center"/>
    </xf>
    <xf numFmtId="0" fontId="6" fillId="2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0" fontId="8" fillId="2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</cellXfs>
  <cellStyles count="4">
    <cellStyle name="Comma" xfId="1" builtinId="3"/>
    <cellStyle name="Comma 2 2" xfId="3" xr:uid="{4AC8B256-D070-47CF-B73E-05E7E8DE820F}"/>
    <cellStyle name="Normal" xfId="0" builtinId="0"/>
    <cellStyle name="Normal 337" xfId="2" xr:uid="{43F019AF-13F1-42AF-A92C-9C3DBA0DF31A}"/>
  </cellStyles>
  <dxfs count="0"/>
  <tableStyles count="0" defaultTableStyle="TableStyleMedium2" defaultPivotStyle="PivotStyleLight16"/>
  <colors>
    <mruColors>
      <color rgb="FFEAD5FF"/>
      <color rgb="FFD1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-vwl5050\Group2\Users\tuan.doanq1\Desktop\Sun%20Import\TRG_Report-VATIN-run_1306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-vwl5050\Group2\Users\Nhi.VoHY1\Home%20Credit%20International%20a.s\Accountant%20-%20AR%20team\DISBURSEMENT\2020\2020.12\TRG_Journal%20Import_Disbusement_12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InputVAT"/>
      <sheetName val="tmpscrapsheet"/>
      <sheetName val="ADD"/>
      <sheetName val="Ls_XLB_WorkbookFile"/>
      <sheetName val="Ls_AgXLB_WorkbookFi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Account"/>
      <sheetName val="Import Header"/>
      <sheetName val="Balance 211"/>
      <sheetName val="Temp"/>
      <sheetName val="LGJ"/>
      <sheetName val="LBR-Refund by CL"/>
      <sheetName val="LBP-DISBURSEMENT"/>
      <sheetName val="LBP-DISBURSEMENT (BK)"/>
      <sheetName val="Insurance Monthly"/>
      <sheetName val="Insurance (Monthly)"/>
      <sheetName val="tmpscrapsheet"/>
      <sheetName val="Journal Type"/>
      <sheetName val="Ls_XLB_WorkbookFile"/>
      <sheetName val="Ls_AgXLB_Workbook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8A29-2621-49A1-952F-5E5538C74C9F}">
  <dimension ref="A1:H11"/>
  <sheetViews>
    <sheetView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B10" sqref="B10"/>
    </sheetView>
  </sheetViews>
  <sheetFormatPr defaultColWidth="9.140625" defaultRowHeight="21" customHeight="1" x14ac:dyDescent="0.25"/>
  <cols>
    <col min="1" max="1" width="22.42578125" style="2" bestFit="1" customWidth="1"/>
    <col min="2" max="2" width="43.7109375" style="3" customWidth="1"/>
    <col min="3" max="4" width="17.7109375" style="4" customWidth="1"/>
    <col min="5" max="6" width="15.7109375" style="2" customWidth="1"/>
    <col min="7" max="7" width="8.7109375" style="2" bestFit="1" customWidth="1"/>
    <col min="8" max="8" width="21.42578125" style="3" bestFit="1" customWidth="1"/>
    <col min="9" max="16384" width="9.140625" style="3"/>
  </cols>
  <sheetData>
    <row r="1" spans="1:8" ht="21" customHeight="1" thickBot="1" x14ac:dyDescent="0.3">
      <c r="A1" s="5" t="s">
        <v>38</v>
      </c>
      <c r="B1" s="5" t="s">
        <v>23</v>
      </c>
      <c r="C1" s="6" t="s">
        <v>24</v>
      </c>
      <c r="D1" s="6" t="s">
        <v>25</v>
      </c>
      <c r="E1" s="7" t="s">
        <v>18</v>
      </c>
      <c r="F1" s="7" t="s">
        <v>19</v>
      </c>
      <c r="G1" s="2" t="s">
        <v>39</v>
      </c>
      <c r="H1" s="2"/>
    </row>
    <row r="2" spans="1:8" ht="21" customHeight="1" x14ac:dyDescent="0.25">
      <c r="A2" s="8" t="s">
        <v>62</v>
      </c>
      <c r="B2" s="9" t="s">
        <v>52</v>
      </c>
      <c r="C2" s="10">
        <f>SUM(D2:D7)-SUM(C3:C7)</f>
        <v>0</v>
      </c>
      <c r="D2" s="11"/>
      <c r="E2" s="12" t="s">
        <v>20</v>
      </c>
      <c r="F2" s="12" t="s">
        <v>34</v>
      </c>
      <c r="G2" s="2" t="str">
        <f>IF($C$2&gt;0,"LR","LJ")</f>
        <v>LJ</v>
      </c>
      <c r="H2" s="2"/>
    </row>
    <row r="3" spans="1:8" ht="21" customHeight="1" x14ac:dyDescent="0.25">
      <c r="A3" s="8" t="s">
        <v>63</v>
      </c>
      <c r="B3" s="9" t="s">
        <v>53</v>
      </c>
      <c r="C3" s="11"/>
      <c r="D3" s="1">
        <v>0</v>
      </c>
      <c r="E3" s="12" t="s">
        <v>21</v>
      </c>
      <c r="F3" s="12" t="s">
        <v>32</v>
      </c>
    </row>
    <row r="4" spans="1:8" ht="21" customHeight="1" x14ac:dyDescent="0.25">
      <c r="A4" s="8" t="s">
        <v>64</v>
      </c>
      <c r="B4" s="9" t="s">
        <v>54</v>
      </c>
      <c r="C4" s="11"/>
      <c r="D4" s="1">
        <v>0</v>
      </c>
      <c r="E4" s="12" t="s">
        <v>21</v>
      </c>
      <c r="F4" s="12" t="s">
        <v>32</v>
      </c>
    </row>
    <row r="5" spans="1:8" ht="21" customHeight="1" x14ac:dyDescent="0.25">
      <c r="A5" s="8" t="s">
        <v>65</v>
      </c>
      <c r="B5" s="9" t="s">
        <v>40</v>
      </c>
      <c r="C5" s="1"/>
      <c r="D5" s="11"/>
      <c r="E5" s="12" t="s">
        <v>21</v>
      </c>
      <c r="F5" s="12" t="s">
        <v>32</v>
      </c>
    </row>
    <row r="6" spans="1:8" ht="21" customHeight="1" x14ac:dyDescent="0.25">
      <c r="A6" s="8" t="s">
        <v>66</v>
      </c>
      <c r="B6" s="9" t="s">
        <v>41</v>
      </c>
      <c r="C6" s="11"/>
      <c r="D6" s="1"/>
      <c r="E6" s="12" t="s">
        <v>21</v>
      </c>
      <c r="F6" s="12" t="s">
        <v>32</v>
      </c>
    </row>
    <row r="7" spans="1:8" ht="21" customHeight="1" x14ac:dyDescent="0.25">
      <c r="A7" s="8" t="s">
        <v>67</v>
      </c>
      <c r="B7" s="9" t="s">
        <v>42</v>
      </c>
      <c r="C7" s="11"/>
      <c r="D7" s="1"/>
      <c r="E7" s="12" t="s">
        <v>22</v>
      </c>
      <c r="F7" s="12" t="s">
        <v>33</v>
      </c>
    </row>
    <row r="11" spans="1:8" ht="21" customHeight="1" x14ac:dyDescent="0.25">
      <c r="B11" s="3" t="s">
        <v>72</v>
      </c>
    </row>
  </sheetData>
  <protectedRanges>
    <protectedRange sqref="C1:D7 C9:D1048576 C8" name="Range1"/>
    <protectedRange sqref="D8" name="Range1_1"/>
  </protectedRanges>
  <phoneticPr fontId="3" type="noConversion"/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B80F-5EA8-4E5F-B6FC-B5CA012E903A}">
  <dimension ref="A1:H24"/>
  <sheetViews>
    <sheetView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B22" sqref="B22"/>
    </sheetView>
  </sheetViews>
  <sheetFormatPr defaultColWidth="9.140625" defaultRowHeight="21" customHeight="1" x14ac:dyDescent="0.25"/>
  <cols>
    <col min="1" max="1" width="22.42578125" style="2" bestFit="1" customWidth="1"/>
    <col min="2" max="2" width="43.7109375" style="3" customWidth="1"/>
    <col min="3" max="4" width="17.7109375" style="4" customWidth="1"/>
    <col min="5" max="6" width="15.7109375" style="2" customWidth="1"/>
    <col min="7" max="7" width="8.7109375" style="2" bestFit="1" customWidth="1"/>
    <col min="8" max="8" width="21.42578125" style="3" bestFit="1" customWidth="1"/>
    <col min="9" max="16384" width="9.140625" style="3"/>
  </cols>
  <sheetData>
    <row r="1" spans="1:8" ht="21" customHeight="1" thickBot="1" x14ac:dyDescent="0.3">
      <c r="A1" s="5" t="s">
        <v>35</v>
      </c>
      <c r="B1" s="5" t="s">
        <v>23</v>
      </c>
      <c r="C1" s="6" t="s">
        <v>24</v>
      </c>
      <c r="D1" s="6" t="s">
        <v>25</v>
      </c>
      <c r="E1" s="7" t="s">
        <v>18</v>
      </c>
      <c r="F1" s="7" t="s">
        <v>19</v>
      </c>
      <c r="G1" s="2" t="s">
        <v>39</v>
      </c>
      <c r="H1" s="2"/>
    </row>
    <row r="2" spans="1:8" ht="21" customHeight="1" x14ac:dyDescent="0.25">
      <c r="A2" s="8" t="s">
        <v>6</v>
      </c>
      <c r="B2" s="9" t="s">
        <v>55</v>
      </c>
      <c r="C2" s="10">
        <f>SUM(D2:D7)-SUM(C3:C7)</f>
        <v>0</v>
      </c>
      <c r="D2" s="11"/>
      <c r="E2" s="12" t="s">
        <v>28</v>
      </c>
      <c r="F2" s="12" t="s">
        <v>29</v>
      </c>
      <c r="G2" s="2" t="str">
        <f>IF($C$2&gt;0,"LR","LJ")</f>
        <v>LJ</v>
      </c>
      <c r="H2" s="2"/>
    </row>
    <row r="3" spans="1:8" ht="21" customHeight="1" x14ac:dyDescent="0.25">
      <c r="A3" s="8" t="s">
        <v>7</v>
      </c>
      <c r="B3" s="9" t="s">
        <v>56</v>
      </c>
      <c r="C3" s="11"/>
      <c r="D3" s="1"/>
      <c r="E3" s="12" t="s">
        <v>21</v>
      </c>
      <c r="F3" s="12" t="s">
        <v>32</v>
      </c>
    </row>
    <row r="4" spans="1:8" ht="21" customHeight="1" x14ac:dyDescent="0.25">
      <c r="A4" s="8" t="s">
        <v>8</v>
      </c>
      <c r="B4" s="9" t="s">
        <v>57</v>
      </c>
      <c r="C4" s="11"/>
      <c r="D4" s="1"/>
      <c r="E4" s="12" t="s">
        <v>21</v>
      </c>
      <c r="F4" s="12" t="s">
        <v>32</v>
      </c>
    </row>
    <row r="5" spans="1:8" ht="21" customHeight="1" x14ac:dyDescent="0.25">
      <c r="A5" s="8" t="s">
        <v>9</v>
      </c>
      <c r="B5" s="9" t="s">
        <v>43</v>
      </c>
      <c r="C5" s="1"/>
      <c r="D5" s="11"/>
      <c r="E5" s="12" t="s">
        <v>21</v>
      </c>
      <c r="F5" s="12" t="s">
        <v>32</v>
      </c>
    </row>
    <row r="6" spans="1:8" ht="21" customHeight="1" x14ac:dyDescent="0.25">
      <c r="A6" s="8" t="s">
        <v>10</v>
      </c>
      <c r="B6" s="9" t="s">
        <v>44</v>
      </c>
      <c r="C6" s="11"/>
      <c r="D6" s="1"/>
      <c r="E6" s="12" t="s">
        <v>21</v>
      </c>
      <c r="F6" s="12" t="s">
        <v>32</v>
      </c>
    </row>
    <row r="7" spans="1:8" ht="21" customHeight="1" x14ac:dyDescent="0.25">
      <c r="A7" s="8" t="s">
        <v>11</v>
      </c>
      <c r="B7" s="9" t="s">
        <v>45</v>
      </c>
      <c r="C7" s="11"/>
      <c r="D7" s="1"/>
      <c r="E7" s="12" t="s">
        <v>22</v>
      </c>
      <c r="F7" s="12" t="s">
        <v>33</v>
      </c>
    </row>
    <row r="8" spans="1:8" ht="21" customHeight="1" x14ac:dyDescent="0.25">
      <c r="D8" s="4">
        <f>SUM(C2:C7)-SUM(D2:D7)</f>
        <v>0</v>
      </c>
    </row>
    <row r="13" spans="1:8" ht="21" customHeight="1" x14ac:dyDescent="0.25">
      <c r="A13" s="2" t="s">
        <v>69</v>
      </c>
      <c r="B13" s="3" t="s">
        <v>74</v>
      </c>
    </row>
    <row r="14" spans="1:8" ht="21" customHeight="1" x14ac:dyDescent="0.25">
      <c r="A14" s="2" t="s">
        <v>75</v>
      </c>
      <c r="B14" s="3" t="s">
        <v>78</v>
      </c>
      <c r="E14" s="2" t="s">
        <v>80</v>
      </c>
    </row>
    <row r="15" spans="1:8" ht="21" customHeight="1" x14ac:dyDescent="0.25">
      <c r="B15" s="3" t="s">
        <v>79</v>
      </c>
    </row>
    <row r="16" spans="1:8" ht="21" customHeight="1" x14ac:dyDescent="0.25">
      <c r="A16" s="2" t="s">
        <v>76</v>
      </c>
      <c r="B16" s="3" t="s">
        <v>77</v>
      </c>
    </row>
    <row r="19" spans="4:8" ht="21" customHeight="1" x14ac:dyDescent="0.25">
      <c r="D19" s="4">
        <v>187</v>
      </c>
    </row>
    <row r="20" spans="4:8" ht="21" customHeight="1" x14ac:dyDescent="0.25">
      <c r="D20" s="4">
        <v>189</v>
      </c>
    </row>
    <row r="21" spans="4:8" ht="21" customHeight="1" x14ac:dyDescent="0.25">
      <c r="D21" s="4">
        <v>284</v>
      </c>
    </row>
    <row r="22" spans="4:8" ht="21" customHeight="1" x14ac:dyDescent="0.25">
      <c r="D22" s="4">
        <f>SUM(D19:D21)</f>
        <v>660</v>
      </c>
      <c r="E22" s="16">
        <f>D22+1259</f>
        <v>1919</v>
      </c>
      <c r="H22" s="3">
        <f>73+35</f>
        <v>108</v>
      </c>
    </row>
    <row r="24" spans="4:8" ht="21" customHeight="1" x14ac:dyDescent="0.25">
      <c r="D24" s="4">
        <f>250*8</f>
        <v>2000</v>
      </c>
    </row>
  </sheetData>
  <protectedRanges>
    <protectedRange sqref="C1:D7 C9:D12 C8 C17:D1048576 D13:D16" name="Range1"/>
    <protectedRange sqref="D8" name="Range1_1"/>
    <protectedRange sqref="C13:C16" name="Range1_2"/>
  </protectedRanges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C044-84A3-4957-B7D6-723BB520DC0E}">
  <dimension ref="A1:H13"/>
  <sheetViews>
    <sheetView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B17" sqref="B17"/>
    </sheetView>
  </sheetViews>
  <sheetFormatPr defaultColWidth="9.140625" defaultRowHeight="21" customHeight="1" x14ac:dyDescent="0.25"/>
  <cols>
    <col min="1" max="1" width="22.42578125" style="2" bestFit="1" customWidth="1"/>
    <col min="2" max="2" width="43.7109375" style="3" customWidth="1"/>
    <col min="3" max="4" width="17.7109375" style="4" customWidth="1"/>
    <col min="5" max="6" width="15.7109375" style="2" customWidth="1"/>
    <col min="7" max="7" width="8.7109375" style="2" bestFit="1" customWidth="1"/>
    <col min="8" max="8" width="21.42578125" style="3" bestFit="1" customWidth="1"/>
    <col min="9" max="16384" width="9.140625" style="3"/>
  </cols>
  <sheetData>
    <row r="1" spans="1:8" ht="21" customHeight="1" thickBot="1" x14ac:dyDescent="0.3">
      <c r="A1" s="5" t="s">
        <v>36</v>
      </c>
      <c r="B1" s="5" t="s">
        <v>23</v>
      </c>
      <c r="C1" s="6" t="s">
        <v>24</v>
      </c>
      <c r="D1" s="6" t="s">
        <v>25</v>
      </c>
      <c r="E1" s="7" t="s">
        <v>18</v>
      </c>
      <c r="F1" s="7" t="s">
        <v>19</v>
      </c>
      <c r="G1" s="2" t="s">
        <v>39</v>
      </c>
      <c r="H1" s="2"/>
    </row>
    <row r="2" spans="1:8" ht="21" customHeight="1" x14ac:dyDescent="0.25">
      <c r="A2" s="8" t="s">
        <v>0</v>
      </c>
      <c r="B2" s="9" t="s">
        <v>58</v>
      </c>
      <c r="C2" s="10">
        <f>SUM(D2:D7)-SUM(C3:C7)</f>
        <v>225221224</v>
      </c>
      <c r="D2" s="11"/>
      <c r="E2" s="12" t="s">
        <v>26</v>
      </c>
      <c r="F2" s="12" t="s">
        <v>27</v>
      </c>
      <c r="G2" s="2" t="str">
        <f>IF($C$2&gt;0,"LR","LJ")</f>
        <v>LR</v>
      </c>
      <c r="H2" s="2"/>
    </row>
    <row r="3" spans="1:8" ht="21" customHeight="1" x14ac:dyDescent="0.25">
      <c r="A3" s="8" t="s">
        <v>1</v>
      </c>
      <c r="B3" s="9" t="s">
        <v>59</v>
      </c>
      <c r="C3" s="11"/>
      <c r="D3" s="1"/>
      <c r="E3" s="12" t="s">
        <v>21</v>
      </c>
      <c r="F3" s="12" t="s">
        <v>32</v>
      </c>
    </row>
    <row r="4" spans="1:8" ht="21" customHeight="1" x14ac:dyDescent="0.25">
      <c r="A4" s="8" t="s">
        <v>2</v>
      </c>
      <c r="B4" s="9" t="s">
        <v>60</v>
      </c>
      <c r="C4" s="11"/>
      <c r="D4" s="1">
        <v>220937224</v>
      </c>
      <c r="E4" s="12" t="s">
        <v>21</v>
      </c>
      <c r="F4" s="12" t="s">
        <v>32</v>
      </c>
    </row>
    <row r="5" spans="1:8" ht="21" customHeight="1" x14ac:dyDescent="0.25">
      <c r="A5" s="8" t="s">
        <v>3</v>
      </c>
      <c r="B5" s="9" t="s">
        <v>46</v>
      </c>
      <c r="C5" s="1"/>
      <c r="D5" s="11"/>
      <c r="E5" s="12" t="s">
        <v>21</v>
      </c>
      <c r="F5" s="12" t="s">
        <v>32</v>
      </c>
    </row>
    <row r="6" spans="1:8" ht="21" customHeight="1" x14ac:dyDescent="0.25">
      <c r="A6" s="8" t="s">
        <v>4</v>
      </c>
      <c r="B6" s="9" t="s">
        <v>47</v>
      </c>
      <c r="C6" s="11"/>
      <c r="D6" s="1"/>
      <c r="E6" s="12" t="s">
        <v>21</v>
      </c>
      <c r="F6" s="12" t="s">
        <v>32</v>
      </c>
    </row>
    <row r="7" spans="1:8" ht="21" customHeight="1" x14ac:dyDescent="0.25">
      <c r="A7" s="8" t="s">
        <v>5</v>
      </c>
      <c r="B7" s="9" t="s">
        <v>48</v>
      </c>
      <c r="C7" s="11"/>
      <c r="D7" s="1">
        <v>4284000</v>
      </c>
      <c r="E7" s="12" t="s">
        <v>22</v>
      </c>
      <c r="F7" s="12" t="s">
        <v>33</v>
      </c>
    </row>
    <row r="8" spans="1:8" ht="21" customHeight="1" x14ac:dyDescent="0.25">
      <c r="D8" s="4">
        <f>SUM(C2:C7)-SUM(D2:D7)</f>
        <v>0</v>
      </c>
    </row>
    <row r="11" spans="1:8" ht="21" customHeight="1" x14ac:dyDescent="0.25">
      <c r="A11" s="2" t="s">
        <v>69</v>
      </c>
      <c r="B11" s="3" t="s">
        <v>74</v>
      </c>
    </row>
    <row r="12" spans="1:8" ht="21" customHeight="1" x14ac:dyDescent="0.25">
      <c r="A12" s="2" t="s">
        <v>75</v>
      </c>
      <c r="B12" s="3" t="s">
        <v>73</v>
      </c>
    </row>
    <row r="13" spans="1:8" ht="21" customHeight="1" x14ac:dyDescent="0.25">
      <c r="A13" s="2" t="s">
        <v>76</v>
      </c>
      <c r="B13" s="3" t="s">
        <v>77</v>
      </c>
    </row>
  </sheetData>
  <protectedRanges>
    <protectedRange sqref="C1:D7 C9:D10 C8 C14:D1048576 D11:D13" name="Range1"/>
    <protectedRange sqref="D8" name="Range1_1"/>
    <protectedRange sqref="C11:C13" name="Range1_2"/>
  </protectedRanges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3CA2-58D6-4D66-AB7A-BCC980BFE8D2}">
  <dimension ref="A1:I13"/>
  <sheetViews>
    <sheetView tabSelected="1"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F11" sqref="F11"/>
    </sheetView>
  </sheetViews>
  <sheetFormatPr defaultColWidth="9.140625" defaultRowHeight="21" customHeight="1" x14ac:dyDescent="0.25"/>
  <cols>
    <col min="1" max="1" width="22.42578125" style="2" bestFit="1" customWidth="1"/>
    <col min="2" max="2" width="43.7109375" style="3" customWidth="1"/>
    <col min="3" max="4" width="17.7109375" style="4" customWidth="1"/>
    <col min="5" max="6" width="15.7109375" style="2" customWidth="1"/>
    <col min="7" max="7" width="8.7109375" style="2" bestFit="1" customWidth="1"/>
    <col min="8" max="8" width="11.28515625" style="3" bestFit="1" customWidth="1"/>
    <col min="9" max="9" width="11.5703125" style="3" bestFit="1" customWidth="1"/>
    <col min="10" max="16384" width="9.140625" style="3"/>
  </cols>
  <sheetData>
    <row r="1" spans="1:9" ht="21" customHeight="1" thickBot="1" x14ac:dyDescent="0.3">
      <c r="A1" s="5" t="s">
        <v>37</v>
      </c>
      <c r="B1" s="5" t="s">
        <v>23</v>
      </c>
      <c r="C1" s="6" t="s">
        <v>24</v>
      </c>
      <c r="D1" s="6" t="s">
        <v>25</v>
      </c>
      <c r="E1" s="7" t="s">
        <v>18</v>
      </c>
      <c r="F1" s="7" t="s">
        <v>19</v>
      </c>
      <c r="G1" s="2" t="s">
        <v>39</v>
      </c>
      <c r="H1" s="2" t="s">
        <v>68</v>
      </c>
    </row>
    <row r="2" spans="1:9" ht="21" customHeight="1" x14ac:dyDescent="0.25">
      <c r="A2" s="8" t="s">
        <v>12</v>
      </c>
      <c r="B2" s="9" t="s">
        <v>70</v>
      </c>
      <c r="C2" s="10">
        <f>SUM(D2:D7)-SUM(C3:C7)</f>
        <v>3490655339</v>
      </c>
      <c r="D2" s="11"/>
      <c r="E2" s="15" t="s">
        <v>30</v>
      </c>
      <c r="F2" s="12" t="s">
        <v>31</v>
      </c>
      <c r="G2" s="2" t="str">
        <f>IF($C$2&gt;0,"LR","LJ")</f>
        <v>LR</v>
      </c>
      <c r="H2" s="13" t="str">
        <f>RIGHT(B2,8)</f>
        <v>15.05.22</v>
      </c>
      <c r="I2" s="14"/>
    </row>
    <row r="3" spans="1:9" ht="21" customHeight="1" x14ac:dyDescent="0.25">
      <c r="A3" s="8" t="s">
        <v>13</v>
      </c>
      <c r="B3" s="9" t="s">
        <v>71</v>
      </c>
      <c r="C3" s="11"/>
      <c r="D3" s="1"/>
      <c r="E3" s="12" t="s">
        <v>21</v>
      </c>
      <c r="F3" s="12" t="s">
        <v>32</v>
      </c>
      <c r="H3" s="13"/>
    </row>
    <row r="4" spans="1:9" ht="21" customHeight="1" x14ac:dyDescent="0.25">
      <c r="A4" s="8" t="s">
        <v>14</v>
      </c>
      <c r="B4" s="9" t="s">
        <v>61</v>
      </c>
      <c r="C4" s="11"/>
      <c r="D4" s="1">
        <v>3322684406</v>
      </c>
      <c r="E4" s="12" t="s">
        <v>21</v>
      </c>
      <c r="F4" s="12" t="s">
        <v>32</v>
      </c>
      <c r="H4" s="13"/>
    </row>
    <row r="5" spans="1:9" ht="21" customHeight="1" x14ac:dyDescent="0.25">
      <c r="A5" s="8" t="s">
        <v>15</v>
      </c>
      <c r="B5" s="9" t="s">
        <v>49</v>
      </c>
      <c r="C5" s="1"/>
      <c r="D5" s="11"/>
      <c r="E5" s="12" t="s">
        <v>21</v>
      </c>
      <c r="F5" s="12" t="s">
        <v>32</v>
      </c>
      <c r="H5" s="13"/>
    </row>
    <row r="6" spans="1:9" ht="21" customHeight="1" x14ac:dyDescent="0.25">
      <c r="A6" s="8" t="s">
        <v>16</v>
      </c>
      <c r="B6" s="9" t="s">
        <v>50</v>
      </c>
      <c r="C6" s="11"/>
      <c r="D6" s="1"/>
      <c r="E6" s="12" t="s">
        <v>21</v>
      </c>
      <c r="F6" s="12" t="s">
        <v>32</v>
      </c>
      <c r="H6" s="13"/>
    </row>
    <row r="7" spans="1:9" ht="21" customHeight="1" x14ac:dyDescent="0.25">
      <c r="A7" s="8" t="s">
        <v>17</v>
      </c>
      <c r="B7" s="9" t="s">
        <v>51</v>
      </c>
      <c r="C7" s="11"/>
      <c r="D7" s="1">
        <v>167970933</v>
      </c>
      <c r="E7" s="12" t="s">
        <v>22</v>
      </c>
      <c r="F7" s="12" t="s">
        <v>33</v>
      </c>
      <c r="H7" s="13"/>
    </row>
    <row r="8" spans="1:9" ht="21" customHeight="1" x14ac:dyDescent="0.25">
      <c r="D8" s="4">
        <f>SUM(C2:C7)-SUM(D2:D7)</f>
        <v>0</v>
      </c>
    </row>
    <row r="11" spans="1:9" ht="21" customHeight="1" x14ac:dyDescent="0.25">
      <c r="A11" s="2" t="s">
        <v>69</v>
      </c>
      <c r="B11" s="3" t="s">
        <v>74</v>
      </c>
    </row>
    <row r="12" spans="1:9" ht="21" customHeight="1" x14ac:dyDescent="0.25">
      <c r="A12" s="2" t="s">
        <v>75</v>
      </c>
      <c r="B12" s="3" t="s">
        <v>73</v>
      </c>
    </row>
    <row r="13" spans="1:9" ht="21" customHeight="1" x14ac:dyDescent="0.25">
      <c r="A13" s="2" t="s">
        <v>76</v>
      </c>
      <c r="B13" s="3" t="s">
        <v>77</v>
      </c>
    </row>
  </sheetData>
  <protectedRanges>
    <protectedRange sqref="C1:D1048576" name="Range1"/>
  </protectedRanges>
  <pageMargins left="0.7" right="0.7" top="0.75" bottom="0.75" header="0.3" footer="0.3"/>
  <pageSetup paperSize="9" orientation="portrait" r:id="rId1"/>
  <headerFooter>
    <oddFooter>&amp;C&amp;1#&amp;"Calibri"&amp;8&amp;K000000This item's classification is Internal. It was created by and is in property of the Home Credit Group. Do not distribute outside of the organization.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FA7E036BDCFB478EECB485E2A2A63D" ma:contentTypeVersion="15" ma:contentTypeDescription="Create a new document." ma:contentTypeScope="" ma:versionID="509e1255f3eb377c98c7b8bea8f90849">
  <xsd:schema xmlns:xsd="http://www.w3.org/2001/XMLSchema" xmlns:xs="http://www.w3.org/2001/XMLSchema" xmlns:p="http://schemas.microsoft.com/office/2006/metadata/properties" xmlns:ns2="32fd67f7-5a68-4e92-94c6-1b65ebe6384f" xmlns:ns3="280b2b52-89e8-4d82-a8a8-a9b5fcdc0f43" targetNamespace="http://schemas.microsoft.com/office/2006/metadata/properties" ma:root="true" ma:fieldsID="a42687f5568a614904d45ee8ac881579" ns2:_="" ns3:_="">
    <xsd:import namespace="32fd67f7-5a68-4e92-94c6-1b65ebe6384f"/>
    <xsd:import namespace="280b2b52-89e8-4d82-a8a8-a9b5fcdc0f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67f7-5a68-4e92-94c6-1b65ebe638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7d6c6d-e29a-4731-a579-17f8620bb3f9}" ma:internalName="TaxCatchAll" ma:showField="CatchAllData" ma:web="32fd67f7-5a68-4e92-94c6-1b65ebe638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b2b52-89e8-4d82-a8a8-a9b5fcdc0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52fbb43-90f0-4ed4-b7da-960fbd15dc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0b2b52-89e8-4d82-a8a8-a9b5fcdc0f43">
      <Terms xmlns="http://schemas.microsoft.com/office/infopath/2007/PartnerControls"/>
    </lcf76f155ced4ddcb4097134ff3c332f>
    <TaxCatchAll xmlns="32fd67f7-5a68-4e92-94c6-1b65ebe6384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7272D-4BCC-4070-8884-05668265D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d67f7-5a68-4e92-94c6-1b65ebe6384f"/>
    <ds:schemaRef ds:uri="280b2b52-89e8-4d82-a8a8-a9b5fcdc0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774B05-0789-462F-B8AE-3AF941C6AE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c3bd1a-7df1-416d-ae4b-079f7f7ef2bb"/>
    <ds:schemaRef ds:uri="b0858193-22d2-44b6-a276-a3b78a12c0da"/>
    <ds:schemaRef ds:uri="280b2b52-89e8-4d82-a8a8-a9b5fcdc0f43"/>
    <ds:schemaRef ds:uri="32fd67f7-5a68-4e92-94c6-1b65ebe6384f"/>
  </ds:schemaRefs>
</ds:datastoreItem>
</file>

<file path=customXml/itemProps3.xml><?xml version="1.0" encoding="utf-8"?>
<ds:datastoreItem xmlns:ds="http://schemas.openxmlformats.org/officeDocument/2006/customXml" ds:itemID="{7CA71EA8-2832-45ED-BAC6-B1A73D5E70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DBB</vt:lpstr>
      <vt:lpstr>CTB</vt:lpstr>
      <vt:lpstr>VCB</vt:lpstr>
      <vt:lpstr>VTB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Vo Hoang Yen (VN)</dc:creator>
  <cp:lastModifiedBy>Tuan Nguyen</cp:lastModifiedBy>
  <dcterms:created xsi:type="dcterms:W3CDTF">2022-04-27T12:40:41Z</dcterms:created>
  <dcterms:modified xsi:type="dcterms:W3CDTF">2022-06-01T19:12:15Z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0x0101008CFA7E036BDCFB478EECB485E2A2A63D</vt:lpwstr>
  </property>
  <property fmtid="{D5CDD505-2E9C-101B-9397-08002B2CF9AE}" pid="3" name="MediaServiceImageTags">
    <vt:lpwstr/>
  </property>
  <property fmtid="{D5CDD505-2E9C-101B-9397-08002B2CF9AE}" pid="4" name="MSIP_Label_13ed54b0-3371-4c9f-b9e0-3039d14ae50d_Enabled">
    <vt:lpwstr>true</vt:lpwstr>
  </property>
  <property fmtid="{D5CDD505-2E9C-101B-9397-08002B2CF9AE}" pid="5" name="MSIP_Label_13ed54b0-3371-4c9f-b9e0-3039d14ae50d_SetDate">
    <vt:lpwstr>2022-06-01T11:33:03Z</vt:lpwstr>
  </property>
  <property fmtid="{D5CDD505-2E9C-101B-9397-08002B2CF9AE}" pid="6" name="MSIP_Label_13ed54b0-3371-4c9f-b9e0-3039d14ae50d_Method">
    <vt:lpwstr>Privileged</vt:lpwstr>
  </property>
  <property fmtid="{D5CDD505-2E9C-101B-9397-08002B2CF9AE}" pid="7" name="MSIP_Label_13ed54b0-3371-4c9f-b9e0-3039d14ae50d_Name">
    <vt:lpwstr>Internal</vt:lpwstr>
  </property>
  <property fmtid="{D5CDD505-2E9C-101B-9397-08002B2CF9AE}" pid="8" name="MSIP_Label_13ed54b0-3371-4c9f-b9e0-3039d14ae50d_SiteId">
    <vt:lpwstr>5675d321-19d1-4c95-9684-2c28ac8f80a4</vt:lpwstr>
  </property>
  <property fmtid="{D5CDD505-2E9C-101B-9397-08002B2CF9AE}" pid="9" name="MSIP_Label_13ed54b0-3371-4c9f-b9e0-3039d14ae50d_ActionId">
    <vt:lpwstr>fe779a0c-78de-4ae9-88a2-2d7c2a4c1b42</vt:lpwstr>
  </property>
  <property fmtid="{D5CDD505-2E9C-101B-9397-08002B2CF9AE}" pid="10" name="MSIP_Label_13ed54b0-3371-4c9f-b9e0-3039d14ae50d_ContentBits">
    <vt:lpwstr>2</vt:lpwstr>
  </property>
</Properties>
</file>