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sa Young\Documents\CU Grad\Park Equity Research\CODE\AMPL\CODE for Github Article Publishing\"/>
    </mc:Choice>
  </mc:AlternateContent>
  <bookViews>
    <workbookView xWindow="0" yWindow="0" windowWidth="19200" windowHeight="5870" activeTab="1"/>
  </bookViews>
  <sheets>
    <sheet name="Changeable Inputs" sheetId="5" r:id="rId1"/>
    <sheet name="Main Decision Variables" sheetId="1" r:id="rId2"/>
    <sheet name="Slack Variables" sheetId="7" r:id="rId3"/>
    <sheet name="Deviations" sheetId="3" r:id="rId4"/>
    <sheet name="Monetary" sheetId="4" r:id="rId5"/>
    <sheet name="Notes" sheetId="6" r:id="rId6"/>
  </sheets>
  <definedNames>
    <definedName name="BudgetInput">'Changeable Inputs'!$B$16:$B$17</definedName>
    <definedName name="CapacitySlack">'Slack Variables'!$E$11:$F$201</definedName>
    <definedName name="CapBigMInput">'Changeable Inputs'!$B$21:$B$22</definedName>
    <definedName name="DemographicDeviations">Deviations!$B$11:$I$17</definedName>
    <definedName name="DemTypeWeightInput">'Changeable Inputs'!$I$6:$J$12</definedName>
    <definedName name="DevTypeWeightInputs">'Changeable Inputs'!$B$6:$G$7</definedName>
    <definedName name="DistanceSlack" localSheetId="2">'Slack Variables'!$B$11:$C$88</definedName>
    <definedName name="DistanceSlack">#REF!</definedName>
    <definedName name="HeatRangeInput">'Changeable Inputs'!$B$11:$C$12</definedName>
    <definedName name="LinCapKL" localSheetId="2">'Slack Variables'!$H$11:$CG$201</definedName>
    <definedName name="LinearizedCapTable">#REF!</definedName>
    <definedName name="MaxAllowDistInput">'Changeable Inputs'!$E$16:$E$17</definedName>
    <definedName name="MaxCapValue">'Changeable Inputs'!$D$21:$D$22</definedName>
    <definedName name="MaxDistValue">'Changeable Inputs'!$F$21:$F$22</definedName>
    <definedName name="ParkCost">Monetary!$B$6:$B$7</definedName>
    <definedName name="ParkSelection">'Main Decision Variables'!$B$6:$C$196</definedName>
    <definedName name="PrimaryPark">'Main Decision Variables'!$E$6:$CD$196</definedName>
    <definedName name="TreeRangeInput">'Changeable Inputs'!$E$11:$F$12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8" i="1" l="1"/>
  <c r="C199" i="1"/>
  <c r="C9" i="7" l="1"/>
  <c r="C7" i="7"/>
  <c r="C6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I9" i="7"/>
  <c r="I8" i="7"/>
  <c r="I204" i="7"/>
  <c r="I20" i="3"/>
  <c r="H20" i="3"/>
  <c r="D7" i="3"/>
  <c r="E7" i="3"/>
  <c r="F7" i="3"/>
  <c r="G7" i="3"/>
  <c r="H7" i="3"/>
  <c r="I7" i="3"/>
  <c r="C7" i="3"/>
  <c r="K6" i="7" l="1"/>
  <c r="I6" i="7"/>
  <c r="J6" i="7"/>
  <c r="B10" i="4"/>
  <c r="J204" i="7" l="1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BP204" i="7"/>
  <c r="BQ204" i="7"/>
  <c r="BR204" i="7"/>
  <c r="BS204" i="7"/>
  <c r="BT204" i="7"/>
  <c r="BU204" i="7"/>
  <c r="BV204" i="7"/>
  <c r="BW204" i="7"/>
  <c r="BX204" i="7"/>
  <c r="BY204" i="7"/>
  <c r="BZ204" i="7"/>
  <c r="CA204" i="7"/>
  <c r="CB204" i="7"/>
  <c r="CC204" i="7"/>
  <c r="CD204" i="7"/>
  <c r="CE204" i="7"/>
  <c r="CF204" i="7"/>
  <c r="CG204" i="7"/>
  <c r="I203" i="7"/>
  <c r="CG184" i="1" l="1"/>
  <c r="CH184" i="1" s="1"/>
  <c r="CG185" i="1"/>
  <c r="CH185" i="1" s="1"/>
  <c r="CG186" i="1"/>
  <c r="CH186" i="1" s="1"/>
  <c r="CG187" i="1"/>
  <c r="CH187" i="1" s="1"/>
  <c r="CG188" i="1"/>
  <c r="CH188" i="1" s="1"/>
  <c r="CG189" i="1"/>
  <c r="CH189" i="1" s="1"/>
  <c r="CG190" i="1"/>
  <c r="CH190" i="1" s="1"/>
  <c r="CG191" i="1"/>
  <c r="CH191" i="1" s="1"/>
  <c r="CG192" i="1"/>
  <c r="CH192" i="1" s="1"/>
  <c r="CG193" i="1"/>
  <c r="CH193" i="1" s="1"/>
  <c r="CG194" i="1"/>
  <c r="CH194" i="1" s="1"/>
  <c r="CG195" i="1"/>
  <c r="CH195" i="1" s="1"/>
  <c r="CG196" i="1"/>
  <c r="CH196" i="1" s="1"/>
  <c r="CG6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F199" i="1"/>
  <c r="CH199" i="1"/>
  <c r="J203" i="7" l="1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BP203" i="7"/>
  <c r="BQ203" i="7"/>
  <c r="BR203" i="7"/>
  <c r="BS203" i="7"/>
  <c r="BT203" i="7"/>
  <c r="BU203" i="7"/>
  <c r="BV203" i="7"/>
  <c r="BW203" i="7"/>
  <c r="BX203" i="7"/>
  <c r="BY203" i="7"/>
  <c r="BZ203" i="7"/>
  <c r="CA203" i="7"/>
  <c r="CB203" i="7"/>
  <c r="CC203" i="7"/>
  <c r="CD203" i="7"/>
  <c r="CE203" i="7"/>
  <c r="CF203" i="7"/>
  <c r="CG203" i="7"/>
  <c r="C8" i="7" l="1"/>
  <c r="CG199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E198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6" i="1"/>
  <c r="CG8" i="1" l="1"/>
  <c r="CH8" i="1" s="1"/>
  <c r="CG9" i="1"/>
  <c r="CH9" i="1" s="1"/>
  <c r="CG10" i="1"/>
  <c r="CH10" i="1" s="1"/>
  <c r="CG11" i="1"/>
  <c r="CH11" i="1" s="1"/>
  <c r="CG12" i="1"/>
  <c r="CH12" i="1" s="1"/>
  <c r="CG13" i="1"/>
  <c r="CH13" i="1" s="1"/>
  <c r="CG14" i="1"/>
  <c r="CH14" i="1" s="1"/>
  <c r="CG15" i="1"/>
  <c r="CH15" i="1" s="1"/>
  <c r="CG16" i="1"/>
  <c r="CH16" i="1" s="1"/>
  <c r="CG17" i="1"/>
  <c r="CH17" i="1" s="1"/>
  <c r="CG18" i="1"/>
  <c r="CH18" i="1" s="1"/>
  <c r="CG19" i="1"/>
  <c r="CH19" i="1" s="1"/>
  <c r="CG20" i="1"/>
  <c r="CH20" i="1" s="1"/>
  <c r="CG21" i="1"/>
  <c r="CH21" i="1" s="1"/>
  <c r="CG22" i="1"/>
  <c r="CH22" i="1" s="1"/>
  <c r="CG23" i="1"/>
  <c r="CH23" i="1" s="1"/>
  <c r="CG24" i="1"/>
  <c r="CH24" i="1" s="1"/>
  <c r="CG25" i="1"/>
  <c r="CH25" i="1" s="1"/>
  <c r="CG26" i="1"/>
  <c r="CH26" i="1" s="1"/>
  <c r="CG27" i="1"/>
  <c r="CH27" i="1" s="1"/>
  <c r="CG28" i="1"/>
  <c r="CH28" i="1" s="1"/>
  <c r="CG29" i="1"/>
  <c r="CH29" i="1" s="1"/>
  <c r="CG30" i="1"/>
  <c r="CH30" i="1" s="1"/>
  <c r="CG31" i="1"/>
  <c r="CH31" i="1" s="1"/>
  <c r="CG32" i="1"/>
  <c r="CH32" i="1" s="1"/>
  <c r="CG33" i="1"/>
  <c r="CH33" i="1" s="1"/>
  <c r="CG34" i="1"/>
  <c r="CH34" i="1" s="1"/>
  <c r="CG35" i="1"/>
  <c r="CH35" i="1" s="1"/>
  <c r="CG36" i="1"/>
  <c r="CH36" i="1" s="1"/>
  <c r="CG37" i="1"/>
  <c r="CH37" i="1" s="1"/>
  <c r="CG38" i="1"/>
  <c r="CH38" i="1" s="1"/>
  <c r="CG39" i="1"/>
  <c r="CH39" i="1" s="1"/>
  <c r="CG40" i="1"/>
  <c r="CH40" i="1" s="1"/>
  <c r="CG41" i="1"/>
  <c r="CH41" i="1" s="1"/>
  <c r="CG42" i="1"/>
  <c r="CH42" i="1" s="1"/>
  <c r="CG43" i="1"/>
  <c r="CH43" i="1" s="1"/>
  <c r="CG44" i="1"/>
  <c r="CH44" i="1" s="1"/>
  <c r="CG45" i="1"/>
  <c r="CH45" i="1" s="1"/>
  <c r="CG46" i="1"/>
  <c r="CH46" i="1" s="1"/>
  <c r="CG47" i="1"/>
  <c r="CH47" i="1" s="1"/>
  <c r="CG48" i="1"/>
  <c r="CH48" i="1" s="1"/>
  <c r="CG49" i="1"/>
  <c r="CH49" i="1" s="1"/>
  <c r="CG50" i="1"/>
  <c r="CH50" i="1" s="1"/>
  <c r="CG51" i="1"/>
  <c r="CH51" i="1" s="1"/>
  <c r="CG52" i="1"/>
  <c r="CH52" i="1" s="1"/>
  <c r="CG53" i="1"/>
  <c r="CH53" i="1" s="1"/>
  <c r="CG54" i="1"/>
  <c r="CH54" i="1" s="1"/>
  <c r="CG55" i="1"/>
  <c r="CH55" i="1" s="1"/>
  <c r="CG56" i="1"/>
  <c r="CH56" i="1" s="1"/>
  <c r="CG57" i="1"/>
  <c r="CH57" i="1" s="1"/>
  <c r="CG58" i="1"/>
  <c r="CH58" i="1" s="1"/>
  <c r="CG59" i="1"/>
  <c r="CH59" i="1" s="1"/>
  <c r="CG60" i="1"/>
  <c r="CH60" i="1" s="1"/>
  <c r="CG61" i="1"/>
  <c r="CH61" i="1" s="1"/>
  <c r="CG62" i="1"/>
  <c r="CH62" i="1" s="1"/>
  <c r="CH63" i="1"/>
  <c r="CG64" i="1"/>
  <c r="CH64" i="1" s="1"/>
  <c r="CG65" i="1"/>
  <c r="CH65" i="1" s="1"/>
  <c r="CG66" i="1"/>
  <c r="CH66" i="1" s="1"/>
  <c r="CG67" i="1"/>
  <c r="CH67" i="1" s="1"/>
  <c r="CG68" i="1"/>
  <c r="CH68" i="1" s="1"/>
  <c r="CG69" i="1"/>
  <c r="CH69" i="1" s="1"/>
  <c r="CG70" i="1"/>
  <c r="CH70" i="1" s="1"/>
  <c r="CG71" i="1"/>
  <c r="CH71" i="1" s="1"/>
  <c r="CG72" i="1"/>
  <c r="CH72" i="1" s="1"/>
  <c r="CG73" i="1"/>
  <c r="CH73" i="1" s="1"/>
  <c r="CG74" i="1"/>
  <c r="CH74" i="1" s="1"/>
  <c r="CG75" i="1"/>
  <c r="CH75" i="1" s="1"/>
  <c r="CG76" i="1"/>
  <c r="CH76" i="1" s="1"/>
  <c r="CG77" i="1"/>
  <c r="CH77" i="1" s="1"/>
  <c r="CG78" i="1"/>
  <c r="CH78" i="1" s="1"/>
  <c r="CG79" i="1"/>
  <c r="CH79" i="1" s="1"/>
  <c r="CG80" i="1"/>
  <c r="CH80" i="1" s="1"/>
  <c r="CG81" i="1"/>
  <c r="CH81" i="1" s="1"/>
  <c r="CG82" i="1"/>
  <c r="CH82" i="1" s="1"/>
  <c r="CG83" i="1"/>
  <c r="CH83" i="1" s="1"/>
  <c r="CG84" i="1"/>
  <c r="CH84" i="1" s="1"/>
  <c r="CG85" i="1"/>
  <c r="CH85" i="1" s="1"/>
  <c r="CG86" i="1"/>
  <c r="CH86" i="1" s="1"/>
  <c r="CG87" i="1"/>
  <c r="CH87" i="1" s="1"/>
  <c r="CG88" i="1"/>
  <c r="CH88" i="1" s="1"/>
  <c r="CG89" i="1"/>
  <c r="CH89" i="1" s="1"/>
  <c r="CG90" i="1"/>
  <c r="CH90" i="1" s="1"/>
  <c r="CG91" i="1"/>
  <c r="CH91" i="1" s="1"/>
  <c r="CG92" i="1"/>
  <c r="CH92" i="1" s="1"/>
  <c r="CG93" i="1"/>
  <c r="CH93" i="1" s="1"/>
  <c r="CG94" i="1"/>
  <c r="CH94" i="1" s="1"/>
  <c r="CG95" i="1"/>
  <c r="CH95" i="1" s="1"/>
  <c r="CG96" i="1"/>
  <c r="CH96" i="1" s="1"/>
  <c r="CG97" i="1"/>
  <c r="CH97" i="1" s="1"/>
  <c r="CG98" i="1"/>
  <c r="CH98" i="1" s="1"/>
  <c r="CG99" i="1"/>
  <c r="CH99" i="1" s="1"/>
  <c r="CG100" i="1"/>
  <c r="CH100" i="1" s="1"/>
  <c r="CG101" i="1"/>
  <c r="CH101" i="1" s="1"/>
  <c r="CG102" i="1"/>
  <c r="CH102" i="1" s="1"/>
  <c r="CG103" i="1"/>
  <c r="CH103" i="1" s="1"/>
  <c r="CG104" i="1"/>
  <c r="CH104" i="1" s="1"/>
  <c r="CG105" i="1"/>
  <c r="CH105" i="1" s="1"/>
  <c r="CG106" i="1"/>
  <c r="CH106" i="1" s="1"/>
  <c r="CG107" i="1"/>
  <c r="CH107" i="1" s="1"/>
  <c r="CG108" i="1"/>
  <c r="CH108" i="1" s="1"/>
  <c r="CG109" i="1"/>
  <c r="CH109" i="1" s="1"/>
  <c r="CG110" i="1"/>
  <c r="CH110" i="1" s="1"/>
  <c r="CG111" i="1"/>
  <c r="CH111" i="1" s="1"/>
  <c r="CG112" i="1"/>
  <c r="CH112" i="1" s="1"/>
  <c r="CG113" i="1"/>
  <c r="CH113" i="1" s="1"/>
  <c r="CG114" i="1"/>
  <c r="CH114" i="1" s="1"/>
  <c r="CG115" i="1"/>
  <c r="CH115" i="1" s="1"/>
  <c r="CG116" i="1"/>
  <c r="CH116" i="1" s="1"/>
  <c r="CG117" i="1"/>
  <c r="CH117" i="1" s="1"/>
  <c r="CG118" i="1"/>
  <c r="CH118" i="1" s="1"/>
  <c r="CG119" i="1"/>
  <c r="CH119" i="1" s="1"/>
  <c r="CG120" i="1"/>
  <c r="CH120" i="1" s="1"/>
  <c r="CG121" i="1"/>
  <c r="CH121" i="1" s="1"/>
  <c r="CG122" i="1"/>
  <c r="CH122" i="1" s="1"/>
  <c r="CG123" i="1"/>
  <c r="CH123" i="1" s="1"/>
  <c r="CG124" i="1"/>
  <c r="CH124" i="1" s="1"/>
  <c r="CG125" i="1"/>
  <c r="CH125" i="1" s="1"/>
  <c r="CG126" i="1"/>
  <c r="CH126" i="1" s="1"/>
  <c r="CG127" i="1"/>
  <c r="CH127" i="1" s="1"/>
  <c r="CG128" i="1"/>
  <c r="CH128" i="1" s="1"/>
  <c r="CG129" i="1"/>
  <c r="CH129" i="1" s="1"/>
  <c r="CG130" i="1"/>
  <c r="CH130" i="1" s="1"/>
  <c r="CG131" i="1"/>
  <c r="CH131" i="1" s="1"/>
  <c r="CG132" i="1"/>
  <c r="CH132" i="1" s="1"/>
  <c r="CG133" i="1"/>
  <c r="CH133" i="1" s="1"/>
  <c r="CG134" i="1"/>
  <c r="CH134" i="1" s="1"/>
  <c r="CG135" i="1"/>
  <c r="CH135" i="1" s="1"/>
  <c r="CG136" i="1"/>
  <c r="CH136" i="1" s="1"/>
  <c r="CG137" i="1"/>
  <c r="CH137" i="1" s="1"/>
  <c r="CG138" i="1"/>
  <c r="CH138" i="1" s="1"/>
  <c r="CG139" i="1"/>
  <c r="CH139" i="1" s="1"/>
  <c r="CG140" i="1"/>
  <c r="CH140" i="1" s="1"/>
  <c r="CG141" i="1"/>
  <c r="CH141" i="1" s="1"/>
  <c r="CG142" i="1"/>
  <c r="CH142" i="1" s="1"/>
  <c r="CG143" i="1"/>
  <c r="CH143" i="1" s="1"/>
  <c r="CG144" i="1"/>
  <c r="CH144" i="1" s="1"/>
  <c r="CG145" i="1"/>
  <c r="CH145" i="1" s="1"/>
  <c r="CG146" i="1"/>
  <c r="CH146" i="1" s="1"/>
  <c r="CG147" i="1"/>
  <c r="CH147" i="1" s="1"/>
  <c r="CG148" i="1"/>
  <c r="CH148" i="1" s="1"/>
  <c r="CG149" i="1"/>
  <c r="CH149" i="1" s="1"/>
  <c r="CG150" i="1"/>
  <c r="CH150" i="1" s="1"/>
  <c r="CG151" i="1"/>
  <c r="CH151" i="1" s="1"/>
  <c r="CG152" i="1"/>
  <c r="CH152" i="1" s="1"/>
  <c r="CG153" i="1"/>
  <c r="CH153" i="1" s="1"/>
  <c r="CG154" i="1"/>
  <c r="CH154" i="1" s="1"/>
  <c r="CG155" i="1"/>
  <c r="CH155" i="1" s="1"/>
  <c r="CG156" i="1"/>
  <c r="CH156" i="1" s="1"/>
  <c r="CG157" i="1"/>
  <c r="CH157" i="1" s="1"/>
  <c r="CG158" i="1"/>
  <c r="CH158" i="1" s="1"/>
  <c r="CG159" i="1"/>
  <c r="CH159" i="1" s="1"/>
  <c r="CG160" i="1"/>
  <c r="CH160" i="1" s="1"/>
  <c r="CG161" i="1"/>
  <c r="CH161" i="1" s="1"/>
  <c r="CG162" i="1"/>
  <c r="CH162" i="1" s="1"/>
  <c r="CG163" i="1"/>
  <c r="CH163" i="1" s="1"/>
  <c r="CG164" i="1"/>
  <c r="CH164" i="1" s="1"/>
  <c r="CG165" i="1"/>
  <c r="CH165" i="1" s="1"/>
  <c r="CG166" i="1"/>
  <c r="CH166" i="1" s="1"/>
  <c r="CG167" i="1"/>
  <c r="CH167" i="1" s="1"/>
  <c r="CG168" i="1"/>
  <c r="CH168" i="1" s="1"/>
  <c r="CG169" i="1"/>
  <c r="CH169" i="1" s="1"/>
  <c r="CG170" i="1"/>
  <c r="CH170" i="1" s="1"/>
  <c r="CG171" i="1"/>
  <c r="CH171" i="1" s="1"/>
  <c r="CG172" i="1"/>
  <c r="CH172" i="1" s="1"/>
  <c r="CG173" i="1"/>
  <c r="CH173" i="1" s="1"/>
  <c r="CG174" i="1"/>
  <c r="CH174" i="1" s="1"/>
  <c r="CG175" i="1"/>
  <c r="CH175" i="1" s="1"/>
  <c r="CG176" i="1"/>
  <c r="CH176" i="1" s="1"/>
  <c r="CG177" i="1"/>
  <c r="CH177" i="1" s="1"/>
  <c r="CG178" i="1"/>
  <c r="CH178" i="1" s="1"/>
  <c r="CG179" i="1"/>
  <c r="CH179" i="1" s="1"/>
  <c r="CG180" i="1"/>
  <c r="CH180" i="1" s="1"/>
  <c r="CG181" i="1"/>
  <c r="CH181" i="1" s="1"/>
  <c r="CG182" i="1"/>
  <c r="CH182" i="1" s="1"/>
  <c r="CG183" i="1"/>
  <c r="CH183" i="1" s="1"/>
  <c r="CG7" i="1"/>
  <c r="CH7" i="1" s="1"/>
  <c r="CH198" i="1" l="1"/>
  <c r="CH200" i="1" s="1"/>
</calcChain>
</file>

<file path=xl/comments1.xml><?xml version="1.0" encoding="utf-8"?>
<comments xmlns="http://schemas.openxmlformats.org/spreadsheetml/2006/main">
  <authors>
    <author>Anisa Louise Young</author>
  </authors>
  <commentList>
    <comment ref="J6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Strategic weight of importance for each demographic classification.</t>
        </r>
      </text>
    </comment>
  </commentList>
</comments>
</file>

<file path=xl/comments2.xml><?xml version="1.0" encoding="utf-8"?>
<comments xmlns="http://schemas.openxmlformats.org/spreadsheetml/2006/main">
  <authors>
    <author>Anisa Louise Young</author>
  </authors>
  <commentList>
    <comment ref="C6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Binary (0/1) park solution that states whether or not a park is a open.</t>
        </r>
      </text>
    </comment>
    <comment ref="E6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Binary (0/1) solution states whether a park is a primary park or not for a resident location.</t>
        </r>
      </text>
    </comment>
  </commentList>
</comments>
</file>

<file path=xl/comments3.xml><?xml version="1.0" encoding="utf-8"?>
<comments xmlns="http://schemas.openxmlformats.org/spreadsheetml/2006/main">
  <authors>
    <author>Anisa Louise Young</author>
  </authors>
  <commentList>
    <comment ref="H9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Amount of overcrowding experienced by resident location.</t>
        </r>
      </text>
    </comment>
    <comment ref="C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Populates with distance deviations to a primary park per resident location.
Copy and paste from new tab.</t>
        </r>
      </text>
    </comment>
    <comment ref="F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Populates with the amount of overcrowding in each park.</t>
        </r>
      </text>
    </comment>
    <comment ref="H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Copy and paste from new tab.</t>
        </r>
      </text>
    </comment>
  </commentList>
</comments>
</file>

<file path=xl/comments4.xml><?xml version="1.0" encoding="utf-8"?>
<comments xmlns="http://schemas.openxmlformats.org/spreadsheetml/2006/main">
  <authors>
    <author>Anisa Louise Young</author>
  </authors>
  <commentList>
    <comment ref="C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distance deviations by demographic.</t>
        </r>
      </text>
    </comment>
    <comment ref="D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capacity deviations by demographic.</t>
        </r>
      </text>
    </comment>
    <comment ref="E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heat excess deviations by demographic.</t>
        </r>
      </text>
    </comment>
    <comment ref="F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heat deficit deviations by demographic.</t>
        </r>
      </text>
    </comment>
    <comment ref="G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tree cover excess deviations by demographic.</t>
        </r>
      </text>
    </comment>
    <comment ref="H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tree cover deficit deviations by demographic.</t>
        </r>
      </text>
    </comment>
    <comment ref="I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total deviations by demographic.</t>
        </r>
      </text>
    </comment>
    <comment ref="H19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Minimum demographic deviation.</t>
        </r>
      </text>
    </comment>
    <comment ref="I19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Maximum demographic deviation.</t>
        </r>
      </text>
    </comment>
  </commentList>
</comments>
</file>

<file path=xl/comments5.xml><?xml version="1.0" encoding="utf-8"?>
<comments xmlns="http://schemas.openxmlformats.org/spreadsheetml/2006/main">
  <authors>
    <author>Anisa Louise Young</author>
  </authors>
  <commentList>
    <comment ref="B6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Total park purchase fees.</t>
        </r>
      </text>
    </comment>
    <comment ref="B9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Amount of budget money remaining after park purchases.</t>
        </r>
      </text>
    </comment>
  </commentList>
</comments>
</file>

<file path=xl/sharedStrings.xml><?xml version="1.0" encoding="utf-8"?>
<sst xmlns="http://schemas.openxmlformats.org/spreadsheetml/2006/main" count="1095" uniqueCount="353">
  <si>
    <t>Primary Park Variable</t>
  </si>
  <si>
    <t>Park</t>
  </si>
  <si>
    <t>Distance Deviation Slack Variable</t>
  </si>
  <si>
    <t>Capacity Deviation Slack Variable</t>
  </si>
  <si>
    <t>ParkLocation</t>
  </si>
  <si>
    <t>Demographic</t>
  </si>
  <si>
    <t>Location</t>
  </si>
  <si>
    <t>Budget</t>
  </si>
  <si>
    <t>Park Purchase Cost</t>
  </si>
  <si>
    <t>TotalParkFee</t>
  </si>
  <si>
    <t>DistWeight</t>
  </si>
  <si>
    <t>CapWeight</t>
  </si>
  <si>
    <t>HeatPlusWeight</t>
  </si>
  <si>
    <t>HeatMinusWeight</t>
  </si>
  <si>
    <t>TreePlusWeight</t>
  </si>
  <si>
    <t>TreeMinusWeight</t>
  </si>
  <si>
    <t>Heat Range</t>
  </si>
  <si>
    <t>MaxHeat</t>
  </si>
  <si>
    <t>MinHeat</t>
  </si>
  <si>
    <t>Tree Cover Range</t>
  </si>
  <si>
    <t>MaxTree</t>
  </si>
  <si>
    <t>MinTree</t>
  </si>
  <si>
    <t>Ideal Distance</t>
  </si>
  <si>
    <t>Deviation Type Weights</t>
  </si>
  <si>
    <t>Demographic Type Weights</t>
  </si>
  <si>
    <t>See the table to the right.</t>
  </si>
  <si>
    <t>Trial Notes</t>
  </si>
  <si>
    <t>0/1 Primary Park</t>
  </si>
  <si>
    <t>Location Has a Park</t>
  </si>
  <si>
    <t>Total Number Primary Parks</t>
  </si>
  <si>
    <t>Number of Existing Primary Parks</t>
  </si>
  <si>
    <t>Demographic Deviations</t>
  </si>
  <si>
    <t>Remaining Money</t>
  </si>
  <si>
    <t>CapDevBigM</t>
  </si>
  <si>
    <t>Capacity Linearized Deviation Slack Variable</t>
  </si>
  <si>
    <t>Capacity Slack Big M</t>
  </si>
  <si>
    <t>Park Capacity Big M</t>
  </si>
  <si>
    <t>Distance Big M</t>
  </si>
  <si>
    <t>ActDistBigM</t>
  </si>
  <si>
    <t>ActCapBigM</t>
  </si>
  <si>
    <t>Avg</t>
  </si>
  <si>
    <t>Min Dem Deviation</t>
  </si>
  <si>
    <t>Max Dem Deviation</t>
  </si>
  <si>
    <t>Insert notes about the trial here.</t>
  </si>
  <si>
    <t>Total Deviations</t>
  </si>
  <si>
    <t>Total Dist Dev</t>
  </si>
  <si>
    <t>Total Cap Dev</t>
  </si>
  <si>
    <t>Total Heat Excess Dev</t>
  </si>
  <si>
    <t>Total Heat Deficit Dev</t>
  </si>
  <si>
    <t>Total Tree Excess Dev</t>
  </si>
  <si>
    <t>Total Tree Deficit Dev</t>
  </si>
  <si>
    <t>Total Overall Dev</t>
  </si>
  <si>
    <t>Color Key</t>
  </si>
  <si>
    <t>Calculated with Excel functions</t>
  </si>
  <si>
    <t>Max Distance Deviation</t>
  </si>
  <si>
    <t>Min Distance Deviation</t>
  </si>
  <si>
    <t>Range Distance Dev.</t>
  </si>
  <si>
    <t>Average Distance Dev.</t>
  </si>
  <si>
    <t>Min</t>
  </si>
  <si>
    <t xml:space="preserve">Max </t>
  </si>
  <si>
    <t>Resident-Experienced Overcrowding</t>
  </si>
  <si>
    <t>Amount of Overcrowding</t>
  </si>
  <si>
    <t>Total Open Parks</t>
  </si>
  <si>
    <t>Number of Candidates to Open</t>
  </si>
  <si>
    <t>For how many locations is this a primary park?</t>
  </si>
  <si>
    <t>Park Selection (Open) Variable</t>
  </si>
  <si>
    <t>MaxAllowDist</t>
  </si>
  <si>
    <t>Exported Inputs from Park Equity Model</t>
  </si>
  <si>
    <t>Exported Results from Park Equity Model</t>
  </si>
  <si>
    <t>DemWeight</t>
  </si>
  <si>
    <t>White</t>
  </si>
  <si>
    <t>BlackorAfricanAmerican</t>
  </si>
  <si>
    <t>AmericanIndianandAlaskaNative</t>
  </si>
  <si>
    <t>Asian</t>
  </si>
  <si>
    <t>NativeHawaiianandOtherPacificIslander</t>
  </si>
  <si>
    <t>SomeOtherRace</t>
  </si>
  <si>
    <t>y</t>
  </si>
  <si>
    <t>BG370210001001</t>
  </si>
  <si>
    <t>BG370210002001</t>
  </si>
  <si>
    <t>BG370210002002</t>
  </si>
  <si>
    <t>BG370210003001</t>
  </si>
  <si>
    <t>BG370210003002</t>
  </si>
  <si>
    <t>BG370210004001</t>
  </si>
  <si>
    <t>BG370210004002</t>
  </si>
  <si>
    <t>BG370210004003</t>
  </si>
  <si>
    <t>BG370210005001</t>
  </si>
  <si>
    <t>BG370210005002</t>
  </si>
  <si>
    <t>BG370210005003</t>
  </si>
  <si>
    <t>BG370210006001</t>
  </si>
  <si>
    <t>BG370210006002</t>
  </si>
  <si>
    <t>BG370210007001</t>
  </si>
  <si>
    <t>BG370210008001</t>
  </si>
  <si>
    <t>BG370210008002</t>
  </si>
  <si>
    <t>BG370210008003</t>
  </si>
  <si>
    <t>BG370210009001</t>
  </si>
  <si>
    <t>BG370210009002</t>
  </si>
  <si>
    <t>BG370210009003</t>
  </si>
  <si>
    <t>BG370210010001</t>
  </si>
  <si>
    <t>BG370210010002</t>
  </si>
  <si>
    <t>BG370210010003</t>
  </si>
  <si>
    <t>BG370210011001</t>
  </si>
  <si>
    <t>BG370210011002</t>
  </si>
  <si>
    <t>BG370210011003</t>
  </si>
  <si>
    <t>BG370210012001</t>
  </si>
  <si>
    <t>BG370210012002</t>
  </si>
  <si>
    <t>BG370210012003</t>
  </si>
  <si>
    <t>BG370210012004</t>
  </si>
  <si>
    <t>BG370210012005</t>
  </si>
  <si>
    <t>BG370210013001</t>
  </si>
  <si>
    <t>BG370210013002</t>
  </si>
  <si>
    <t>BG370210014001</t>
  </si>
  <si>
    <t>BG370210014002</t>
  </si>
  <si>
    <t>BG370210014003</t>
  </si>
  <si>
    <t>BG370210014004</t>
  </si>
  <si>
    <t>BG370210014005</t>
  </si>
  <si>
    <t>BG370210016001</t>
  </si>
  <si>
    <t>BG370210016002</t>
  </si>
  <si>
    <t>BG370210016003</t>
  </si>
  <si>
    <t>BG370210017001</t>
  </si>
  <si>
    <t>BG370210017002</t>
  </si>
  <si>
    <t>BG370210018011</t>
  </si>
  <si>
    <t>BG370210018012</t>
  </si>
  <si>
    <t>BG370210018021</t>
  </si>
  <si>
    <t>BG370210018022</t>
  </si>
  <si>
    <t>BG370210018023</t>
  </si>
  <si>
    <t>BG370210019001</t>
  </si>
  <si>
    <t>BG370210019002</t>
  </si>
  <si>
    <t>BG370210020001</t>
  </si>
  <si>
    <t>BG370210020002</t>
  </si>
  <si>
    <t>BG370210020003</t>
  </si>
  <si>
    <t>BG370210020004</t>
  </si>
  <si>
    <t>BG370210021021</t>
  </si>
  <si>
    <t>BG370210021022</t>
  </si>
  <si>
    <t>BG370210022031</t>
  </si>
  <si>
    <t>BG370210022032</t>
  </si>
  <si>
    <t>BG370210022033</t>
  </si>
  <si>
    <t>BG370210022041</t>
  </si>
  <si>
    <t>BG370210022042</t>
  </si>
  <si>
    <t>BG370210022043</t>
  </si>
  <si>
    <t>BG370210022044</t>
  </si>
  <si>
    <t>BG370210022051</t>
  </si>
  <si>
    <t>BG370210022053</t>
  </si>
  <si>
    <t>BG370210022061</t>
  </si>
  <si>
    <t>BG370210022062</t>
  </si>
  <si>
    <t>BG370210023021</t>
  </si>
  <si>
    <t>BG370210023022</t>
  </si>
  <si>
    <t>BG370210023024</t>
  </si>
  <si>
    <t>BG370210025052</t>
  </si>
  <si>
    <t>BG370210025061</t>
  </si>
  <si>
    <t>BG370210030011</t>
  </si>
  <si>
    <t>BG370210030014</t>
  </si>
  <si>
    <t>BG370899306001</t>
  </si>
  <si>
    <t>BG370899306002</t>
  </si>
  <si>
    <t>BG370899307011</t>
  </si>
  <si>
    <t>AlbemarlePark</t>
  </si>
  <si>
    <t>AmboyRiverfrontPark</t>
  </si>
  <si>
    <t>AnnPattonJoycePark</t>
  </si>
  <si>
    <t>AzaleaPark</t>
  </si>
  <si>
    <t>BurtonStreetCenter</t>
  </si>
  <si>
    <t>CarrierPark</t>
  </si>
  <si>
    <t>CharlieBullmanPark</t>
  </si>
  <si>
    <t>ChoctawStreetPark</t>
  </si>
  <si>
    <t>DrWesleyGrantSrSouthsideCenter</t>
  </si>
  <si>
    <t>EWGrovePark</t>
  </si>
  <si>
    <t>EastAshevilleCenter</t>
  </si>
  <si>
    <t>FalconhurstPark</t>
  </si>
  <si>
    <t>ForestPark</t>
  </si>
  <si>
    <t>FrenchBroadRiverPark</t>
  </si>
  <si>
    <t>HawCreekPark</t>
  </si>
  <si>
    <t>HerbWattsPark</t>
  </si>
  <si>
    <t>HummingbirdPark</t>
  </si>
  <si>
    <t>IrbyBrinsonComplex</t>
  </si>
  <si>
    <t>JakeRusherPark</t>
  </si>
  <si>
    <t>JeanWebbPark</t>
  </si>
  <si>
    <t>KenilworthPark</t>
  </si>
  <si>
    <t>LeahChilesPark</t>
  </si>
  <si>
    <t>LynwoodCrumpShilohComplex</t>
  </si>
  <si>
    <t>MagnoliaPark</t>
  </si>
  <si>
    <t>MalvernHillsPoolandPark</t>
  </si>
  <si>
    <t>MartinLutherKingJrPark</t>
  </si>
  <si>
    <t>MastersPark</t>
  </si>
  <si>
    <t>MeadowPark</t>
  </si>
  <si>
    <t>MontfordPark</t>
  </si>
  <si>
    <t>MountainsidePark</t>
  </si>
  <si>
    <t>MurphyOakleyCenterComplex</t>
  </si>
  <si>
    <t>MurrayHillPark</t>
  </si>
  <si>
    <t>OakhurstPark</t>
  </si>
  <si>
    <t>OwensBellPark</t>
  </si>
  <si>
    <t>PackSquarePark</t>
  </si>
  <si>
    <t>PritchardPark</t>
  </si>
  <si>
    <t>RayLKisiahPark</t>
  </si>
  <si>
    <t>RecreationParkandPool</t>
  </si>
  <si>
    <t>RichmondHillPark</t>
  </si>
  <si>
    <t>RiverbendPark</t>
  </si>
  <si>
    <t>RogerFarmerMemorialPark</t>
  </si>
  <si>
    <t>SevenSpringsPark</t>
  </si>
  <si>
    <t>StephensLeeRecreationCenter</t>
  </si>
  <si>
    <t>SunsetPark</t>
  </si>
  <si>
    <t>TempieAveryMontfordComplex</t>
  </si>
  <si>
    <t>TrianglePark</t>
  </si>
  <si>
    <t>WaltonStreetParkandPool</t>
  </si>
  <si>
    <t>WeaverPark</t>
  </si>
  <si>
    <t>WestAshevilleCommunityCenter</t>
  </si>
  <si>
    <t>WestAshevillePark</t>
  </si>
  <si>
    <t>WhiteFawnPark</t>
  </si>
  <si>
    <t>WhitePinePark</t>
  </si>
  <si>
    <t>Candidate1</t>
  </si>
  <si>
    <t>Candidate2</t>
  </si>
  <si>
    <t>Candidate3</t>
  </si>
  <si>
    <t>Candidate4</t>
  </si>
  <si>
    <t>Candidate5</t>
  </si>
  <si>
    <t>Candidate6</t>
  </si>
  <si>
    <t>Candidate7</t>
  </si>
  <si>
    <t>Candidate8</t>
  </si>
  <si>
    <t>Candidate9</t>
  </si>
  <si>
    <t>Candidate10</t>
  </si>
  <si>
    <t>Candidate11</t>
  </si>
  <si>
    <t>Candidate12</t>
  </si>
  <si>
    <t>Candidate13</t>
  </si>
  <si>
    <t>Candidate14</t>
  </si>
  <si>
    <t>Candidate15</t>
  </si>
  <si>
    <t>Candidate16</t>
  </si>
  <si>
    <t>Candidate17</t>
  </si>
  <si>
    <t>Candidate18</t>
  </si>
  <si>
    <t>Candidate19</t>
  </si>
  <si>
    <t>Candidate20</t>
  </si>
  <si>
    <t>Candidate21</t>
  </si>
  <si>
    <t>Candidate22</t>
  </si>
  <si>
    <t>Candidate23</t>
  </si>
  <si>
    <t>Candidate24</t>
  </si>
  <si>
    <t>Candidate25</t>
  </si>
  <si>
    <t>Candidate26</t>
  </si>
  <si>
    <t>Candidate27</t>
  </si>
  <si>
    <t>Candidate28</t>
  </si>
  <si>
    <t>Candidate29</t>
  </si>
  <si>
    <t>Candidate30</t>
  </si>
  <si>
    <t>Candidate31</t>
  </si>
  <si>
    <t>Candidate32</t>
  </si>
  <si>
    <t>Candidate33</t>
  </si>
  <si>
    <t>Candidate34</t>
  </si>
  <si>
    <t>Candidate35</t>
  </si>
  <si>
    <t>Candidate36</t>
  </si>
  <si>
    <t>Candidate37</t>
  </si>
  <si>
    <t>Candidate38</t>
  </si>
  <si>
    <t>Candidate39</t>
  </si>
  <si>
    <t>Candidate40</t>
  </si>
  <si>
    <t>Candidate41</t>
  </si>
  <si>
    <t>Candidate42</t>
  </si>
  <si>
    <t>Candidate43</t>
  </si>
  <si>
    <t>Candidate44</t>
  </si>
  <si>
    <t>Candidate45</t>
  </si>
  <si>
    <t>Candidate46</t>
  </si>
  <si>
    <t>Candidate47</t>
  </si>
  <si>
    <t>Candidate48</t>
  </si>
  <si>
    <t>Candidate49</t>
  </si>
  <si>
    <t>Candidate50</t>
  </si>
  <si>
    <t>Candidate51</t>
  </si>
  <si>
    <t>Candidate52</t>
  </si>
  <si>
    <t>Candidate53</t>
  </si>
  <si>
    <t>Candidate54</t>
  </si>
  <si>
    <t>Candidate55</t>
  </si>
  <si>
    <t>Candidate56</t>
  </si>
  <si>
    <t>Candidate57</t>
  </si>
  <si>
    <t>Candidate58</t>
  </si>
  <si>
    <t>Candidate59</t>
  </si>
  <si>
    <t>Candidate60</t>
  </si>
  <si>
    <t>Candidate61</t>
  </si>
  <si>
    <t>Candidate62</t>
  </si>
  <si>
    <t>Candidate63</t>
  </si>
  <si>
    <t>Candidate64</t>
  </si>
  <si>
    <t>Candidate65</t>
  </si>
  <si>
    <t>Candidate66</t>
  </si>
  <si>
    <t>Candidate67</t>
  </si>
  <si>
    <t>Candidate68</t>
  </si>
  <si>
    <t>Candidate69</t>
  </si>
  <si>
    <t>Candidate70</t>
  </si>
  <si>
    <t>Candidate71</t>
  </si>
  <si>
    <t>Candidate72</t>
  </si>
  <si>
    <t>Candidate73</t>
  </si>
  <si>
    <t>Candidate74</t>
  </si>
  <si>
    <t>Candidate75</t>
  </si>
  <si>
    <t>Candidate76</t>
  </si>
  <si>
    <t>Candidate77</t>
  </si>
  <si>
    <t>Candidate78</t>
  </si>
  <si>
    <t>Candidate79</t>
  </si>
  <si>
    <t>Candidate80</t>
  </si>
  <si>
    <t>Candidate81</t>
  </si>
  <si>
    <t>Candidate82</t>
  </si>
  <si>
    <t>Candidate83</t>
  </si>
  <si>
    <t>Candidate84</t>
  </si>
  <si>
    <t>Candidate85</t>
  </si>
  <si>
    <t>Candidate86</t>
  </si>
  <si>
    <t>Candidate87</t>
  </si>
  <si>
    <t>Candidate88</t>
  </si>
  <si>
    <t>Candidate89</t>
  </si>
  <si>
    <t>Candidate90</t>
  </si>
  <si>
    <t>Candidate91</t>
  </si>
  <si>
    <t>Candidate92</t>
  </si>
  <si>
    <t>Candidate93</t>
  </si>
  <si>
    <t>Candidate94</t>
  </si>
  <si>
    <t>Candidate95</t>
  </si>
  <si>
    <t>Candidate96</t>
  </si>
  <si>
    <t>Candidate97</t>
  </si>
  <si>
    <t>Candidate98</t>
  </si>
  <si>
    <t>Candidate99</t>
  </si>
  <si>
    <t>Candidate100</t>
  </si>
  <si>
    <t>Candidate101</t>
  </si>
  <si>
    <t>Candidate102</t>
  </si>
  <si>
    <t>Candidate103</t>
  </si>
  <si>
    <t>Candidate104</t>
  </si>
  <si>
    <t>Candidate105</t>
  </si>
  <si>
    <t>Candidate106</t>
  </si>
  <si>
    <t>Candidate107</t>
  </si>
  <si>
    <t>Candidate108</t>
  </si>
  <si>
    <t>Candidate109</t>
  </si>
  <si>
    <t>Candidate110</t>
  </si>
  <si>
    <t>Candidate111</t>
  </si>
  <si>
    <t>Candidate112</t>
  </si>
  <si>
    <t>Candidate113</t>
  </si>
  <si>
    <t>Candidate114</t>
  </si>
  <si>
    <t>Candidate115</t>
  </si>
  <si>
    <t>Candidate116</t>
  </si>
  <si>
    <t>Candidate117</t>
  </si>
  <si>
    <t>Candidate118</t>
  </si>
  <si>
    <t>Candidate119</t>
  </si>
  <si>
    <t>Candidate120</t>
  </si>
  <si>
    <t>Candidate121</t>
  </si>
  <si>
    <t>Candidate122</t>
  </si>
  <si>
    <t>Candidate123</t>
  </si>
  <si>
    <t>Candidate124</t>
  </si>
  <si>
    <t>Candidate125</t>
  </si>
  <si>
    <t>Candidate126</t>
  </si>
  <si>
    <t>Candidate127</t>
  </si>
  <si>
    <t>Candidate128</t>
  </si>
  <si>
    <t>Candidate129</t>
  </si>
  <si>
    <t>Candidate130</t>
  </si>
  <si>
    <t>Candidate131</t>
  </si>
  <si>
    <t>Candidate132</t>
  </si>
  <si>
    <t>Candidate133</t>
  </si>
  <si>
    <t>Candidate134</t>
  </si>
  <si>
    <t>Candidate135</t>
  </si>
  <si>
    <t>Candidate136</t>
  </si>
  <si>
    <t>Candidate137</t>
  </si>
  <si>
    <t>Candidate138</t>
  </si>
  <si>
    <t>CapPlus</t>
  </si>
  <si>
    <t>DistDeviationR</t>
  </si>
  <si>
    <t>CapDeviationR</t>
  </si>
  <si>
    <t>HeatPDeviationR</t>
  </si>
  <si>
    <t>HeatMDeviationR</t>
  </si>
  <si>
    <t>TreePDeviationR</t>
  </si>
  <si>
    <t>TreeMDeviationR</t>
  </si>
  <si>
    <t>AllDeviationsR</t>
  </si>
  <si>
    <t>DistPlus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</si>
</sst>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FF00FF"/>
      <name val="Times New Roman"/>
      <family val="1"/>
    </font>
    <font>
      <b/>
      <sz val="11"/>
      <color rgb="FFCC00FF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DFFC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CC00FF"/>
      </left>
      <right style="thin">
        <color rgb="FFCC00FF"/>
      </right>
      <top style="thin">
        <color rgb="FFCC00FF"/>
      </top>
      <bottom style="thin">
        <color rgb="FFCC00FF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quotePrefix="1" applyFont="1" applyFill="1" applyBorder="1" applyAlignment="1">
      <alignment horizontal="left"/>
    </xf>
    <xf numFmtId="1" fontId="1" fillId="2" borderId="1" xfId="0" quotePrefix="1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/>
    <xf numFmtId="0" fontId="1" fillId="2" borderId="1" xfId="0" quotePrefix="1" applyFont="1" applyFill="1" applyBorder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/>
    <xf numFmtId="2" fontId="1" fillId="2" borderId="0" xfId="0" applyNumberFormat="1" applyFont="1" applyFill="1"/>
    <xf numFmtId="0" fontId="6" fillId="2" borderId="0" xfId="0" applyFont="1" applyFill="1"/>
    <xf numFmtId="0" fontId="7" fillId="2" borderId="3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/>
    <xf numFmtId="0" fontId="7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" fontId="1" fillId="2" borderId="0" xfId="0" applyNumberFormat="1" applyFont="1" applyFill="1"/>
    <xf numFmtId="164" fontId="1" fillId="2" borderId="1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/>
    <xf numFmtId="165" fontId="7" fillId="2" borderId="0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quotePrefix="1" applyFont="1" applyFill="1" applyBorder="1" applyAlignment="1">
      <alignment horizontal="center"/>
    </xf>
    <xf numFmtId="0" fontId="1" fillId="3" borderId="1" xfId="0" quotePrefix="1" applyNumberFormat="1" applyFont="1" applyFill="1" applyBorder="1" applyAlignment="1">
      <alignment horizontal="center"/>
    </xf>
    <xf numFmtId="0" fontId="3" fillId="2" borderId="0" xfId="0" applyFont="1" applyFill="1" applyBorder="1"/>
    <xf numFmtId="0" fontId="1" fillId="2" borderId="0" xfId="0" applyFont="1" applyFill="1" applyBorder="1"/>
    <xf numFmtId="0" fontId="1" fillId="2" borderId="0" xfId="0" quotePrefix="1" applyFont="1" applyFill="1" applyBorder="1" applyAlignment="1">
      <alignment horizontal="center"/>
    </xf>
    <xf numFmtId="0" fontId="1" fillId="2" borderId="0" xfId="0" quotePrefix="1" applyNumberFormat="1" applyFont="1" applyFill="1" applyBorder="1"/>
    <xf numFmtId="2" fontId="1" fillId="2" borderId="0" xfId="0" applyNumberFormat="1" applyFont="1" applyFill="1" applyBorder="1"/>
    <xf numFmtId="0" fontId="2" fillId="2" borderId="0" xfId="0" applyFont="1" applyFill="1" applyBorder="1"/>
    <xf numFmtId="0" fontId="1" fillId="2" borderId="0" xfId="0" quotePrefix="1" applyNumberFormat="1" applyFont="1" applyFill="1" applyBorder="1" applyAlignment="1">
      <alignment horizontal="center"/>
    </xf>
    <xf numFmtId="0" fontId="1" fillId="2" borderId="0" xfId="0" quotePrefix="1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1" fillId="5" borderId="0" xfId="0" applyFont="1" applyFill="1" applyBorder="1"/>
    <xf numFmtId="0" fontId="1" fillId="4" borderId="1" xfId="0" quotePrefix="1" applyFont="1" applyFill="1" applyBorder="1"/>
    <xf numFmtId="0" fontId="1" fillId="4" borderId="1" xfId="0" quotePrefix="1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/>
    <xf numFmtId="165" fontId="5" fillId="5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4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textRotation="10"/>
    </xf>
  </cellXfs>
  <cellStyles count="1">
    <cellStyle name="Normal" xfId="0" builtinId="0"/>
  </cellStyles>
  <dxfs count="5"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00CC99"/>
      <color rgb="FF0DFFC0"/>
      <color rgb="FF00FF00"/>
      <color rgb="FFFF5050"/>
      <color rgb="FFFF9999"/>
      <color rgb="FFFE9700"/>
      <color rgb="FF3366FF"/>
      <color rgb="FF9966FF"/>
      <color rgb="FFFF99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2"/>
  <sheetViews>
    <sheetView zoomScale="70" zoomScaleNormal="70" workbookViewId="0">
      <selection activeCell="C29" sqref="C29"/>
    </sheetView>
  </sheetViews>
  <sheetFormatPr defaultRowHeight="14" x14ac:dyDescent="0.3"/>
  <cols>
    <col min="1" max="1" width="3.36328125" style="1" customWidth="1"/>
    <col min="2" max="2" width="12.26953125" style="1" customWidth="1"/>
    <col min="3" max="3" width="9.7265625" style="1" bestFit="1" customWidth="1"/>
    <col min="4" max="4" width="13.7265625" style="1" bestFit="1" customWidth="1"/>
    <col min="5" max="5" width="15.26953125" style="1" bestFit="1" customWidth="1"/>
    <col min="6" max="6" width="13.7265625" style="1" bestFit="1" customWidth="1"/>
    <col min="7" max="7" width="15.26953125" style="1" bestFit="1" customWidth="1"/>
    <col min="8" max="8" width="8.7265625" style="1"/>
    <col min="9" max="9" width="33.1796875" style="1" bestFit="1" customWidth="1"/>
    <col min="10" max="10" width="11.36328125" style="1" bestFit="1" customWidth="1"/>
    <col min="11" max="16384" width="8.7265625" style="1"/>
  </cols>
  <sheetData>
    <row r="2" spans="2:10" x14ac:dyDescent="0.3">
      <c r="B2" s="2" t="s">
        <v>67</v>
      </c>
    </row>
    <row r="4" spans="2:10" x14ac:dyDescent="0.3">
      <c r="B4" s="3" t="s">
        <v>23</v>
      </c>
      <c r="E4" s="12"/>
      <c r="I4" s="3" t="s">
        <v>24</v>
      </c>
    </row>
    <row r="6" spans="2:10" ht="15.5" x14ac:dyDescent="0.35">
      <c r="B6" s="27" t="s">
        <v>10</v>
      </c>
      <c r="C6" s="27" t="s">
        <v>11</v>
      </c>
      <c r="D6" s="27" t="s">
        <v>12</v>
      </c>
      <c r="E6" s="27" t="s">
        <v>13</v>
      </c>
      <c r="F6" s="27" t="s">
        <v>14</v>
      </c>
      <c r="G6" s="27" t="s">
        <v>15</v>
      </c>
      <c r="I6" s="27" t="s">
        <v>5</v>
      </c>
      <c r="J6" s="55" t="s">
        <v>69</v>
      </c>
    </row>
    <row r="7" spans="2:10" ht="15.5" x14ac:dyDescent="0.35">
      <c r="B7" s="9">
        <v>0.9</v>
      </c>
      <c r="C7" s="9">
        <v>0.25</v>
      </c>
      <c r="D7" s="9">
        <v>0.2</v>
      </c>
      <c r="E7" s="9">
        <v>0.05</v>
      </c>
      <c r="F7" s="9">
        <v>0.25</v>
      </c>
      <c r="G7" s="9">
        <v>0.2</v>
      </c>
      <c r="I7" s="8" t="s">
        <v>70</v>
      </c>
      <c r="J7" s="17">
        <v>1</v>
      </c>
    </row>
    <row r="8" spans="2:10" ht="15.5" x14ac:dyDescent="0.35">
      <c r="I8" s="8" t="s">
        <v>71</v>
      </c>
      <c r="J8" s="17">
        <v>1</v>
      </c>
    </row>
    <row r="9" spans="2:10" ht="15.5" x14ac:dyDescent="0.35">
      <c r="B9" s="3" t="s">
        <v>16</v>
      </c>
      <c r="E9" s="3" t="s">
        <v>19</v>
      </c>
      <c r="I9" s="8" t="s">
        <v>72</v>
      </c>
      <c r="J9" s="17">
        <v>1</v>
      </c>
    </row>
    <row r="10" spans="2:10" ht="15.5" x14ac:dyDescent="0.35">
      <c r="I10" s="8" t="s">
        <v>73</v>
      </c>
      <c r="J10" s="17">
        <v>1</v>
      </c>
    </row>
    <row r="11" spans="2:10" ht="15.5" x14ac:dyDescent="0.35">
      <c r="B11" s="27" t="s">
        <v>17</v>
      </c>
      <c r="C11" s="27" t="s">
        <v>18</v>
      </c>
      <c r="E11" s="27" t="s">
        <v>20</v>
      </c>
      <c r="F11" s="27" t="s">
        <v>21</v>
      </c>
      <c r="I11" s="8" t="s">
        <v>74</v>
      </c>
      <c r="J11" s="17">
        <v>1</v>
      </c>
    </row>
    <row r="12" spans="2:10" ht="15.5" x14ac:dyDescent="0.35">
      <c r="B12" s="9">
        <v>4</v>
      </c>
      <c r="C12" s="9">
        <v>1</v>
      </c>
      <c r="E12" s="9">
        <v>70</v>
      </c>
      <c r="F12" s="9">
        <v>20</v>
      </c>
      <c r="I12" s="8" t="s">
        <v>75</v>
      </c>
      <c r="J12" s="17">
        <v>1</v>
      </c>
    </row>
    <row r="14" spans="2:10" x14ac:dyDescent="0.3">
      <c r="B14" s="3" t="s">
        <v>7</v>
      </c>
      <c r="E14" s="3" t="s">
        <v>22</v>
      </c>
      <c r="I14" s="12"/>
    </row>
    <row r="16" spans="2:10" x14ac:dyDescent="0.3">
      <c r="B16" s="27" t="s">
        <v>7</v>
      </c>
      <c r="E16" s="27" t="s">
        <v>66</v>
      </c>
    </row>
    <row r="17" spans="2:6" x14ac:dyDescent="0.3">
      <c r="B17" s="9">
        <v>100000</v>
      </c>
      <c r="E17" s="9">
        <v>0.5</v>
      </c>
    </row>
    <row r="19" spans="2:6" x14ac:dyDescent="0.3">
      <c r="B19" s="3" t="s">
        <v>35</v>
      </c>
      <c r="D19" s="3" t="s">
        <v>36</v>
      </c>
      <c r="F19" s="3" t="s">
        <v>37</v>
      </c>
    </row>
    <row r="21" spans="2:6" x14ac:dyDescent="0.3">
      <c r="B21" s="27" t="s">
        <v>33</v>
      </c>
      <c r="D21" s="27" t="s">
        <v>39</v>
      </c>
      <c r="F21" s="27" t="s">
        <v>38</v>
      </c>
    </row>
    <row r="22" spans="2:6" x14ac:dyDescent="0.3">
      <c r="B22" s="9">
        <v>4000</v>
      </c>
      <c r="D22" s="9">
        <v>15010</v>
      </c>
      <c r="F22" s="9">
        <v>20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H200"/>
  <sheetViews>
    <sheetView tabSelected="1" topLeftCell="A167" zoomScale="60" zoomScaleNormal="60" workbookViewId="0">
      <selection activeCell="C203" sqref="C203"/>
    </sheetView>
  </sheetViews>
  <sheetFormatPr defaultRowHeight="14" x14ac:dyDescent="0.3"/>
  <cols>
    <col min="1" max="1" width="4" style="1" customWidth="1"/>
    <col min="2" max="2" width="28.6328125" style="1" customWidth="1"/>
    <col min="3" max="3" width="16" style="1" customWidth="1"/>
    <col min="4" max="4" width="6.90625" style="1" customWidth="1"/>
    <col min="5" max="5" width="28.54296875" style="1" bestFit="1" customWidth="1"/>
    <col min="6" max="79" width="16" style="1" customWidth="1"/>
    <col min="80" max="82" width="15.6328125" style="1" customWidth="1"/>
    <col min="83" max="83" width="8.7265625" style="1" customWidth="1"/>
    <col min="84" max="84" width="28.54296875" style="1" bestFit="1" customWidth="1"/>
    <col min="85" max="85" width="42" style="1" bestFit="1" customWidth="1"/>
    <col min="86" max="86" width="17.6328125" style="1" customWidth="1"/>
    <col min="87" max="16384" width="8.7265625" style="1"/>
  </cols>
  <sheetData>
    <row r="2" spans="2:86" x14ac:dyDescent="0.3">
      <c r="B2" s="2" t="s">
        <v>68</v>
      </c>
    </row>
    <row r="4" spans="2:86" x14ac:dyDescent="0.3">
      <c r="B4" s="3" t="s">
        <v>65</v>
      </c>
      <c r="E4" s="3" t="s">
        <v>0</v>
      </c>
    </row>
    <row r="6" spans="2:86" x14ac:dyDescent="0.3">
      <c r="B6" s="27" t="s">
        <v>1</v>
      </c>
      <c r="C6" s="38" t="s">
        <v>76</v>
      </c>
      <c r="E6" s="53" t="s">
        <v>4</v>
      </c>
      <c r="F6" s="42" t="s">
        <v>77</v>
      </c>
      <c r="G6" s="42" t="s">
        <v>78</v>
      </c>
      <c r="H6" s="42" t="s">
        <v>79</v>
      </c>
      <c r="I6" s="42" t="s">
        <v>80</v>
      </c>
      <c r="J6" s="42" t="s">
        <v>81</v>
      </c>
      <c r="K6" s="42" t="s">
        <v>82</v>
      </c>
      <c r="L6" s="42" t="s">
        <v>83</v>
      </c>
      <c r="M6" s="42" t="s">
        <v>84</v>
      </c>
      <c r="N6" s="42" t="s">
        <v>85</v>
      </c>
      <c r="O6" s="42" t="s">
        <v>86</v>
      </c>
      <c r="P6" s="42" t="s">
        <v>87</v>
      </c>
      <c r="Q6" s="42" t="s">
        <v>88</v>
      </c>
      <c r="R6" s="42" t="s">
        <v>89</v>
      </c>
      <c r="S6" s="42" t="s">
        <v>90</v>
      </c>
      <c r="T6" s="42" t="s">
        <v>91</v>
      </c>
      <c r="U6" s="42" t="s">
        <v>92</v>
      </c>
      <c r="V6" s="42" t="s">
        <v>93</v>
      </c>
      <c r="W6" s="42" t="s">
        <v>94</v>
      </c>
      <c r="X6" s="42" t="s">
        <v>95</v>
      </c>
      <c r="Y6" s="42" t="s">
        <v>96</v>
      </c>
      <c r="Z6" s="42" t="s">
        <v>97</v>
      </c>
      <c r="AA6" s="42" t="s">
        <v>98</v>
      </c>
      <c r="AB6" s="42" t="s">
        <v>99</v>
      </c>
      <c r="AC6" s="42" t="s">
        <v>100</v>
      </c>
      <c r="AD6" s="42" t="s">
        <v>101</v>
      </c>
      <c r="AE6" s="42" t="s">
        <v>102</v>
      </c>
      <c r="AF6" s="42" t="s">
        <v>103</v>
      </c>
      <c r="AG6" s="42" t="s">
        <v>104</v>
      </c>
      <c r="AH6" s="42" t="s">
        <v>105</v>
      </c>
      <c r="AI6" s="42" t="s">
        <v>106</v>
      </c>
      <c r="AJ6" s="42" t="s">
        <v>107</v>
      </c>
      <c r="AK6" s="42" t="s">
        <v>108</v>
      </c>
      <c r="AL6" s="42" t="s">
        <v>109</v>
      </c>
      <c r="AM6" s="42" t="s">
        <v>110</v>
      </c>
      <c r="AN6" s="42" t="s">
        <v>111</v>
      </c>
      <c r="AO6" s="42" t="s">
        <v>112</v>
      </c>
      <c r="AP6" s="42" t="s">
        <v>113</v>
      </c>
      <c r="AQ6" s="42" t="s">
        <v>114</v>
      </c>
      <c r="AR6" s="42" t="s">
        <v>115</v>
      </c>
      <c r="AS6" s="42" t="s">
        <v>116</v>
      </c>
      <c r="AT6" s="42" t="s">
        <v>117</v>
      </c>
      <c r="AU6" s="42" t="s">
        <v>118</v>
      </c>
      <c r="AV6" s="42" t="s">
        <v>119</v>
      </c>
      <c r="AW6" s="42" t="s">
        <v>120</v>
      </c>
      <c r="AX6" s="42" t="s">
        <v>121</v>
      </c>
      <c r="AY6" s="42" t="s">
        <v>122</v>
      </c>
      <c r="AZ6" s="42" t="s">
        <v>123</v>
      </c>
      <c r="BA6" s="42" t="s">
        <v>124</v>
      </c>
      <c r="BB6" s="42" t="s">
        <v>125</v>
      </c>
      <c r="BC6" s="42" t="s">
        <v>126</v>
      </c>
      <c r="BD6" s="42" t="s">
        <v>127</v>
      </c>
      <c r="BE6" s="42" t="s">
        <v>128</v>
      </c>
      <c r="BF6" s="42" t="s">
        <v>129</v>
      </c>
      <c r="BG6" s="42" t="s">
        <v>130</v>
      </c>
      <c r="BH6" s="42" t="s">
        <v>131</v>
      </c>
      <c r="BI6" s="42" t="s">
        <v>132</v>
      </c>
      <c r="BJ6" s="42" t="s">
        <v>133</v>
      </c>
      <c r="BK6" s="42" t="s">
        <v>134</v>
      </c>
      <c r="BL6" s="42" t="s">
        <v>135</v>
      </c>
      <c r="BM6" s="42" t="s">
        <v>136</v>
      </c>
      <c r="BN6" s="42" t="s">
        <v>137</v>
      </c>
      <c r="BO6" s="42" t="s">
        <v>138</v>
      </c>
      <c r="BP6" s="42" t="s">
        <v>139</v>
      </c>
      <c r="BQ6" s="42" t="s">
        <v>140</v>
      </c>
      <c r="BR6" s="42" t="s">
        <v>141</v>
      </c>
      <c r="BS6" s="42" t="s">
        <v>142</v>
      </c>
      <c r="BT6" s="42" t="s">
        <v>143</v>
      </c>
      <c r="BU6" s="42" t="s">
        <v>144</v>
      </c>
      <c r="BV6" s="42" t="s">
        <v>145</v>
      </c>
      <c r="BW6" s="42" t="s">
        <v>146</v>
      </c>
      <c r="BX6" s="42" t="s">
        <v>147</v>
      </c>
      <c r="BY6" s="42" t="s">
        <v>148</v>
      </c>
      <c r="BZ6" s="42" t="s">
        <v>149</v>
      </c>
      <c r="CA6" s="42" t="s">
        <v>150</v>
      </c>
      <c r="CB6" s="42" t="s">
        <v>151</v>
      </c>
      <c r="CC6" s="42" t="s">
        <v>152</v>
      </c>
      <c r="CD6" s="42" t="s">
        <v>153</v>
      </c>
      <c r="CF6" s="47" t="str">
        <f>E6</f>
        <v>ParkLocation</v>
      </c>
      <c r="CG6" s="47" t="s">
        <v>64</v>
      </c>
      <c r="CH6" s="47" t="s">
        <v>27</v>
      </c>
    </row>
    <row r="7" spans="2:86" x14ac:dyDescent="0.3">
      <c r="B7" s="4" t="s">
        <v>154</v>
      </c>
      <c r="C7" s="6">
        <v>1</v>
      </c>
      <c r="E7" s="4" t="s">
        <v>154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</v>
      </c>
      <c r="N7" s="6">
        <v>0</v>
      </c>
      <c r="O7" s="6">
        <v>1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F7" s="54" t="str">
        <f t="shared" ref="CF7:CF70" si="0">E7</f>
        <v>AlbemarlePark</v>
      </c>
      <c r="CG7" s="45">
        <f>SUM(F7:CD7)</f>
        <v>2</v>
      </c>
      <c r="CH7" s="52">
        <f>IF(CG7=0,0,1)</f>
        <v>1</v>
      </c>
    </row>
    <row r="8" spans="2:86" x14ac:dyDescent="0.3">
      <c r="B8" s="4" t="s">
        <v>155</v>
      </c>
      <c r="C8" s="6">
        <v>1</v>
      </c>
      <c r="E8" s="4" t="s">
        <v>155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1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F8" s="54" t="str">
        <f t="shared" si="0"/>
        <v>AmboyRiverfrontPark</v>
      </c>
      <c r="CG8" s="45">
        <f t="shared" ref="CG8:CG71" si="1">SUM(F8:CD8)</f>
        <v>1</v>
      </c>
      <c r="CH8" s="52">
        <f t="shared" ref="CH8:CH71" si="2">IF(CG8=0,0,1)</f>
        <v>1</v>
      </c>
    </row>
    <row r="9" spans="2:86" x14ac:dyDescent="0.3">
      <c r="B9" s="4" t="s">
        <v>156</v>
      </c>
      <c r="C9" s="6">
        <v>1</v>
      </c>
      <c r="E9" s="4" t="s">
        <v>156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F9" s="54" t="str">
        <f t="shared" si="0"/>
        <v>AnnPattonJoycePark</v>
      </c>
      <c r="CG9" s="45">
        <f t="shared" si="1"/>
        <v>0</v>
      </c>
      <c r="CH9" s="52">
        <f t="shared" si="2"/>
        <v>0</v>
      </c>
    </row>
    <row r="10" spans="2:86" x14ac:dyDescent="0.3">
      <c r="B10" s="4" t="s">
        <v>157</v>
      </c>
      <c r="C10" s="6">
        <v>1</v>
      </c>
      <c r="E10" s="4" t="s">
        <v>157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1</v>
      </c>
      <c r="BC10" s="6">
        <v>1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1</v>
      </c>
      <c r="CB10" s="6">
        <v>0</v>
      </c>
      <c r="CC10" s="6">
        <v>0</v>
      </c>
      <c r="CD10" s="6">
        <v>0</v>
      </c>
      <c r="CF10" s="54" t="str">
        <f t="shared" si="0"/>
        <v>AzaleaPark</v>
      </c>
      <c r="CG10" s="45">
        <f t="shared" si="1"/>
        <v>3</v>
      </c>
      <c r="CH10" s="52">
        <f t="shared" si="2"/>
        <v>1</v>
      </c>
    </row>
    <row r="11" spans="2:86" x14ac:dyDescent="0.3">
      <c r="B11" s="4" t="s">
        <v>158</v>
      </c>
      <c r="C11" s="6">
        <v>1</v>
      </c>
      <c r="E11" s="4" t="s">
        <v>158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F11" s="54" t="str">
        <f t="shared" si="0"/>
        <v>BurtonStreetCenter</v>
      </c>
      <c r="CG11" s="45">
        <f t="shared" si="1"/>
        <v>1</v>
      </c>
      <c r="CH11" s="52">
        <f t="shared" si="2"/>
        <v>1</v>
      </c>
    </row>
    <row r="12" spans="2:86" x14ac:dyDescent="0.3">
      <c r="B12" s="4" t="s">
        <v>159</v>
      </c>
      <c r="C12" s="6">
        <v>1</v>
      </c>
      <c r="E12" s="4" t="s">
        <v>159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1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F12" s="54" t="str">
        <f t="shared" si="0"/>
        <v>CarrierPark</v>
      </c>
      <c r="CG12" s="45">
        <f t="shared" si="1"/>
        <v>1</v>
      </c>
      <c r="CH12" s="52">
        <f t="shared" si="2"/>
        <v>1</v>
      </c>
    </row>
    <row r="13" spans="2:86" x14ac:dyDescent="0.3">
      <c r="B13" s="4" t="s">
        <v>160</v>
      </c>
      <c r="C13" s="6">
        <v>1</v>
      </c>
      <c r="E13" s="4" t="s">
        <v>160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1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F13" s="54" t="str">
        <f t="shared" si="0"/>
        <v>CharlieBullmanPark</v>
      </c>
      <c r="CG13" s="45">
        <f t="shared" si="1"/>
        <v>1</v>
      </c>
      <c r="CH13" s="52">
        <f t="shared" si="2"/>
        <v>1</v>
      </c>
    </row>
    <row r="14" spans="2:86" x14ac:dyDescent="0.3">
      <c r="B14" s="4" t="s">
        <v>161</v>
      </c>
      <c r="C14" s="6">
        <v>1</v>
      </c>
      <c r="E14" s="4" t="s">
        <v>161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F14" s="54" t="str">
        <f t="shared" si="0"/>
        <v>ChoctawStreetPark</v>
      </c>
      <c r="CG14" s="45">
        <f t="shared" si="1"/>
        <v>1</v>
      </c>
      <c r="CH14" s="52">
        <f t="shared" si="2"/>
        <v>1</v>
      </c>
    </row>
    <row r="15" spans="2:86" x14ac:dyDescent="0.3">
      <c r="B15" s="4" t="s">
        <v>162</v>
      </c>
      <c r="C15" s="6">
        <v>1</v>
      </c>
      <c r="E15" s="4" t="s">
        <v>162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F15" s="54" t="str">
        <f t="shared" si="0"/>
        <v>DrWesleyGrantSrSouthsideCenter</v>
      </c>
      <c r="CG15" s="45">
        <f t="shared" si="1"/>
        <v>0</v>
      </c>
      <c r="CH15" s="52">
        <f t="shared" si="2"/>
        <v>0</v>
      </c>
    </row>
    <row r="16" spans="2:86" x14ac:dyDescent="0.3">
      <c r="B16" s="4" t="s">
        <v>163</v>
      </c>
      <c r="C16" s="6">
        <v>1</v>
      </c>
      <c r="E16" s="4" t="s">
        <v>163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F16" s="54" t="str">
        <f t="shared" si="0"/>
        <v>EWGrovePark</v>
      </c>
      <c r="CG16" s="45">
        <f t="shared" si="1"/>
        <v>1</v>
      </c>
      <c r="CH16" s="52">
        <f t="shared" si="2"/>
        <v>1</v>
      </c>
    </row>
    <row r="17" spans="2:86" x14ac:dyDescent="0.3">
      <c r="B17" s="4" t="s">
        <v>164</v>
      </c>
      <c r="C17" s="6">
        <v>1</v>
      </c>
      <c r="E17" s="4" t="s">
        <v>164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1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F17" s="54" t="str">
        <f t="shared" si="0"/>
        <v>EastAshevilleCenter</v>
      </c>
      <c r="CG17" s="45">
        <f t="shared" si="1"/>
        <v>1</v>
      </c>
      <c r="CH17" s="52">
        <f t="shared" si="2"/>
        <v>1</v>
      </c>
    </row>
    <row r="18" spans="2:86" x14ac:dyDescent="0.3">
      <c r="B18" s="4" t="s">
        <v>165</v>
      </c>
      <c r="C18" s="6">
        <v>1</v>
      </c>
      <c r="E18" s="4" t="s">
        <v>165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1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F18" s="54" t="str">
        <f t="shared" si="0"/>
        <v>FalconhurstPark</v>
      </c>
      <c r="CG18" s="45">
        <f t="shared" si="1"/>
        <v>1</v>
      </c>
      <c r="CH18" s="52">
        <f t="shared" si="2"/>
        <v>1</v>
      </c>
    </row>
    <row r="19" spans="2:86" x14ac:dyDescent="0.3">
      <c r="B19" s="4" t="s">
        <v>166</v>
      </c>
      <c r="C19" s="6">
        <v>1</v>
      </c>
      <c r="E19" s="4" t="s">
        <v>166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F19" s="54" t="str">
        <f t="shared" si="0"/>
        <v>ForestPark</v>
      </c>
      <c r="CG19" s="45">
        <f t="shared" si="1"/>
        <v>1</v>
      </c>
      <c r="CH19" s="52">
        <f t="shared" si="2"/>
        <v>1</v>
      </c>
    </row>
    <row r="20" spans="2:86" x14ac:dyDescent="0.3">
      <c r="B20" s="4" t="s">
        <v>167</v>
      </c>
      <c r="C20" s="6">
        <v>1</v>
      </c>
      <c r="E20" s="4" t="s">
        <v>167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1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F20" s="54" t="str">
        <f t="shared" si="0"/>
        <v>FrenchBroadRiverPark</v>
      </c>
      <c r="CG20" s="45">
        <f t="shared" si="1"/>
        <v>1</v>
      </c>
      <c r="CH20" s="52">
        <f t="shared" si="2"/>
        <v>1</v>
      </c>
    </row>
    <row r="21" spans="2:86" x14ac:dyDescent="0.3">
      <c r="B21" s="4" t="s">
        <v>168</v>
      </c>
      <c r="C21" s="6">
        <v>1</v>
      </c>
      <c r="E21" s="4" t="s">
        <v>168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F21" s="54" t="str">
        <f t="shared" si="0"/>
        <v>HawCreekPark</v>
      </c>
      <c r="CG21" s="45">
        <f t="shared" si="1"/>
        <v>0</v>
      </c>
      <c r="CH21" s="52">
        <f t="shared" si="2"/>
        <v>0</v>
      </c>
    </row>
    <row r="22" spans="2:86" x14ac:dyDescent="0.3">
      <c r="B22" s="4" t="s">
        <v>169</v>
      </c>
      <c r="C22" s="6">
        <v>1</v>
      </c>
      <c r="E22" s="4" t="s">
        <v>169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F22" s="54" t="str">
        <f t="shared" si="0"/>
        <v>HerbWattsPark</v>
      </c>
      <c r="CG22" s="45">
        <f t="shared" si="1"/>
        <v>0</v>
      </c>
      <c r="CH22" s="52">
        <f t="shared" si="2"/>
        <v>0</v>
      </c>
    </row>
    <row r="23" spans="2:86" x14ac:dyDescent="0.3">
      <c r="B23" s="4" t="s">
        <v>170</v>
      </c>
      <c r="C23" s="6">
        <v>1</v>
      </c>
      <c r="E23" s="4" t="s">
        <v>170</v>
      </c>
      <c r="F23" s="6">
        <v>0</v>
      </c>
      <c r="G23" s="6">
        <v>0</v>
      </c>
      <c r="H23" s="6">
        <v>1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F23" s="54" t="str">
        <f t="shared" si="0"/>
        <v>HummingbirdPark</v>
      </c>
      <c r="CG23" s="45">
        <f t="shared" si="1"/>
        <v>2</v>
      </c>
      <c r="CH23" s="52">
        <f t="shared" si="2"/>
        <v>1</v>
      </c>
    </row>
    <row r="24" spans="2:86" x14ac:dyDescent="0.3">
      <c r="B24" s="4" t="s">
        <v>171</v>
      </c>
      <c r="C24" s="6">
        <v>1</v>
      </c>
      <c r="E24" s="4" t="s">
        <v>171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1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F24" s="54" t="str">
        <f t="shared" si="0"/>
        <v>IrbyBrinsonComplex</v>
      </c>
      <c r="CG24" s="45">
        <f t="shared" si="1"/>
        <v>1</v>
      </c>
      <c r="CH24" s="52">
        <f t="shared" si="2"/>
        <v>1</v>
      </c>
    </row>
    <row r="25" spans="2:86" x14ac:dyDescent="0.3">
      <c r="B25" s="4" t="s">
        <v>172</v>
      </c>
      <c r="C25" s="6">
        <v>1</v>
      </c>
      <c r="E25" s="4" t="s">
        <v>172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1</v>
      </c>
      <c r="BL25" s="6">
        <v>0</v>
      </c>
      <c r="BM25" s="6">
        <v>1</v>
      </c>
      <c r="BN25" s="6">
        <v>0</v>
      </c>
      <c r="BO25" s="6">
        <v>0</v>
      </c>
      <c r="BP25" s="6">
        <v>0</v>
      </c>
      <c r="BQ25" s="6">
        <v>0</v>
      </c>
      <c r="BR25" s="6">
        <v>1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1</v>
      </c>
      <c r="CF25" s="54" t="str">
        <f t="shared" si="0"/>
        <v>JakeRusherPark</v>
      </c>
      <c r="CG25" s="45">
        <f t="shared" si="1"/>
        <v>4</v>
      </c>
      <c r="CH25" s="52">
        <f t="shared" si="2"/>
        <v>1</v>
      </c>
    </row>
    <row r="26" spans="2:86" x14ac:dyDescent="0.3">
      <c r="B26" s="4" t="s">
        <v>173</v>
      </c>
      <c r="C26" s="6">
        <v>1</v>
      </c>
      <c r="E26" s="4" t="s">
        <v>173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1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F26" s="54" t="str">
        <f t="shared" si="0"/>
        <v>JeanWebbPark</v>
      </c>
      <c r="CG26" s="45">
        <f t="shared" si="1"/>
        <v>1</v>
      </c>
      <c r="CH26" s="52">
        <f t="shared" si="2"/>
        <v>1</v>
      </c>
    </row>
    <row r="27" spans="2:86" x14ac:dyDescent="0.3">
      <c r="B27" s="4" t="s">
        <v>174</v>
      </c>
      <c r="C27" s="6">
        <v>1</v>
      </c>
      <c r="E27" s="4" t="s">
        <v>174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F27" s="54" t="str">
        <f t="shared" si="0"/>
        <v>KenilworthPark</v>
      </c>
      <c r="CG27" s="45">
        <f t="shared" si="1"/>
        <v>1</v>
      </c>
      <c r="CH27" s="52">
        <f t="shared" si="2"/>
        <v>1</v>
      </c>
    </row>
    <row r="28" spans="2:86" x14ac:dyDescent="0.3">
      <c r="B28" s="4" t="s">
        <v>175</v>
      </c>
      <c r="C28" s="6">
        <v>1</v>
      </c>
      <c r="E28" s="4" t="s">
        <v>175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F28" s="54" t="str">
        <f t="shared" si="0"/>
        <v>LeahChilesPark</v>
      </c>
      <c r="CG28" s="45">
        <f t="shared" si="1"/>
        <v>0</v>
      </c>
      <c r="CH28" s="52">
        <f t="shared" si="2"/>
        <v>0</v>
      </c>
    </row>
    <row r="29" spans="2:86" x14ac:dyDescent="0.3">
      <c r="B29" s="4" t="s">
        <v>176</v>
      </c>
      <c r="C29" s="6">
        <v>1</v>
      </c>
      <c r="E29" s="4" t="s">
        <v>176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1</v>
      </c>
      <c r="BH29" s="6">
        <v>0</v>
      </c>
      <c r="BI29" s="6">
        <v>0</v>
      </c>
      <c r="BJ29" s="6">
        <v>1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F29" s="54" t="str">
        <f t="shared" si="0"/>
        <v>LynwoodCrumpShilohComplex</v>
      </c>
      <c r="CG29" s="45">
        <f t="shared" si="1"/>
        <v>2</v>
      </c>
      <c r="CH29" s="52">
        <f t="shared" si="2"/>
        <v>1</v>
      </c>
    </row>
    <row r="30" spans="2:86" x14ac:dyDescent="0.3">
      <c r="B30" s="4" t="s">
        <v>177</v>
      </c>
      <c r="C30" s="6">
        <v>1</v>
      </c>
      <c r="E30" s="4" t="s">
        <v>177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F30" s="54" t="str">
        <f t="shared" si="0"/>
        <v>MagnoliaPark</v>
      </c>
      <c r="CG30" s="45">
        <f t="shared" si="1"/>
        <v>1</v>
      </c>
      <c r="CH30" s="52">
        <f t="shared" si="2"/>
        <v>1</v>
      </c>
    </row>
    <row r="31" spans="2:86" x14ac:dyDescent="0.3">
      <c r="B31" s="4" t="s">
        <v>178</v>
      </c>
      <c r="C31" s="6">
        <v>1</v>
      </c>
      <c r="E31" s="4" t="s">
        <v>178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1</v>
      </c>
      <c r="AH31" s="6">
        <v>0</v>
      </c>
      <c r="AI31" s="6">
        <v>1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1</v>
      </c>
      <c r="CA31" s="6">
        <v>0</v>
      </c>
      <c r="CB31" s="6">
        <v>0</v>
      </c>
      <c r="CC31" s="6">
        <v>0</v>
      </c>
      <c r="CD31" s="6">
        <v>0</v>
      </c>
      <c r="CF31" s="54" t="str">
        <f t="shared" si="0"/>
        <v>MalvernHillsPoolandPark</v>
      </c>
      <c r="CG31" s="45">
        <f t="shared" si="1"/>
        <v>3</v>
      </c>
      <c r="CH31" s="52">
        <f t="shared" si="2"/>
        <v>1</v>
      </c>
    </row>
    <row r="32" spans="2:86" x14ac:dyDescent="0.3">
      <c r="B32" s="4" t="s">
        <v>179</v>
      </c>
      <c r="C32" s="6">
        <v>1</v>
      </c>
      <c r="E32" s="4" t="s">
        <v>179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F32" s="54" t="str">
        <f t="shared" si="0"/>
        <v>MartinLutherKingJrPark</v>
      </c>
      <c r="CG32" s="45">
        <f t="shared" si="1"/>
        <v>1</v>
      </c>
      <c r="CH32" s="52">
        <f t="shared" si="2"/>
        <v>1</v>
      </c>
    </row>
    <row r="33" spans="2:86" x14ac:dyDescent="0.3">
      <c r="B33" s="4" t="s">
        <v>180</v>
      </c>
      <c r="C33" s="6">
        <v>1</v>
      </c>
      <c r="E33" s="4" t="s">
        <v>180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1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F33" s="54" t="str">
        <f t="shared" si="0"/>
        <v>MastersPark</v>
      </c>
      <c r="CG33" s="45">
        <f t="shared" si="1"/>
        <v>1</v>
      </c>
      <c r="CH33" s="52">
        <f t="shared" si="2"/>
        <v>1</v>
      </c>
    </row>
    <row r="34" spans="2:86" x14ac:dyDescent="0.3">
      <c r="B34" s="4" t="s">
        <v>181</v>
      </c>
      <c r="C34" s="6">
        <v>1</v>
      </c>
      <c r="E34" s="4" t="s">
        <v>181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1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F34" s="54" t="str">
        <f t="shared" si="0"/>
        <v>MeadowPark</v>
      </c>
      <c r="CG34" s="45">
        <f t="shared" si="1"/>
        <v>1</v>
      </c>
      <c r="CH34" s="52">
        <f t="shared" si="2"/>
        <v>1</v>
      </c>
    </row>
    <row r="35" spans="2:86" x14ac:dyDescent="0.3">
      <c r="B35" s="4" t="s">
        <v>182</v>
      </c>
      <c r="C35" s="6">
        <v>1</v>
      </c>
      <c r="E35" s="4" t="s">
        <v>182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F35" s="54" t="str">
        <f t="shared" si="0"/>
        <v>MontfordPark</v>
      </c>
      <c r="CG35" s="45">
        <f t="shared" si="1"/>
        <v>1</v>
      </c>
      <c r="CH35" s="52">
        <f t="shared" si="2"/>
        <v>1</v>
      </c>
    </row>
    <row r="36" spans="2:86" x14ac:dyDescent="0.3">
      <c r="B36" s="4" t="s">
        <v>183</v>
      </c>
      <c r="C36" s="6">
        <v>1</v>
      </c>
      <c r="E36" s="4" t="s">
        <v>183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1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F36" s="54" t="str">
        <f t="shared" si="0"/>
        <v>MountainsidePark</v>
      </c>
      <c r="CG36" s="45">
        <f t="shared" si="1"/>
        <v>1</v>
      </c>
      <c r="CH36" s="52">
        <f t="shared" si="2"/>
        <v>1</v>
      </c>
    </row>
    <row r="37" spans="2:86" x14ac:dyDescent="0.3">
      <c r="B37" s="4" t="s">
        <v>184</v>
      </c>
      <c r="C37" s="6">
        <v>1</v>
      </c>
      <c r="E37" s="4" t="s">
        <v>184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1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F37" s="54" t="str">
        <f t="shared" si="0"/>
        <v>MurphyOakleyCenterComplex</v>
      </c>
      <c r="CG37" s="45">
        <f t="shared" si="1"/>
        <v>1</v>
      </c>
      <c r="CH37" s="52">
        <f t="shared" si="2"/>
        <v>1</v>
      </c>
    </row>
    <row r="38" spans="2:86" x14ac:dyDescent="0.3">
      <c r="B38" s="4" t="s">
        <v>185</v>
      </c>
      <c r="C38" s="6">
        <v>1</v>
      </c>
      <c r="E38" s="4" t="s">
        <v>185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1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F38" s="54" t="str">
        <f t="shared" si="0"/>
        <v>MurrayHillPark</v>
      </c>
      <c r="CG38" s="45">
        <f t="shared" si="1"/>
        <v>1</v>
      </c>
      <c r="CH38" s="52">
        <f t="shared" si="2"/>
        <v>1</v>
      </c>
    </row>
    <row r="39" spans="2:86" x14ac:dyDescent="0.3">
      <c r="B39" s="4" t="s">
        <v>186</v>
      </c>
      <c r="C39" s="6">
        <v>1</v>
      </c>
      <c r="E39" s="4" t="s">
        <v>186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F39" s="54" t="str">
        <f t="shared" si="0"/>
        <v>OakhurstPark</v>
      </c>
      <c r="CG39" s="45">
        <f t="shared" si="1"/>
        <v>0</v>
      </c>
      <c r="CH39" s="52">
        <f t="shared" si="2"/>
        <v>0</v>
      </c>
    </row>
    <row r="40" spans="2:86" x14ac:dyDescent="0.3">
      <c r="B40" s="4" t="s">
        <v>187</v>
      </c>
      <c r="C40" s="6">
        <v>1</v>
      </c>
      <c r="E40" s="4" t="s">
        <v>187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1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F40" s="54" t="str">
        <f t="shared" si="0"/>
        <v>OwensBellPark</v>
      </c>
      <c r="CG40" s="45">
        <f t="shared" si="1"/>
        <v>1</v>
      </c>
      <c r="CH40" s="52">
        <f t="shared" si="2"/>
        <v>1</v>
      </c>
    </row>
    <row r="41" spans="2:86" x14ac:dyDescent="0.3">
      <c r="B41" s="4" t="s">
        <v>188</v>
      </c>
      <c r="C41" s="6">
        <v>1</v>
      </c>
      <c r="E41" s="4" t="s">
        <v>188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1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F41" s="54" t="str">
        <f t="shared" si="0"/>
        <v>PackSquarePark</v>
      </c>
      <c r="CG41" s="45">
        <f t="shared" si="1"/>
        <v>1</v>
      </c>
      <c r="CH41" s="52">
        <f t="shared" si="2"/>
        <v>1</v>
      </c>
    </row>
    <row r="42" spans="2:86" x14ac:dyDescent="0.3">
      <c r="B42" s="4" t="s">
        <v>189</v>
      </c>
      <c r="C42" s="6">
        <v>1</v>
      </c>
      <c r="E42" s="4" t="s">
        <v>189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F42" s="54" t="str">
        <f t="shared" si="0"/>
        <v>PritchardPark</v>
      </c>
      <c r="CG42" s="45">
        <f t="shared" si="1"/>
        <v>0</v>
      </c>
      <c r="CH42" s="52">
        <f t="shared" si="2"/>
        <v>0</v>
      </c>
    </row>
    <row r="43" spans="2:86" x14ac:dyDescent="0.3">
      <c r="B43" s="4" t="s">
        <v>190</v>
      </c>
      <c r="C43" s="6">
        <v>1</v>
      </c>
      <c r="E43" s="4" t="s">
        <v>190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1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F43" s="54" t="str">
        <f t="shared" si="0"/>
        <v>RayLKisiahPark</v>
      </c>
      <c r="CG43" s="45">
        <f t="shared" si="1"/>
        <v>1</v>
      </c>
      <c r="CH43" s="52">
        <f t="shared" si="2"/>
        <v>1</v>
      </c>
    </row>
    <row r="44" spans="2:86" x14ac:dyDescent="0.3">
      <c r="B44" s="4" t="s">
        <v>191</v>
      </c>
      <c r="C44" s="6">
        <v>1</v>
      </c>
      <c r="E44" s="4" t="s">
        <v>191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1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1</v>
      </c>
      <c r="CC44" s="6">
        <v>0</v>
      </c>
      <c r="CD44" s="6">
        <v>0</v>
      </c>
      <c r="CF44" s="54" t="str">
        <f t="shared" si="0"/>
        <v>RecreationParkandPool</v>
      </c>
      <c r="CG44" s="45">
        <f t="shared" si="1"/>
        <v>2</v>
      </c>
      <c r="CH44" s="52">
        <f t="shared" si="2"/>
        <v>1</v>
      </c>
    </row>
    <row r="45" spans="2:86" x14ac:dyDescent="0.3">
      <c r="B45" s="4" t="s">
        <v>192</v>
      </c>
      <c r="C45" s="6">
        <v>1</v>
      </c>
      <c r="E45" s="4" t="s">
        <v>192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1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F45" s="54" t="str">
        <f t="shared" si="0"/>
        <v>RichmondHillPark</v>
      </c>
      <c r="CG45" s="45">
        <f t="shared" si="1"/>
        <v>1</v>
      </c>
      <c r="CH45" s="52">
        <f t="shared" si="2"/>
        <v>1</v>
      </c>
    </row>
    <row r="46" spans="2:86" x14ac:dyDescent="0.3">
      <c r="B46" s="4" t="s">
        <v>193</v>
      </c>
      <c r="C46" s="6">
        <v>1</v>
      </c>
      <c r="E46" s="4" t="s">
        <v>193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1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F46" s="54" t="str">
        <f t="shared" si="0"/>
        <v>RiverbendPark</v>
      </c>
      <c r="CG46" s="45">
        <f t="shared" si="1"/>
        <v>1</v>
      </c>
      <c r="CH46" s="52">
        <f t="shared" si="2"/>
        <v>1</v>
      </c>
    </row>
    <row r="47" spans="2:86" x14ac:dyDescent="0.3">
      <c r="B47" s="4" t="s">
        <v>194</v>
      </c>
      <c r="C47" s="6">
        <v>1</v>
      </c>
      <c r="E47" s="4" t="s">
        <v>194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1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F47" s="54" t="str">
        <f t="shared" si="0"/>
        <v>RogerFarmerMemorialPark</v>
      </c>
      <c r="CG47" s="45">
        <f t="shared" si="1"/>
        <v>1</v>
      </c>
      <c r="CH47" s="52">
        <f t="shared" si="2"/>
        <v>1</v>
      </c>
    </row>
    <row r="48" spans="2:86" x14ac:dyDescent="0.3">
      <c r="B48" s="4" t="s">
        <v>195</v>
      </c>
      <c r="C48" s="6">
        <v>1</v>
      </c>
      <c r="E48" s="4" t="s">
        <v>195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1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F48" s="54" t="str">
        <f t="shared" si="0"/>
        <v>SevenSpringsPark</v>
      </c>
      <c r="CG48" s="45">
        <f t="shared" si="1"/>
        <v>1</v>
      </c>
      <c r="CH48" s="52">
        <f t="shared" si="2"/>
        <v>1</v>
      </c>
    </row>
    <row r="49" spans="2:86" x14ac:dyDescent="0.3">
      <c r="B49" s="4" t="s">
        <v>196</v>
      </c>
      <c r="C49" s="6">
        <v>1</v>
      </c>
      <c r="E49" s="4" t="s">
        <v>196</v>
      </c>
      <c r="F49" s="6">
        <v>1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F49" s="54" t="str">
        <f t="shared" si="0"/>
        <v>StephensLeeRecreationCenter</v>
      </c>
      <c r="CG49" s="45">
        <f t="shared" si="1"/>
        <v>1</v>
      </c>
      <c r="CH49" s="52">
        <f t="shared" si="2"/>
        <v>1</v>
      </c>
    </row>
    <row r="50" spans="2:86" x14ac:dyDescent="0.3">
      <c r="B50" s="4" t="s">
        <v>197</v>
      </c>
      <c r="C50" s="6">
        <v>1</v>
      </c>
      <c r="E50" s="4" t="s">
        <v>197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1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F50" s="54" t="str">
        <f t="shared" si="0"/>
        <v>SunsetPark</v>
      </c>
      <c r="CG50" s="45">
        <f t="shared" si="1"/>
        <v>1</v>
      </c>
      <c r="CH50" s="52">
        <f t="shared" si="2"/>
        <v>1</v>
      </c>
    </row>
    <row r="51" spans="2:86" x14ac:dyDescent="0.3">
      <c r="B51" s="4" t="s">
        <v>198</v>
      </c>
      <c r="C51" s="6">
        <v>1</v>
      </c>
      <c r="E51" s="4" t="s">
        <v>198</v>
      </c>
      <c r="F51" s="6">
        <v>0</v>
      </c>
      <c r="G51" s="6">
        <v>1</v>
      </c>
      <c r="H51" s="6">
        <v>0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F51" s="54" t="str">
        <f t="shared" si="0"/>
        <v>TempieAveryMontfordComplex</v>
      </c>
      <c r="CG51" s="45">
        <f t="shared" si="1"/>
        <v>2</v>
      </c>
      <c r="CH51" s="52">
        <f t="shared" si="2"/>
        <v>1</v>
      </c>
    </row>
    <row r="52" spans="2:86" x14ac:dyDescent="0.3">
      <c r="B52" s="4" t="s">
        <v>199</v>
      </c>
      <c r="C52" s="6">
        <v>1</v>
      </c>
      <c r="E52" s="4" t="s">
        <v>199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F52" s="54" t="str">
        <f t="shared" si="0"/>
        <v>TrianglePark</v>
      </c>
      <c r="CG52" s="45">
        <f t="shared" si="1"/>
        <v>0</v>
      </c>
      <c r="CH52" s="52">
        <f t="shared" si="2"/>
        <v>0</v>
      </c>
    </row>
    <row r="53" spans="2:86" x14ac:dyDescent="0.3">
      <c r="B53" s="4" t="s">
        <v>200</v>
      </c>
      <c r="C53" s="6">
        <v>1</v>
      </c>
      <c r="E53" s="4" t="s">
        <v>200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1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F53" s="54" t="str">
        <f t="shared" si="0"/>
        <v>WaltonStreetParkandPool</v>
      </c>
      <c r="CG53" s="45">
        <f t="shared" si="1"/>
        <v>1</v>
      </c>
      <c r="CH53" s="52">
        <f t="shared" si="2"/>
        <v>1</v>
      </c>
    </row>
    <row r="54" spans="2:86" x14ac:dyDescent="0.3">
      <c r="B54" s="4" t="s">
        <v>201</v>
      </c>
      <c r="C54" s="6">
        <v>1</v>
      </c>
      <c r="E54" s="4" t="s">
        <v>201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1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F54" s="54" t="str">
        <f t="shared" si="0"/>
        <v>WeaverPark</v>
      </c>
      <c r="CG54" s="45">
        <f t="shared" si="1"/>
        <v>2</v>
      </c>
      <c r="CH54" s="52">
        <f t="shared" si="2"/>
        <v>1</v>
      </c>
    </row>
    <row r="55" spans="2:86" x14ac:dyDescent="0.3">
      <c r="B55" s="4" t="s">
        <v>202</v>
      </c>
      <c r="C55" s="6">
        <v>1</v>
      </c>
      <c r="E55" s="4" t="s">
        <v>202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</v>
      </c>
      <c r="AG55" s="6">
        <v>0</v>
      </c>
      <c r="AH55" s="6">
        <v>1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F55" s="54" t="str">
        <f t="shared" si="0"/>
        <v>WestAshevilleCommunityCenter</v>
      </c>
      <c r="CG55" s="45">
        <f t="shared" si="1"/>
        <v>2</v>
      </c>
      <c r="CH55" s="52">
        <f t="shared" si="2"/>
        <v>1</v>
      </c>
    </row>
    <row r="56" spans="2:86" x14ac:dyDescent="0.3">
      <c r="B56" s="4" t="s">
        <v>203</v>
      </c>
      <c r="C56" s="6">
        <v>1</v>
      </c>
      <c r="E56" s="4" t="s">
        <v>203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1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F56" s="54" t="str">
        <f t="shared" si="0"/>
        <v>WestAshevillePark</v>
      </c>
      <c r="CG56" s="45">
        <f t="shared" si="1"/>
        <v>1</v>
      </c>
      <c r="CH56" s="52">
        <f t="shared" si="2"/>
        <v>1</v>
      </c>
    </row>
    <row r="57" spans="2:86" x14ac:dyDescent="0.3">
      <c r="B57" s="4" t="s">
        <v>204</v>
      </c>
      <c r="C57" s="6">
        <v>1</v>
      </c>
      <c r="E57" s="4" t="s">
        <v>204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F57" s="54" t="str">
        <f t="shared" si="0"/>
        <v>WhiteFawnPark</v>
      </c>
      <c r="CG57" s="45">
        <f t="shared" si="1"/>
        <v>0</v>
      </c>
      <c r="CH57" s="52">
        <f t="shared" si="2"/>
        <v>0</v>
      </c>
    </row>
    <row r="58" spans="2:86" x14ac:dyDescent="0.3">
      <c r="B58" s="4" t="s">
        <v>205</v>
      </c>
      <c r="C58" s="6">
        <v>1</v>
      </c>
      <c r="E58" s="4" t="s">
        <v>205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F58" s="54" t="str">
        <f t="shared" si="0"/>
        <v>WhitePinePark</v>
      </c>
      <c r="CG58" s="45">
        <f t="shared" si="1"/>
        <v>1</v>
      </c>
      <c r="CH58" s="52">
        <f t="shared" si="2"/>
        <v>1</v>
      </c>
    </row>
    <row r="59" spans="2:86" x14ac:dyDescent="0.3">
      <c r="B59" s="4" t="s">
        <v>206</v>
      </c>
      <c r="C59" s="6">
        <v>0</v>
      </c>
      <c r="E59" s="4" t="s">
        <v>206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F59" s="54" t="str">
        <f t="shared" si="0"/>
        <v>Candidate1</v>
      </c>
      <c r="CG59" s="45">
        <f t="shared" si="1"/>
        <v>0</v>
      </c>
      <c r="CH59" s="52">
        <f t="shared" si="2"/>
        <v>0</v>
      </c>
    </row>
    <row r="60" spans="2:86" x14ac:dyDescent="0.3">
      <c r="B60" s="5" t="s">
        <v>207</v>
      </c>
      <c r="C60" s="6">
        <v>0</v>
      </c>
      <c r="E60" s="5" t="s">
        <v>207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F60" s="54" t="str">
        <f t="shared" si="0"/>
        <v>Candidate2</v>
      </c>
      <c r="CG60" s="45">
        <f t="shared" si="1"/>
        <v>0</v>
      </c>
      <c r="CH60" s="52">
        <f t="shared" si="2"/>
        <v>0</v>
      </c>
    </row>
    <row r="61" spans="2:86" x14ac:dyDescent="0.3">
      <c r="B61" s="5" t="s">
        <v>208</v>
      </c>
      <c r="C61" s="6">
        <v>0</v>
      </c>
      <c r="E61" s="5" t="s">
        <v>208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F61" s="54" t="str">
        <f t="shared" si="0"/>
        <v>Candidate3</v>
      </c>
      <c r="CG61" s="45">
        <f t="shared" si="1"/>
        <v>0</v>
      </c>
      <c r="CH61" s="52">
        <f t="shared" si="2"/>
        <v>0</v>
      </c>
    </row>
    <row r="62" spans="2:86" x14ac:dyDescent="0.3">
      <c r="B62" s="5" t="s">
        <v>209</v>
      </c>
      <c r="C62" s="6">
        <v>0</v>
      </c>
      <c r="E62" s="5" t="s">
        <v>209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F62" s="54" t="str">
        <f t="shared" si="0"/>
        <v>Candidate4</v>
      </c>
      <c r="CG62" s="45">
        <f t="shared" si="1"/>
        <v>0</v>
      </c>
      <c r="CH62" s="52">
        <f t="shared" si="2"/>
        <v>0</v>
      </c>
    </row>
    <row r="63" spans="2:86" x14ac:dyDescent="0.3">
      <c r="B63" s="5" t="s">
        <v>210</v>
      </c>
      <c r="C63" s="6">
        <v>0</v>
      </c>
      <c r="E63" s="5" t="s">
        <v>210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F63" s="54" t="str">
        <f t="shared" si="0"/>
        <v>Candidate5</v>
      </c>
      <c r="CG63" s="45">
        <f>SUM(F63:CD63)</f>
        <v>0</v>
      </c>
      <c r="CH63" s="52">
        <f t="shared" si="2"/>
        <v>0</v>
      </c>
    </row>
    <row r="64" spans="2:86" x14ac:dyDescent="0.3">
      <c r="B64" s="5" t="s">
        <v>211</v>
      </c>
      <c r="C64" s="6">
        <v>0</v>
      </c>
      <c r="E64" s="5" t="s">
        <v>211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F64" s="54" t="str">
        <f t="shared" si="0"/>
        <v>Candidate6</v>
      </c>
      <c r="CG64" s="45">
        <f t="shared" si="1"/>
        <v>0</v>
      </c>
      <c r="CH64" s="52">
        <f t="shared" si="2"/>
        <v>0</v>
      </c>
    </row>
    <row r="65" spans="2:86" x14ac:dyDescent="0.3">
      <c r="B65" s="5" t="s">
        <v>212</v>
      </c>
      <c r="C65" s="6">
        <v>0</v>
      </c>
      <c r="E65" s="5" t="s">
        <v>212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F65" s="54" t="str">
        <f t="shared" si="0"/>
        <v>Candidate7</v>
      </c>
      <c r="CG65" s="45">
        <f t="shared" si="1"/>
        <v>0</v>
      </c>
      <c r="CH65" s="52">
        <f t="shared" si="2"/>
        <v>0</v>
      </c>
    </row>
    <row r="66" spans="2:86" x14ac:dyDescent="0.3">
      <c r="B66" s="5" t="s">
        <v>213</v>
      </c>
      <c r="C66" s="6">
        <v>0</v>
      </c>
      <c r="E66" s="5" t="s">
        <v>213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F66" s="54" t="str">
        <f t="shared" si="0"/>
        <v>Candidate8</v>
      </c>
      <c r="CG66" s="45">
        <f t="shared" si="1"/>
        <v>0</v>
      </c>
      <c r="CH66" s="52">
        <f t="shared" si="2"/>
        <v>0</v>
      </c>
    </row>
    <row r="67" spans="2:86" x14ac:dyDescent="0.3">
      <c r="B67" s="5" t="s">
        <v>214</v>
      </c>
      <c r="C67" s="6">
        <v>0</v>
      </c>
      <c r="E67" s="5" t="s">
        <v>214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F67" s="54" t="str">
        <f t="shared" si="0"/>
        <v>Candidate9</v>
      </c>
      <c r="CG67" s="45">
        <f t="shared" si="1"/>
        <v>0</v>
      </c>
      <c r="CH67" s="52">
        <f t="shared" si="2"/>
        <v>0</v>
      </c>
    </row>
    <row r="68" spans="2:86" x14ac:dyDescent="0.3">
      <c r="B68" s="5" t="s">
        <v>215</v>
      </c>
      <c r="C68" s="6">
        <v>0</v>
      </c>
      <c r="E68" s="5" t="s">
        <v>215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F68" s="54" t="str">
        <f t="shared" si="0"/>
        <v>Candidate10</v>
      </c>
      <c r="CG68" s="45">
        <f t="shared" si="1"/>
        <v>0</v>
      </c>
      <c r="CH68" s="52">
        <f t="shared" si="2"/>
        <v>0</v>
      </c>
    </row>
    <row r="69" spans="2:86" x14ac:dyDescent="0.3">
      <c r="B69" s="5" t="s">
        <v>216</v>
      </c>
      <c r="C69" s="6">
        <v>0</v>
      </c>
      <c r="E69" s="5" t="s">
        <v>216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F69" s="54" t="str">
        <f t="shared" si="0"/>
        <v>Candidate11</v>
      </c>
      <c r="CG69" s="45">
        <f t="shared" si="1"/>
        <v>0</v>
      </c>
      <c r="CH69" s="52">
        <f t="shared" si="2"/>
        <v>0</v>
      </c>
    </row>
    <row r="70" spans="2:86" x14ac:dyDescent="0.3">
      <c r="B70" s="5" t="s">
        <v>217</v>
      </c>
      <c r="C70" s="6">
        <v>0</v>
      </c>
      <c r="E70" s="5" t="s">
        <v>217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F70" s="54" t="str">
        <f t="shared" si="0"/>
        <v>Candidate12</v>
      </c>
      <c r="CG70" s="45">
        <f t="shared" si="1"/>
        <v>0</v>
      </c>
      <c r="CH70" s="52">
        <f t="shared" si="2"/>
        <v>0</v>
      </c>
    </row>
    <row r="71" spans="2:86" x14ac:dyDescent="0.3">
      <c r="B71" s="5" t="s">
        <v>218</v>
      </c>
      <c r="C71" s="6">
        <v>0</v>
      </c>
      <c r="E71" s="5" t="s">
        <v>218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F71" s="54" t="str">
        <f t="shared" ref="CF71:CF134" si="3">E71</f>
        <v>Candidate13</v>
      </c>
      <c r="CG71" s="45">
        <f t="shared" si="1"/>
        <v>0</v>
      </c>
      <c r="CH71" s="52">
        <f t="shared" si="2"/>
        <v>0</v>
      </c>
    </row>
    <row r="72" spans="2:86" x14ac:dyDescent="0.3">
      <c r="B72" s="5" t="s">
        <v>219</v>
      </c>
      <c r="C72" s="6">
        <v>0</v>
      </c>
      <c r="E72" s="5" t="s">
        <v>219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F72" s="54" t="str">
        <f t="shared" si="3"/>
        <v>Candidate14</v>
      </c>
      <c r="CG72" s="45">
        <f t="shared" ref="CG72:CG135" si="4">SUM(F72:CD72)</f>
        <v>0</v>
      </c>
      <c r="CH72" s="52">
        <f t="shared" ref="CH72:CH135" si="5">IF(CG72=0,0,1)</f>
        <v>0</v>
      </c>
    </row>
    <row r="73" spans="2:86" x14ac:dyDescent="0.3">
      <c r="B73" s="5" t="s">
        <v>220</v>
      </c>
      <c r="C73" s="6">
        <v>0</v>
      </c>
      <c r="E73" s="5" t="s">
        <v>220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F73" s="54" t="str">
        <f t="shared" si="3"/>
        <v>Candidate15</v>
      </c>
      <c r="CG73" s="45">
        <f t="shared" si="4"/>
        <v>0</v>
      </c>
      <c r="CH73" s="52">
        <f t="shared" si="5"/>
        <v>0</v>
      </c>
    </row>
    <row r="74" spans="2:86" x14ac:dyDescent="0.3">
      <c r="B74" s="5" t="s">
        <v>221</v>
      </c>
      <c r="C74" s="6">
        <v>0</v>
      </c>
      <c r="E74" s="5" t="s">
        <v>221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F74" s="54" t="str">
        <f t="shared" si="3"/>
        <v>Candidate16</v>
      </c>
      <c r="CG74" s="45">
        <f t="shared" si="4"/>
        <v>0</v>
      </c>
      <c r="CH74" s="52">
        <f t="shared" si="5"/>
        <v>0</v>
      </c>
    </row>
    <row r="75" spans="2:86" x14ac:dyDescent="0.3">
      <c r="B75" s="5" t="s">
        <v>222</v>
      </c>
      <c r="C75" s="6">
        <v>0</v>
      </c>
      <c r="E75" s="5" t="s">
        <v>222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F75" s="54" t="str">
        <f t="shared" si="3"/>
        <v>Candidate17</v>
      </c>
      <c r="CG75" s="45">
        <f t="shared" si="4"/>
        <v>0</v>
      </c>
      <c r="CH75" s="52">
        <f t="shared" si="5"/>
        <v>0</v>
      </c>
    </row>
    <row r="76" spans="2:86" x14ac:dyDescent="0.3">
      <c r="B76" s="5" t="s">
        <v>223</v>
      </c>
      <c r="C76" s="6">
        <v>0</v>
      </c>
      <c r="E76" s="5" t="s">
        <v>223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F76" s="54" t="str">
        <f t="shared" si="3"/>
        <v>Candidate18</v>
      </c>
      <c r="CG76" s="45">
        <f t="shared" si="4"/>
        <v>0</v>
      </c>
      <c r="CH76" s="52">
        <f t="shared" si="5"/>
        <v>0</v>
      </c>
    </row>
    <row r="77" spans="2:86" x14ac:dyDescent="0.3">
      <c r="B77" s="5" t="s">
        <v>224</v>
      </c>
      <c r="C77" s="6">
        <v>0</v>
      </c>
      <c r="E77" s="5" t="s">
        <v>224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F77" s="54" t="str">
        <f t="shared" si="3"/>
        <v>Candidate19</v>
      </c>
      <c r="CG77" s="45">
        <f t="shared" si="4"/>
        <v>0</v>
      </c>
      <c r="CH77" s="52">
        <f t="shared" si="5"/>
        <v>0</v>
      </c>
    </row>
    <row r="78" spans="2:86" x14ac:dyDescent="0.3">
      <c r="B78" s="5" t="s">
        <v>225</v>
      </c>
      <c r="C78" s="6">
        <v>0</v>
      </c>
      <c r="E78" s="5" t="s">
        <v>225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F78" s="54" t="str">
        <f t="shared" si="3"/>
        <v>Candidate20</v>
      </c>
      <c r="CG78" s="45">
        <f t="shared" si="4"/>
        <v>0</v>
      </c>
      <c r="CH78" s="52">
        <f t="shared" si="5"/>
        <v>0</v>
      </c>
    </row>
    <row r="79" spans="2:86" x14ac:dyDescent="0.3">
      <c r="B79" s="5" t="s">
        <v>226</v>
      </c>
      <c r="C79" s="6">
        <v>0</v>
      </c>
      <c r="E79" s="5" t="s">
        <v>226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F79" s="54" t="str">
        <f t="shared" si="3"/>
        <v>Candidate21</v>
      </c>
      <c r="CG79" s="45">
        <f t="shared" si="4"/>
        <v>0</v>
      </c>
      <c r="CH79" s="52">
        <f t="shared" si="5"/>
        <v>0</v>
      </c>
    </row>
    <row r="80" spans="2:86" x14ac:dyDescent="0.3">
      <c r="B80" s="5" t="s">
        <v>227</v>
      </c>
      <c r="C80" s="6">
        <v>0</v>
      </c>
      <c r="E80" s="5" t="s">
        <v>227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F80" s="54" t="str">
        <f t="shared" si="3"/>
        <v>Candidate22</v>
      </c>
      <c r="CG80" s="45">
        <f t="shared" si="4"/>
        <v>0</v>
      </c>
      <c r="CH80" s="52">
        <f t="shared" si="5"/>
        <v>0</v>
      </c>
    </row>
    <row r="81" spans="2:86" x14ac:dyDescent="0.3">
      <c r="B81" s="5" t="s">
        <v>228</v>
      </c>
      <c r="C81" s="6">
        <v>0</v>
      </c>
      <c r="E81" s="5" t="s">
        <v>228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F81" s="54" t="str">
        <f t="shared" si="3"/>
        <v>Candidate23</v>
      </c>
      <c r="CG81" s="45">
        <f t="shared" si="4"/>
        <v>0</v>
      </c>
      <c r="CH81" s="52">
        <f t="shared" si="5"/>
        <v>0</v>
      </c>
    </row>
    <row r="82" spans="2:86" x14ac:dyDescent="0.3">
      <c r="B82" s="5" t="s">
        <v>229</v>
      </c>
      <c r="C82" s="6">
        <v>0</v>
      </c>
      <c r="E82" s="5" t="s">
        <v>229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F82" s="54" t="str">
        <f t="shared" si="3"/>
        <v>Candidate24</v>
      </c>
      <c r="CG82" s="45">
        <f t="shared" si="4"/>
        <v>0</v>
      </c>
      <c r="CH82" s="52">
        <f t="shared" si="5"/>
        <v>0</v>
      </c>
    </row>
    <row r="83" spans="2:86" x14ac:dyDescent="0.3">
      <c r="B83" s="5" t="s">
        <v>230</v>
      </c>
      <c r="C83" s="6">
        <v>0</v>
      </c>
      <c r="E83" s="5" t="s">
        <v>230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F83" s="54" t="str">
        <f t="shared" si="3"/>
        <v>Candidate25</v>
      </c>
      <c r="CG83" s="45">
        <f t="shared" si="4"/>
        <v>0</v>
      </c>
      <c r="CH83" s="52">
        <f t="shared" si="5"/>
        <v>0</v>
      </c>
    </row>
    <row r="84" spans="2:86" x14ac:dyDescent="0.3">
      <c r="B84" s="5" t="s">
        <v>231</v>
      </c>
      <c r="C84" s="6">
        <v>0</v>
      </c>
      <c r="E84" s="5" t="s">
        <v>231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F84" s="54" t="str">
        <f t="shared" si="3"/>
        <v>Candidate26</v>
      </c>
      <c r="CG84" s="45">
        <f t="shared" si="4"/>
        <v>0</v>
      </c>
      <c r="CH84" s="52">
        <f t="shared" si="5"/>
        <v>0</v>
      </c>
    </row>
    <row r="85" spans="2:86" x14ac:dyDescent="0.3">
      <c r="B85" s="5" t="s">
        <v>232</v>
      </c>
      <c r="C85" s="6">
        <v>0</v>
      </c>
      <c r="E85" s="5" t="s">
        <v>232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F85" s="54" t="str">
        <f t="shared" si="3"/>
        <v>Candidate27</v>
      </c>
      <c r="CG85" s="45">
        <f t="shared" si="4"/>
        <v>0</v>
      </c>
      <c r="CH85" s="52">
        <f t="shared" si="5"/>
        <v>0</v>
      </c>
    </row>
    <row r="86" spans="2:86" x14ac:dyDescent="0.3">
      <c r="B86" s="5" t="s">
        <v>233</v>
      </c>
      <c r="C86" s="6">
        <v>0</v>
      </c>
      <c r="E86" s="5" t="s">
        <v>233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F86" s="54" t="str">
        <f t="shared" si="3"/>
        <v>Candidate28</v>
      </c>
      <c r="CG86" s="45">
        <f t="shared" si="4"/>
        <v>0</v>
      </c>
      <c r="CH86" s="52">
        <f t="shared" si="5"/>
        <v>0</v>
      </c>
    </row>
    <row r="87" spans="2:86" x14ac:dyDescent="0.3">
      <c r="B87" s="5" t="s">
        <v>234</v>
      </c>
      <c r="C87" s="6">
        <v>0</v>
      </c>
      <c r="E87" s="5" t="s">
        <v>234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F87" s="54" t="str">
        <f t="shared" si="3"/>
        <v>Candidate29</v>
      </c>
      <c r="CG87" s="45">
        <f t="shared" si="4"/>
        <v>0</v>
      </c>
      <c r="CH87" s="52">
        <f t="shared" si="5"/>
        <v>0</v>
      </c>
    </row>
    <row r="88" spans="2:86" x14ac:dyDescent="0.3">
      <c r="B88" s="5" t="s">
        <v>235</v>
      </c>
      <c r="C88" s="6">
        <v>0</v>
      </c>
      <c r="E88" s="5" t="s">
        <v>235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F88" s="54" t="str">
        <f t="shared" si="3"/>
        <v>Candidate30</v>
      </c>
      <c r="CG88" s="45">
        <f t="shared" si="4"/>
        <v>0</v>
      </c>
      <c r="CH88" s="52">
        <f t="shared" si="5"/>
        <v>0</v>
      </c>
    </row>
    <row r="89" spans="2:86" x14ac:dyDescent="0.3">
      <c r="B89" s="5" t="s">
        <v>236</v>
      </c>
      <c r="C89" s="6">
        <v>0</v>
      </c>
      <c r="E89" s="5" t="s">
        <v>236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F89" s="54" t="str">
        <f t="shared" si="3"/>
        <v>Candidate31</v>
      </c>
      <c r="CG89" s="45">
        <f t="shared" si="4"/>
        <v>0</v>
      </c>
      <c r="CH89" s="52">
        <f t="shared" si="5"/>
        <v>0</v>
      </c>
    </row>
    <row r="90" spans="2:86" x14ac:dyDescent="0.3">
      <c r="B90" s="5" t="s">
        <v>237</v>
      </c>
      <c r="C90" s="6">
        <v>0</v>
      </c>
      <c r="E90" s="5" t="s">
        <v>237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F90" s="54" t="str">
        <f t="shared" si="3"/>
        <v>Candidate32</v>
      </c>
      <c r="CG90" s="45">
        <f t="shared" si="4"/>
        <v>0</v>
      </c>
      <c r="CH90" s="52">
        <f t="shared" si="5"/>
        <v>0</v>
      </c>
    </row>
    <row r="91" spans="2:86" x14ac:dyDescent="0.3">
      <c r="B91" s="5" t="s">
        <v>238</v>
      </c>
      <c r="C91" s="6">
        <v>1</v>
      </c>
      <c r="E91" s="5" t="s">
        <v>238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1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F91" s="54" t="str">
        <f t="shared" si="3"/>
        <v>Candidate33</v>
      </c>
      <c r="CG91" s="45">
        <f t="shared" si="4"/>
        <v>1</v>
      </c>
      <c r="CH91" s="52">
        <f t="shared" si="5"/>
        <v>1</v>
      </c>
    </row>
    <row r="92" spans="2:86" x14ac:dyDescent="0.3">
      <c r="B92" s="5" t="s">
        <v>239</v>
      </c>
      <c r="C92" s="6">
        <v>1</v>
      </c>
      <c r="E92" s="5" t="s">
        <v>239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1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F92" s="54" t="str">
        <f t="shared" si="3"/>
        <v>Candidate34</v>
      </c>
      <c r="CG92" s="45">
        <f t="shared" si="4"/>
        <v>1</v>
      </c>
      <c r="CH92" s="52">
        <f t="shared" si="5"/>
        <v>1</v>
      </c>
    </row>
    <row r="93" spans="2:86" x14ac:dyDescent="0.3">
      <c r="B93" s="5" t="s">
        <v>240</v>
      </c>
      <c r="C93" s="6">
        <v>0</v>
      </c>
      <c r="E93" s="5" t="s">
        <v>240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F93" s="54" t="str">
        <f t="shared" si="3"/>
        <v>Candidate35</v>
      </c>
      <c r="CG93" s="45">
        <f t="shared" si="4"/>
        <v>0</v>
      </c>
      <c r="CH93" s="52">
        <f t="shared" si="5"/>
        <v>0</v>
      </c>
    </row>
    <row r="94" spans="2:86" x14ac:dyDescent="0.3">
      <c r="B94" s="5" t="s">
        <v>241</v>
      </c>
      <c r="C94" s="6">
        <v>0</v>
      </c>
      <c r="E94" s="5" t="s">
        <v>241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F94" s="54" t="str">
        <f t="shared" si="3"/>
        <v>Candidate36</v>
      </c>
      <c r="CG94" s="45">
        <f t="shared" si="4"/>
        <v>0</v>
      </c>
      <c r="CH94" s="52">
        <f t="shared" si="5"/>
        <v>0</v>
      </c>
    </row>
    <row r="95" spans="2:86" x14ac:dyDescent="0.3">
      <c r="B95" s="5" t="s">
        <v>242</v>
      </c>
      <c r="C95" s="6">
        <v>0</v>
      </c>
      <c r="E95" s="5" t="s">
        <v>242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F95" s="54" t="str">
        <f t="shared" si="3"/>
        <v>Candidate37</v>
      </c>
      <c r="CG95" s="45">
        <f t="shared" si="4"/>
        <v>0</v>
      </c>
      <c r="CH95" s="52">
        <f t="shared" si="5"/>
        <v>0</v>
      </c>
    </row>
    <row r="96" spans="2:86" x14ac:dyDescent="0.3">
      <c r="B96" s="5" t="s">
        <v>243</v>
      </c>
      <c r="C96" s="6">
        <v>0</v>
      </c>
      <c r="E96" s="5" t="s">
        <v>243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F96" s="54" t="str">
        <f t="shared" si="3"/>
        <v>Candidate38</v>
      </c>
      <c r="CG96" s="45">
        <f t="shared" si="4"/>
        <v>0</v>
      </c>
      <c r="CH96" s="52">
        <f t="shared" si="5"/>
        <v>0</v>
      </c>
    </row>
    <row r="97" spans="2:86" x14ac:dyDescent="0.3">
      <c r="B97" s="5" t="s">
        <v>244</v>
      </c>
      <c r="C97" s="6">
        <v>0</v>
      </c>
      <c r="E97" s="5" t="s">
        <v>244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F97" s="54" t="str">
        <f t="shared" si="3"/>
        <v>Candidate39</v>
      </c>
      <c r="CG97" s="45">
        <f t="shared" si="4"/>
        <v>0</v>
      </c>
      <c r="CH97" s="52">
        <f t="shared" si="5"/>
        <v>0</v>
      </c>
    </row>
    <row r="98" spans="2:86" x14ac:dyDescent="0.3">
      <c r="B98" s="5" t="s">
        <v>245</v>
      </c>
      <c r="C98" s="6">
        <v>0</v>
      </c>
      <c r="E98" s="5" t="s">
        <v>245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F98" s="54" t="str">
        <f t="shared" si="3"/>
        <v>Candidate40</v>
      </c>
      <c r="CG98" s="45">
        <f t="shared" si="4"/>
        <v>0</v>
      </c>
      <c r="CH98" s="52">
        <f t="shared" si="5"/>
        <v>0</v>
      </c>
    </row>
    <row r="99" spans="2:86" x14ac:dyDescent="0.3">
      <c r="B99" s="5" t="s">
        <v>246</v>
      </c>
      <c r="C99" s="6">
        <v>0</v>
      </c>
      <c r="E99" s="5" t="s">
        <v>246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F99" s="54" t="str">
        <f t="shared" si="3"/>
        <v>Candidate41</v>
      </c>
      <c r="CG99" s="45">
        <f t="shared" si="4"/>
        <v>0</v>
      </c>
      <c r="CH99" s="52">
        <f t="shared" si="5"/>
        <v>0</v>
      </c>
    </row>
    <row r="100" spans="2:86" x14ac:dyDescent="0.3">
      <c r="B100" s="5" t="s">
        <v>247</v>
      </c>
      <c r="C100" s="6">
        <v>0</v>
      </c>
      <c r="E100" s="5" t="s">
        <v>247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F100" s="54" t="str">
        <f t="shared" si="3"/>
        <v>Candidate42</v>
      </c>
      <c r="CG100" s="45">
        <f t="shared" si="4"/>
        <v>0</v>
      </c>
      <c r="CH100" s="52">
        <f t="shared" si="5"/>
        <v>0</v>
      </c>
    </row>
    <row r="101" spans="2:86" x14ac:dyDescent="0.3">
      <c r="B101" s="5" t="s">
        <v>248</v>
      </c>
      <c r="C101" s="6">
        <v>0</v>
      </c>
      <c r="E101" s="5" t="s">
        <v>248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F101" s="54" t="str">
        <f t="shared" si="3"/>
        <v>Candidate43</v>
      </c>
      <c r="CG101" s="45">
        <f t="shared" si="4"/>
        <v>0</v>
      </c>
      <c r="CH101" s="52">
        <f t="shared" si="5"/>
        <v>0</v>
      </c>
    </row>
    <row r="102" spans="2:86" x14ac:dyDescent="0.3">
      <c r="B102" s="5" t="s">
        <v>249</v>
      </c>
      <c r="C102" s="6">
        <v>0</v>
      </c>
      <c r="E102" s="5" t="s">
        <v>249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F102" s="54" t="str">
        <f t="shared" si="3"/>
        <v>Candidate44</v>
      </c>
      <c r="CG102" s="45">
        <f t="shared" si="4"/>
        <v>0</v>
      </c>
      <c r="CH102" s="52">
        <f t="shared" si="5"/>
        <v>0</v>
      </c>
    </row>
    <row r="103" spans="2:86" x14ac:dyDescent="0.3">
      <c r="B103" s="5" t="s">
        <v>250</v>
      </c>
      <c r="C103" s="6">
        <v>0</v>
      </c>
      <c r="E103" s="5" t="s">
        <v>250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F103" s="54" t="str">
        <f t="shared" si="3"/>
        <v>Candidate45</v>
      </c>
      <c r="CG103" s="45">
        <f t="shared" si="4"/>
        <v>0</v>
      </c>
      <c r="CH103" s="52">
        <f t="shared" si="5"/>
        <v>0</v>
      </c>
    </row>
    <row r="104" spans="2:86" x14ac:dyDescent="0.3">
      <c r="B104" s="5" t="s">
        <v>251</v>
      </c>
      <c r="C104" s="6">
        <v>0</v>
      </c>
      <c r="E104" s="5" t="s">
        <v>251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F104" s="54" t="str">
        <f t="shared" si="3"/>
        <v>Candidate46</v>
      </c>
      <c r="CG104" s="45">
        <f t="shared" si="4"/>
        <v>0</v>
      </c>
      <c r="CH104" s="52">
        <f t="shared" si="5"/>
        <v>0</v>
      </c>
    </row>
    <row r="105" spans="2:86" x14ac:dyDescent="0.3">
      <c r="B105" s="5" t="s">
        <v>252</v>
      </c>
      <c r="C105" s="6">
        <v>0</v>
      </c>
      <c r="E105" s="5" t="s">
        <v>252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F105" s="54" t="str">
        <f t="shared" si="3"/>
        <v>Candidate47</v>
      </c>
      <c r="CG105" s="45">
        <f t="shared" si="4"/>
        <v>0</v>
      </c>
      <c r="CH105" s="52">
        <f t="shared" si="5"/>
        <v>0</v>
      </c>
    </row>
    <row r="106" spans="2:86" x14ac:dyDescent="0.3">
      <c r="B106" s="5" t="s">
        <v>253</v>
      </c>
      <c r="C106" s="6">
        <v>0</v>
      </c>
      <c r="E106" s="5" t="s">
        <v>253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F106" s="54" t="str">
        <f t="shared" si="3"/>
        <v>Candidate48</v>
      </c>
      <c r="CG106" s="45">
        <f t="shared" si="4"/>
        <v>0</v>
      </c>
      <c r="CH106" s="52">
        <f t="shared" si="5"/>
        <v>0</v>
      </c>
    </row>
    <row r="107" spans="2:86" x14ac:dyDescent="0.3">
      <c r="B107" s="5" t="s">
        <v>254</v>
      </c>
      <c r="C107" s="6">
        <v>0</v>
      </c>
      <c r="E107" s="5" t="s">
        <v>254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F107" s="54" t="str">
        <f t="shared" si="3"/>
        <v>Candidate49</v>
      </c>
      <c r="CG107" s="45">
        <f t="shared" si="4"/>
        <v>0</v>
      </c>
      <c r="CH107" s="52">
        <f t="shared" si="5"/>
        <v>0</v>
      </c>
    </row>
    <row r="108" spans="2:86" x14ac:dyDescent="0.3">
      <c r="B108" s="5" t="s">
        <v>255</v>
      </c>
      <c r="C108" s="6">
        <v>1</v>
      </c>
      <c r="E108" s="5" t="s">
        <v>255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F108" s="54" t="str">
        <f t="shared" si="3"/>
        <v>Candidate50</v>
      </c>
      <c r="CG108" s="45">
        <f t="shared" si="4"/>
        <v>0</v>
      </c>
      <c r="CH108" s="52">
        <f t="shared" si="5"/>
        <v>0</v>
      </c>
    </row>
    <row r="109" spans="2:86" x14ac:dyDescent="0.3">
      <c r="B109" s="5" t="s">
        <v>256</v>
      </c>
      <c r="C109" s="6">
        <v>0</v>
      </c>
      <c r="E109" s="5" t="s">
        <v>256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F109" s="54" t="str">
        <f t="shared" si="3"/>
        <v>Candidate51</v>
      </c>
      <c r="CG109" s="45">
        <f t="shared" si="4"/>
        <v>0</v>
      </c>
      <c r="CH109" s="52">
        <f t="shared" si="5"/>
        <v>0</v>
      </c>
    </row>
    <row r="110" spans="2:86" x14ac:dyDescent="0.3">
      <c r="B110" s="5" t="s">
        <v>257</v>
      </c>
      <c r="C110" s="6">
        <v>0</v>
      </c>
      <c r="E110" s="5" t="s">
        <v>257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F110" s="54" t="str">
        <f t="shared" si="3"/>
        <v>Candidate52</v>
      </c>
      <c r="CG110" s="45">
        <f t="shared" si="4"/>
        <v>0</v>
      </c>
      <c r="CH110" s="52">
        <f t="shared" si="5"/>
        <v>0</v>
      </c>
    </row>
    <row r="111" spans="2:86" x14ac:dyDescent="0.3">
      <c r="B111" s="5" t="s">
        <v>258</v>
      </c>
      <c r="C111" s="6">
        <v>0</v>
      </c>
      <c r="E111" s="5" t="s">
        <v>258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F111" s="54" t="str">
        <f t="shared" si="3"/>
        <v>Candidate53</v>
      </c>
      <c r="CG111" s="45">
        <f t="shared" si="4"/>
        <v>0</v>
      </c>
      <c r="CH111" s="52">
        <f t="shared" si="5"/>
        <v>0</v>
      </c>
    </row>
    <row r="112" spans="2:86" x14ac:dyDescent="0.3">
      <c r="B112" s="5" t="s">
        <v>259</v>
      </c>
      <c r="C112" s="6">
        <v>0</v>
      </c>
      <c r="E112" s="5" t="s">
        <v>259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F112" s="54" t="str">
        <f t="shared" si="3"/>
        <v>Candidate54</v>
      </c>
      <c r="CG112" s="45">
        <f t="shared" si="4"/>
        <v>0</v>
      </c>
      <c r="CH112" s="52">
        <f t="shared" si="5"/>
        <v>0</v>
      </c>
    </row>
    <row r="113" spans="2:86" x14ac:dyDescent="0.3">
      <c r="B113" s="5" t="s">
        <v>260</v>
      </c>
      <c r="C113" s="6">
        <v>0</v>
      </c>
      <c r="E113" s="5" t="s">
        <v>260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F113" s="54" t="str">
        <f t="shared" si="3"/>
        <v>Candidate55</v>
      </c>
      <c r="CG113" s="45">
        <f t="shared" si="4"/>
        <v>0</v>
      </c>
      <c r="CH113" s="52">
        <f t="shared" si="5"/>
        <v>0</v>
      </c>
    </row>
    <row r="114" spans="2:86" x14ac:dyDescent="0.3">
      <c r="B114" s="5" t="s">
        <v>261</v>
      </c>
      <c r="C114" s="6">
        <v>0</v>
      </c>
      <c r="E114" s="5" t="s">
        <v>261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F114" s="54" t="str">
        <f t="shared" si="3"/>
        <v>Candidate56</v>
      </c>
      <c r="CG114" s="45">
        <f t="shared" si="4"/>
        <v>0</v>
      </c>
      <c r="CH114" s="52">
        <f t="shared" si="5"/>
        <v>0</v>
      </c>
    </row>
    <row r="115" spans="2:86" x14ac:dyDescent="0.3">
      <c r="B115" s="5" t="s">
        <v>262</v>
      </c>
      <c r="C115" s="6">
        <v>0</v>
      </c>
      <c r="E115" s="5" t="s">
        <v>262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F115" s="54" t="str">
        <f t="shared" si="3"/>
        <v>Candidate57</v>
      </c>
      <c r="CG115" s="45">
        <f t="shared" si="4"/>
        <v>0</v>
      </c>
      <c r="CH115" s="52">
        <f t="shared" si="5"/>
        <v>0</v>
      </c>
    </row>
    <row r="116" spans="2:86" x14ac:dyDescent="0.3">
      <c r="B116" s="5" t="s">
        <v>263</v>
      </c>
      <c r="C116" s="6">
        <v>0</v>
      </c>
      <c r="E116" s="5" t="s">
        <v>263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F116" s="54" t="str">
        <f t="shared" si="3"/>
        <v>Candidate58</v>
      </c>
      <c r="CG116" s="45">
        <f t="shared" si="4"/>
        <v>0</v>
      </c>
      <c r="CH116" s="52">
        <f t="shared" si="5"/>
        <v>0</v>
      </c>
    </row>
    <row r="117" spans="2:86" x14ac:dyDescent="0.3">
      <c r="B117" s="5" t="s">
        <v>264</v>
      </c>
      <c r="C117" s="6">
        <v>0</v>
      </c>
      <c r="E117" s="5" t="s">
        <v>264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F117" s="54" t="str">
        <f t="shared" si="3"/>
        <v>Candidate59</v>
      </c>
      <c r="CG117" s="45">
        <f t="shared" si="4"/>
        <v>0</v>
      </c>
      <c r="CH117" s="52">
        <f t="shared" si="5"/>
        <v>0</v>
      </c>
    </row>
    <row r="118" spans="2:86" x14ac:dyDescent="0.3">
      <c r="B118" s="5" t="s">
        <v>265</v>
      </c>
      <c r="C118" s="6">
        <v>0</v>
      </c>
      <c r="E118" s="5" t="s">
        <v>265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F118" s="54" t="str">
        <f t="shared" si="3"/>
        <v>Candidate60</v>
      </c>
      <c r="CG118" s="45">
        <f t="shared" si="4"/>
        <v>0</v>
      </c>
      <c r="CH118" s="52">
        <f t="shared" si="5"/>
        <v>0</v>
      </c>
    </row>
    <row r="119" spans="2:86" x14ac:dyDescent="0.3">
      <c r="B119" s="5" t="s">
        <v>266</v>
      </c>
      <c r="C119" s="6">
        <v>0</v>
      </c>
      <c r="E119" s="5" t="s">
        <v>266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F119" s="54" t="str">
        <f t="shared" si="3"/>
        <v>Candidate61</v>
      </c>
      <c r="CG119" s="45">
        <f t="shared" si="4"/>
        <v>0</v>
      </c>
      <c r="CH119" s="52">
        <f t="shared" si="5"/>
        <v>0</v>
      </c>
    </row>
    <row r="120" spans="2:86" x14ac:dyDescent="0.3">
      <c r="B120" s="5" t="s">
        <v>267</v>
      </c>
      <c r="C120" s="6">
        <v>0</v>
      </c>
      <c r="E120" s="5" t="s">
        <v>267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F120" s="54" t="str">
        <f t="shared" si="3"/>
        <v>Candidate62</v>
      </c>
      <c r="CG120" s="45">
        <f t="shared" si="4"/>
        <v>0</v>
      </c>
      <c r="CH120" s="52">
        <f t="shared" si="5"/>
        <v>0</v>
      </c>
    </row>
    <row r="121" spans="2:86" x14ac:dyDescent="0.3">
      <c r="B121" s="5" t="s">
        <v>268</v>
      </c>
      <c r="C121" s="6">
        <v>0</v>
      </c>
      <c r="E121" s="5" t="s">
        <v>268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F121" s="54" t="str">
        <f t="shared" si="3"/>
        <v>Candidate63</v>
      </c>
      <c r="CG121" s="45">
        <f t="shared" si="4"/>
        <v>0</v>
      </c>
      <c r="CH121" s="52">
        <f t="shared" si="5"/>
        <v>0</v>
      </c>
    </row>
    <row r="122" spans="2:86" x14ac:dyDescent="0.3">
      <c r="B122" s="5" t="s">
        <v>269</v>
      </c>
      <c r="C122" s="6">
        <v>0</v>
      </c>
      <c r="E122" s="5" t="s">
        <v>269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F122" s="54" t="str">
        <f t="shared" si="3"/>
        <v>Candidate64</v>
      </c>
      <c r="CG122" s="45">
        <f t="shared" si="4"/>
        <v>0</v>
      </c>
      <c r="CH122" s="52">
        <f t="shared" si="5"/>
        <v>0</v>
      </c>
    </row>
    <row r="123" spans="2:86" x14ac:dyDescent="0.3">
      <c r="B123" s="5" t="s">
        <v>270</v>
      </c>
      <c r="C123" s="6">
        <v>0</v>
      </c>
      <c r="E123" s="5" t="s">
        <v>270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F123" s="54" t="str">
        <f t="shared" si="3"/>
        <v>Candidate65</v>
      </c>
      <c r="CG123" s="45">
        <f t="shared" si="4"/>
        <v>0</v>
      </c>
      <c r="CH123" s="52">
        <f t="shared" si="5"/>
        <v>0</v>
      </c>
    </row>
    <row r="124" spans="2:86" x14ac:dyDescent="0.3">
      <c r="B124" s="5" t="s">
        <v>271</v>
      </c>
      <c r="C124" s="6">
        <v>0</v>
      </c>
      <c r="E124" s="5" t="s">
        <v>271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F124" s="54" t="str">
        <f t="shared" si="3"/>
        <v>Candidate66</v>
      </c>
      <c r="CG124" s="45">
        <f t="shared" si="4"/>
        <v>0</v>
      </c>
      <c r="CH124" s="52">
        <f t="shared" si="5"/>
        <v>0</v>
      </c>
    </row>
    <row r="125" spans="2:86" x14ac:dyDescent="0.3">
      <c r="B125" s="5" t="s">
        <v>272</v>
      </c>
      <c r="C125" s="6">
        <v>0</v>
      </c>
      <c r="E125" s="5" t="s">
        <v>272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F125" s="54" t="str">
        <f t="shared" si="3"/>
        <v>Candidate67</v>
      </c>
      <c r="CG125" s="45">
        <f t="shared" si="4"/>
        <v>0</v>
      </c>
      <c r="CH125" s="52">
        <f t="shared" si="5"/>
        <v>0</v>
      </c>
    </row>
    <row r="126" spans="2:86" x14ac:dyDescent="0.3">
      <c r="B126" s="5" t="s">
        <v>273</v>
      </c>
      <c r="C126" s="6">
        <v>0</v>
      </c>
      <c r="E126" s="5" t="s">
        <v>273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F126" s="54" t="str">
        <f t="shared" si="3"/>
        <v>Candidate68</v>
      </c>
      <c r="CG126" s="45">
        <f t="shared" si="4"/>
        <v>0</v>
      </c>
      <c r="CH126" s="52">
        <f t="shared" si="5"/>
        <v>0</v>
      </c>
    </row>
    <row r="127" spans="2:86" x14ac:dyDescent="0.3">
      <c r="B127" s="5" t="s">
        <v>274</v>
      </c>
      <c r="C127" s="6">
        <v>0</v>
      </c>
      <c r="E127" s="5" t="s">
        <v>274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F127" s="54" t="str">
        <f t="shared" si="3"/>
        <v>Candidate69</v>
      </c>
      <c r="CG127" s="45">
        <f t="shared" si="4"/>
        <v>0</v>
      </c>
      <c r="CH127" s="52">
        <f t="shared" si="5"/>
        <v>0</v>
      </c>
    </row>
    <row r="128" spans="2:86" x14ac:dyDescent="0.3">
      <c r="B128" s="5" t="s">
        <v>275</v>
      </c>
      <c r="C128" s="6">
        <v>0</v>
      </c>
      <c r="E128" s="5" t="s">
        <v>275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F128" s="54" t="str">
        <f t="shared" si="3"/>
        <v>Candidate70</v>
      </c>
      <c r="CG128" s="45">
        <f t="shared" si="4"/>
        <v>0</v>
      </c>
      <c r="CH128" s="52">
        <f t="shared" si="5"/>
        <v>0</v>
      </c>
    </row>
    <row r="129" spans="2:86" x14ac:dyDescent="0.3">
      <c r="B129" s="5" t="s">
        <v>276</v>
      </c>
      <c r="C129" s="6">
        <v>0</v>
      </c>
      <c r="E129" s="5" t="s">
        <v>276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F129" s="54" t="str">
        <f t="shared" si="3"/>
        <v>Candidate71</v>
      </c>
      <c r="CG129" s="45">
        <f t="shared" si="4"/>
        <v>0</v>
      </c>
      <c r="CH129" s="52">
        <f t="shared" si="5"/>
        <v>0</v>
      </c>
    </row>
    <row r="130" spans="2:86" x14ac:dyDescent="0.3">
      <c r="B130" s="5" t="s">
        <v>277</v>
      </c>
      <c r="C130" s="6">
        <v>1</v>
      </c>
      <c r="E130" s="5" t="s">
        <v>277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1</v>
      </c>
      <c r="BM130" s="6">
        <v>0</v>
      </c>
      <c r="BN130" s="6">
        <v>0</v>
      </c>
      <c r="BO130" s="6">
        <v>1</v>
      </c>
      <c r="BP130" s="6">
        <v>1</v>
      </c>
      <c r="BQ130" s="6">
        <v>1</v>
      </c>
      <c r="BR130" s="6">
        <v>0</v>
      </c>
      <c r="BS130" s="6">
        <v>0</v>
      </c>
      <c r="BT130" s="6">
        <v>1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1</v>
      </c>
      <c r="CD130" s="6">
        <v>0</v>
      </c>
      <c r="CF130" s="54" t="str">
        <f t="shared" si="3"/>
        <v>Candidate72</v>
      </c>
      <c r="CG130" s="45">
        <f t="shared" si="4"/>
        <v>6</v>
      </c>
      <c r="CH130" s="52">
        <f t="shared" si="5"/>
        <v>1</v>
      </c>
    </row>
    <row r="131" spans="2:86" x14ac:dyDescent="0.3">
      <c r="B131" s="5" t="s">
        <v>278</v>
      </c>
      <c r="C131" s="6">
        <v>0</v>
      </c>
      <c r="E131" s="5" t="s">
        <v>278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F131" s="54" t="str">
        <f t="shared" si="3"/>
        <v>Candidate73</v>
      </c>
      <c r="CG131" s="45">
        <f t="shared" si="4"/>
        <v>0</v>
      </c>
      <c r="CH131" s="52">
        <f t="shared" si="5"/>
        <v>0</v>
      </c>
    </row>
    <row r="132" spans="2:86" x14ac:dyDescent="0.3">
      <c r="B132" s="5" t="s">
        <v>279</v>
      </c>
      <c r="C132" s="6">
        <v>0</v>
      </c>
      <c r="E132" s="5" t="s">
        <v>279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F132" s="54" t="str">
        <f t="shared" si="3"/>
        <v>Candidate74</v>
      </c>
      <c r="CG132" s="45">
        <f t="shared" si="4"/>
        <v>0</v>
      </c>
      <c r="CH132" s="52">
        <f t="shared" si="5"/>
        <v>0</v>
      </c>
    </row>
    <row r="133" spans="2:86" x14ac:dyDescent="0.3">
      <c r="B133" s="5" t="s">
        <v>280</v>
      </c>
      <c r="C133" s="6">
        <v>0</v>
      </c>
      <c r="E133" s="5" t="s">
        <v>280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F133" s="54" t="str">
        <f t="shared" si="3"/>
        <v>Candidate75</v>
      </c>
      <c r="CG133" s="45">
        <f t="shared" si="4"/>
        <v>0</v>
      </c>
      <c r="CH133" s="52">
        <f t="shared" si="5"/>
        <v>0</v>
      </c>
    </row>
    <row r="134" spans="2:86" x14ac:dyDescent="0.3">
      <c r="B134" s="5" t="s">
        <v>281</v>
      </c>
      <c r="C134" s="6">
        <v>0</v>
      </c>
      <c r="E134" s="5" t="s">
        <v>281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F134" s="54" t="str">
        <f t="shared" si="3"/>
        <v>Candidate76</v>
      </c>
      <c r="CG134" s="45">
        <f t="shared" si="4"/>
        <v>0</v>
      </c>
      <c r="CH134" s="52">
        <f t="shared" si="5"/>
        <v>0</v>
      </c>
    </row>
    <row r="135" spans="2:86" x14ac:dyDescent="0.3">
      <c r="B135" s="5" t="s">
        <v>282</v>
      </c>
      <c r="C135" s="6">
        <v>0</v>
      </c>
      <c r="E135" s="5" t="s">
        <v>282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F135" s="54" t="str">
        <f t="shared" ref="CF135:CF196" si="6">E135</f>
        <v>Candidate77</v>
      </c>
      <c r="CG135" s="45">
        <f t="shared" si="4"/>
        <v>0</v>
      </c>
      <c r="CH135" s="52">
        <f t="shared" si="5"/>
        <v>0</v>
      </c>
    </row>
    <row r="136" spans="2:86" x14ac:dyDescent="0.3">
      <c r="B136" s="5" t="s">
        <v>283</v>
      </c>
      <c r="C136" s="6">
        <v>0</v>
      </c>
      <c r="E136" s="5" t="s">
        <v>283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F136" s="54" t="str">
        <f t="shared" si="6"/>
        <v>Candidate78</v>
      </c>
      <c r="CG136" s="45">
        <f t="shared" ref="CG136:CG196" si="7">SUM(F136:CD136)</f>
        <v>0</v>
      </c>
      <c r="CH136" s="52">
        <f t="shared" ref="CH136:CH196" si="8">IF(CG136=0,0,1)</f>
        <v>0</v>
      </c>
    </row>
    <row r="137" spans="2:86" x14ac:dyDescent="0.3">
      <c r="B137" s="5" t="s">
        <v>284</v>
      </c>
      <c r="C137" s="6">
        <v>0</v>
      </c>
      <c r="E137" s="5" t="s">
        <v>284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6">
        <v>0</v>
      </c>
      <c r="CD137" s="6">
        <v>0</v>
      </c>
      <c r="CF137" s="54" t="str">
        <f t="shared" si="6"/>
        <v>Candidate79</v>
      </c>
      <c r="CG137" s="45">
        <f t="shared" si="7"/>
        <v>0</v>
      </c>
      <c r="CH137" s="52">
        <f t="shared" si="8"/>
        <v>0</v>
      </c>
    </row>
    <row r="138" spans="2:86" x14ac:dyDescent="0.3">
      <c r="B138" s="5" t="s">
        <v>285</v>
      </c>
      <c r="C138" s="6">
        <v>0</v>
      </c>
      <c r="E138" s="5" t="s">
        <v>285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F138" s="54" t="str">
        <f t="shared" si="6"/>
        <v>Candidate80</v>
      </c>
      <c r="CG138" s="45">
        <f t="shared" si="7"/>
        <v>0</v>
      </c>
      <c r="CH138" s="52">
        <f t="shared" si="8"/>
        <v>0</v>
      </c>
    </row>
    <row r="139" spans="2:86" x14ac:dyDescent="0.3">
      <c r="B139" s="5" t="s">
        <v>286</v>
      </c>
      <c r="C139" s="6">
        <v>0</v>
      </c>
      <c r="E139" s="5" t="s">
        <v>286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F139" s="54" t="str">
        <f t="shared" si="6"/>
        <v>Candidate81</v>
      </c>
      <c r="CG139" s="45">
        <f t="shared" si="7"/>
        <v>0</v>
      </c>
      <c r="CH139" s="52">
        <f t="shared" si="8"/>
        <v>0</v>
      </c>
    </row>
    <row r="140" spans="2:86" x14ac:dyDescent="0.3">
      <c r="B140" s="5" t="s">
        <v>287</v>
      </c>
      <c r="C140" s="6">
        <v>0</v>
      </c>
      <c r="E140" s="5" t="s">
        <v>287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  <c r="CD140" s="6">
        <v>0</v>
      </c>
      <c r="CF140" s="54" t="str">
        <f t="shared" si="6"/>
        <v>Candidate82</v>
      </c>
      <c r="CG140" s="45">
        <f t="shared" si="7"/>
        <v>0</v>
      </c>
      <c r="CH140" s="52">
        <f t="shared" si="8"/>
        <v>0</v>
      </c>
    </row>
    <row r="141" spans="2:86" x14ac:dyDescent="0.3">
      <c r="B141" s="5" t="s">
        <v>288</v>
      </c>
      <c r="C141" s="6">
        <v>0</v>
      </c>
      <c r="E141" s="5" t="s">
        <v>288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F141" s="54" t="str">
        <f t="shared" si="6"/>
        <v>Candidate83</v>
      </c>
      <c r="CG141" s="45">
        <f t="shared" si="7"/>
        <v>0</v>
      </c>
      <c r="CH141" s="52">
        <f t="shared" si="8"/>
        <v>0</v>
      </c>
    </row>
    <row r="142" spans="2:86" x14ac:dyDescent="0.3">
      <c r="B142" s="5" t="s">
        <v>289</v>
      </c>
      <c r="C142" s="6">
        <v>0</v>
      </c>
      <c r="E142" s="5" t="s">
        <v>289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F142" s="54" t="str">
        <f t="shared" si="6"/>
        <v>Candidate84</v>
      </c>
      <c r="CG142" s="45">
        <f t="shared" si="7"/>
        <v>0</v>
      </c>
      <c r="CH142" s="52">
        <f t="shared" si="8"/>
        <v>0</v>
      </c>
    </row>
    <row r="143" spans="2:86" x14ac:dyDescent="0.3">
      <c r="B143" s="5" t="s">
        <v>290</v>
      </c>
      <c r="C143" s="6">
        <v>0</v>
      </c>
      <c r="E143" s="5" t="s">
        <v>290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F143" s="54" t="str">
        <f t="shared" si="6"/>
        <v>Candidate85</v>
      </c>
      <c r="CG143" s="45">
        <f t="shared" si="7"/>
        <v>0</v>
      </c>
      <c r="CH143" s="52">
        <f t="shared" si="8"/>
        <v>0</v>
      </c>
    </row>
    <row r="144" spans="2:86" x14ac:dyDescent="0.3">
      <c r="B144" s="5" t="s">
        <v>291</v>
      </c>
      <c r="C144" s="6">
        <v>0</v>
      </c>
      <c r="E144" s="5" t="s">
        <v>291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0</v>
      </c>
      <c r="CA144" s="6">
        <v>0</v>
      </c>
      <c r="CB144" s="6">
        <v>0</v>
      </c>
      <c r="CC144" s="6">
        <v>0</v>
      </c>
      <c r="CD144" s="6">
        <v>0</v>
      </c>
      <c r="CF144" s="54" t="str">
        <f t="shared" si="6"/>
        <v>Candidate86</v>
      </c>
      <c r="CG144" s="45">
        <f t="shared" si="7"/>
        <v>0</v>
      </c>
      <c r="CH144" s="52">
        <f t="shared" si="8"/>
        <v>0</v>
      </c>
    </row>
    <row r="145" spans="2:86" x14ac:dyDescent="0.3">
      <c r="B145" s="5" t="s">
        <v>292</v>
      </c>
      <c r="C145" s="6">
        <v>1</v>
      </c>
      <c r="E145" s="5" t="s">
        <v>292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1</v>
      </c>
      <c r="AS145" s="6">
        <v>0</v>
      </c>
      <c r="AT145" s="6">
        <v>1</v>
      </c>
      <c r="AU145" s="6">
        <v>1</v>
      </c>
      <c r="AV145" s="6">
        <v>1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F145" s="54" t="str">
        <f t="shared" si="6"/>
        <v>Candidate87</v>
      </c>
      <c r="CG145" s="45">
        <f t="shared" si="7"/>
        <v>4</v>
      </c>
      <c r="CH145" s="52">
        <f t="shared" si="8"/>
        <v>1</v>
      </c>
    </row>
    <row r="146" spans="2:86" x14ac:dyDescent="0.3">
      <c r="B146" s="5" t="s">
        <v>293</v>
      </c>
      <c r="C146" s="6">
        <v>0</v>
      </c>
      <c r="E146" s="5" t="s">
        <v>293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F146" s="54" t="str">
        <f t="shared" si="6"/>
        <v>Candidate88</v>
      </c>
      <c r="CG146" s="45">
        <f t="shared" si="7"/>
        <v>0</v>
      </c>
      <c r="CH146" s="52">
        <f t="shared" si="8"/>
        <v>0</v>
      </c>
    </row>
    <row r="147" spans="2:86" x14ac:dyDescent="0.3">
      <c r="B147" s="4" t="s">
        <v>294</v>
      </c>
      <c r="C147" s="6">
        <v>0</v>
      </c>
      <c r="E147" s="4" t="s">
        <v>294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F147" s="54" t="str">
        <f t="shared" si="6"/>
        <v>Candidate89</v>
      </c>
      <c r="CG147" s="45">
        <f t="shared" si="7"/>
        <v>0</v>
      </c>
      <c r="CH147" s="52">
        <f t="shared" si="8"/>
        <v>0</v>
      </c>
    </row>
    <row r="148" spans="2:86" x14ac:dyDescent="0.3">
      <c r="B148" s="4" t="s">
        <v>295</v>
      </c>
      <c r="C148" s="6">
        <v>0</v>
      </c>
      <c r="E148" s="4" t="s">
        <v>295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0</v>
      </c>
      <c r="CA148" s="6">
        <v>0</v>
      </c>
      <c r="CB148" s="6">
        <v>0</v>
      </c>
      <c r="CC148" s="6">
        <v>0</v>
      </c>
      <c r="CD148" s="6">
        <v>0</v>
      </c>
      <c r="CF148" s="54" t="str">
        <f t="shared" si="6"/>
        <v>Candidate90</v>
      </c>
      <c r="CG148" s="45">
        <f t="shared" si="7"/>
        <v>0</v>
      </c>
      <c r="CH148" s="52">
        <f t="shared" si="8"/>
        <v>0</v>
      </c>
    </row>
    <row r="149" spans="2:86" x14ac:dyDescent="0.3">
      <c r="B149" s="4" t="s">
        <v>296</v>
      </c>
      <c r="C149" s="6">
        <v>1</v>
      </c>
      <c r="E149" s="4" t="s">
        <v>296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F149" s="54" t="str">
        <f t="shared" si="6"/>
        <v>Candidate91</v>
      </c>
      <c r="CG149" s="45">
        <f t="shared" si="7"/>
        <v>0</v>
      </c>
      <c r="CH149" s="52">
        <f t="shared" si="8"/>
        <v>0</v>
      </c>
    </row>
    <row r="150" spans="2:86" x14ac:dyDescent="0.3">
      <c r="B150" s="4" t="s">
        <v>297</v>
      </c>
      <c r="C150" s="6">
        <v>0</v>
      </c>
      <c r="E150" s="4" t="s">
        <v>297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0</v>
      </c>
      <c r="BX150" s="6">
        <v>0</v>
      </c>
      <c r="BY150" s="6">
        <v>0</v>
      </c>
      <c r="BZ150" s="6">
        <v>0</v>
      </c>
      <c r="CA150" s="6">
        <v>0</v>
      </c>
      <c r="CB150" s="6">
        <v>0</v>
      </c>
      <c r="CC150" s="6">
        <v>0</v>
      </c>
      <c r="CD150" s="6">
        <v>0</v>
      </c>
      <c r="CF150" s="54" t="str">
        <f t="shared" si="6"/>
        <v>Candidate92</v>
      </c>
      <c r="CG150" s="45">
        <f t="shared" si="7"/>
        <v>0</v>
      </c>
      <c r="CH150" s="52">
        <f t="shared" si="8"/>
        <v>0</v>
      </c>
    </row>
    <row r="151" spans="2:86" x14ac:dyDescent="0.3">
      <c r="B151" s="4" t="s">
        <v>298</v>
      </c>
      <c r="C151" s="6">
        <v>0</v>
      </c>
      <c r="E151" s="4" t="s">
        <v>298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F151" s="54" t="str">
        <f t="shared" si="6"/>
        <v>Candidate93</v>
      </c>
      <c r="CG151" s="45">
        <f t="shared" si="7"/>
        <v>0</v>
      </c>
      <c r="CH151" s="52">
        <f t="shared" si="8"/>
        <v>0</v>
      </c>
    </row>
    <row r="152" spans="2:86" x14ac:dyDescent="0.3">
      <c r="B152" s="4" t="s">
        <v>299</v>
      </c>
      <c r="C152" s="6">
        <v>0</v>
      </c>
      <c r="E152" s="4" t="s">
        <v>299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v>0</v>
      </c>
      <c r="BN152" s="6">
        <v>0</v>
      </c>
      <c r="BO152" s="6">
        <v>0</v>
      </c>
      <c r="BP152" s="6">
        <v>0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F152" s="54" t="str">
        <f t="shared" si="6"/>
        <v>Candidate94</v>
      </c>
      <c r="CG152" s="45">
        <f t="shared" si="7"/>
        <v>0</v>
      </c>
      <c r="CH152" s="52">
        <f t="shared" si="8"/>
        <v>0</v>
      </c>
    </row>
    <row r="153" spans="2:86" x14ac:dyDescent="0.3">
      <c r="B153" s="4" t="s">
        <v>300</v>
      </c>
      <c r="C153" s="6">
        <v>0</v>
      </c>
      <c r="E153" s="4" t="s">
        <v>300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v>0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F153" s="54" t="str">
        <f t="shared" si="6"/>
        <v>Candidate95</v>
      </c>
      <c r="CG153" s="45">
        <f t="shared" si="7"/>
        <v>0</v>
      </c>
      <c r="CH153" s="52">
        <f t="shared" si="8"/>
        <v>0</v>
      </c>
    </row>
    <row r="154" spans="2:86" x14ac:dyDescent="0.3">
      <c r="B154" s="4" t="s">
        <v>301</v>
      </c>
      <c r="C154" s="6">
        <v>0</v>
      </c>
      <c r="E154" s="4" t="s">
        <v>301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v>0</v>
      </c>
      <c r="BN154" s="6">
        <v>0</v>
      </c>
      <c r="BO154" s="6">
        <v>0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0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>
        <v>0</v>
      </c>
      <c r="CF154" s="54" t="str">
        <f t="shared" si="6"/>
        <v>Candidate96</v>
      </c>
      <c r="CG154" s="45">
        <f t="shared" si="7"/>
        <v>0</v>
      </c>
      <c r="CH154" s="52">
        <f t="shared" si="8"/>
        <v>0</v>
      </c>
    </row>
    <row r="155" spans="2:86" x14ac:dyDescent="0.3">
      <c r="B155" s="4" t="s">
        <v>302</v>
      </c>
      <c r="C155" s="6">
        <v>0</v>
      </c>
      <c r="E155" s="4" t="s">
        <v>302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F155" s="54" t="str">
        <f t="shared" si="6"/>
        <v>Candidate97</v>
      </c>
      <c r="CG155" s="45">
        <f t="shared" si="7"/>
        <v>0</v>
      </c>
      <c r="CH155" s="52">
        <f t="shared" si="8"/>
        <v>0</v>
      </c>
    </row>
    <row r="156" spans="2:86" x14ac:dyDescent="0.3">
      <c r="B156" s="4" t="s">
        <v>303</v>
      </c>
      <c r="C156" s="6">
        <v>0</v>
      </c>
      <c r="E156" s="4" t="s">
        <v>303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>
        <v>0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F156" s="54" t="str">
        <f t="shared" si="6"/>
        <v>Candidate98</v>
      </c>
      <c r="CG156" s="45">
        <f t="shared" si="7"/>
        <v>0</v>
      </c>
      <c r="CH156" s="52">
        <f t="shared" si="8"/>
        <v>0</v>
      </c>
    </row>
    <row r="157" spans="2:86" x14ac:dyDescent="0.3">
      <c r="B157" s="4" t="s">
        <v>304</v>
      </c>
      <c r="C157" s="6">
        <v>0</v>
      </c>
      <c r="E157" s="4" t="s">
        <v>304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0</v>
      </c>
      <c r="BS157" s="6">
        <v>0</v>
      </c>
      <c r="BT157" s="6">
        <v>0</v>
      </c>
      <c r="BU157" s="6">
        <v>0</v>
      </c>
      <c r="BV157" s="6">
        <v>0</v>
      </c>
      <c r="BW157" s="6">
        <v>0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0</v>
      </c>
      <c r="CD157" s="6">
        <v>0</v>
      </c>
      <c r="CF157" s="54" t="str">
        <f t="shared" si="6"/>
        <v>Candidate99</v>
      </c>
      <c r="CG157" s="45">
        <f t="shared" si="7"/>
        <v>0</v>
      </c>
      <c r="CH157" s="52">
        <f t="shared" si="8"/>
        <v>0</v>
      </c>
    </row>
    <row r="158" spans="2:86" x14ac:dyDescent="0.3">
      <c r="B158" s="4" t="s">
        <v>305</v>
      </c>
      <c r="C158" s="6">
        <v>0</v>
      </c>
      <c r="E158" s="4" t="s">
        <v>305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0</v>
      </c>
      <c r="BU158" s="6">
        <v>0</v>
      </c>
      <c r="BV158" s="6">
        <v>0</v>
      </c>
      <c r="BW158" s="6">
        <v>0</v>
      </c>
      <c r="BX158" s="6">
        <v>0</v>
      </c>
      <c r="BY158" s="6">
        <v>0</v>
      </c>
      <c r="BZ158" s="6">
        <v>0</v>
      </c>
      <c r="CA158" s="6">
        <v>0</v>
      </c>
      <c r="CB158" s="6">
        <v>0</v>
      </c>
      <c r="CC158" s="6">
        <v>0</v>
      </c>
      <c r="CD158" s="6">
        <v>0</v>
      </c>
      <c r="CF158" s="54" t="str">
        <f t="shared" si="6"/>
        <v>Candidate100</v>
      </c>
      <c r="CG158" s="45">
        <f t="shared" si="7"/>
        <v>0</v>
      </c>
      <c r="CH158" s="52">
        <f t="shared" si="8"/>
        <v>0</v>
      </c>
    </row>
    <row r="159" spans="2:86" x14ac:dyDescent="0.3">
      <c r="B159" s="4" t="s">
        <v>306</v>
      </c>
      <c r="C159" s="6">
        <v>0</v>
      </c>
      <c r="E159" s="4" t="s">
        <v>306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0</v>
      </c>
      <c r="BX159" s="6">
        <v>0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F159" s="54" t="str">
        <f t="shared" si="6"/>
        <v>Candidate101</v>
      </c>
      <c r="CG159" s="45">
        <f t="shared" si="7"/>
        <v>0</v>
      </c>
      <c r="CH159" s="52">
        <f t="shared" si="8"/>
        <v>0</v>
      </c>
    </row>
    <row r="160" spans="2:86" x14ac:dyDescent="0.3">
      <c r="B160" s="4" t="s">
        <v>307</v>
      </c>
      <c r="C160" s="6">
        <v>0</v>
      </c>
      <c r="E160" s="4" t="s">
        <v>307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v>0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F160" s="54" t="str">
        <f t="shared" si="6"/>
        <v>Candidate102</v>
      </c>
      <c r="CG160" s="45">
        <f t="shared" si="7"/>
        <v>0</v>
      </c>
      <c r="CH160" s="52">
        <f t="shared" si="8"/>
        <v>0</v>
      </c>
    </row>
    <row r="161" spans="2:86" x14ac:dyDescent="0.3">
      <c r="B161" s="4" t="s">
        <v>308</v>
      </c>
      <c r="C161" s="6">
        <v>1</v>
      </c>
      <c r="E161" s="4" t="s">
        <v>308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1</v>
      </c>
      <c r="BV161" s="6">
        <v>1</v>
      </c>
      <c r="BW161" s="6">
        <v>0</v>
      </c>
      <c r="BX161" s="6">
        <v>1</v>
      </c>
      <c r="BY161" s="6">
        <v>1</v>
      </c>
      <c r="BZ161" s="6">
        <v>0</v>
      </c>
      <c r="CA161" s="6">
        <v>0</v>
      </c>
      <c r="CB161" s="6">
        <v>0</v>
      </c>
      <c r="CC161" s="6">
        <v>0</v>
      </c>
      <c r="CD161" s="6">
        <v>0</v>
      </c>
      <c r="CF161" s="54" t="str">
        <f t="shared" si="6"/>
        <v>Candidate103</v>
      </c>
      <c r="CG161" s="45">
        <f t="shared" si="7"/>
        <v>4</v>
      </c>
      <c r="CH161" s="52">
        <f t="shared" si="8"/>
        <v>1</v>
      </c>
    </row>
    <row r="162" spans="2:86" x14ac:dyDescent="0.3">
      <c r="B162" s="4" t="s">
        <v>309</v>
      </c>
      <c r="C162" s="6">
        <v>0</v>
      </c>
      <c r="E162" s="4" t="s">
        <v>309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v>0</v>
      </c>
      <c r="BN162" s="6">
        <v>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F162" s="54" t="str">
        <f t="shared" si="6"/>
        <v>Candidate104</v>
      </c>
      <c r="CG162" s="45">
        <f t="shared" si="7"/>
        <v>0</v>
      </c>
      <c r="CH162" s="52">
        <f t="shared" si="8"/>
        <v>0</v>
      </c>
    </row>
    <row r="163" spans="2:86" x14ac:dyDescent="0.3">
      <c r="B163" s="4" t="s">
        <v>310</v>
      </c>
      <c r="C163" s="6">
        <v>0</v>
      </c>
      <c r="E163" s="4" t="s">
        <v>310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v>0</v>
      </c>
      <c r="BN163" s="6">
        <v>0</v>
      </c>
      <c r="BO163" s="6">
        <v>0</v>
      </c>
      <c r="BP163" s="6">
        <v>0</v>
      </c>
      <c r="BQ163" s="6">
        <v>0</v>
      </c>
      <c r="BR163" s="6">
        <v>0</v>
      </c>
      <c r="BS163" s="6">
        <v>0</v>
      </c>
      <c r="BT163" s="6">
        <v>0</v>
      </c>
      <c r="BU163" s="6">
        <v>0</v>
      </c>
      <c r="BV163" s="6">
        <v>0</v>
      </c>
      <c r="BW163" s="6">
        <v>0</v>
      </c>
      <c r="BX163" s="6">
        <v>0</v>
      </c>
      <c r="BY163" s="6">
        <v>0</v>
      </c>
      <c r="BZ163" s="6">
        <v>0</v>
      </c>
      <c r="CA163" s="6">
        <v>0</v>
      </c>
      <c r="CB163" s="6">
        <v>0</v>
      </c>
      <c r="CC163" s="6">
        <v>0</v>
      </c>
      <c r="CD163" s="6">
        <v>0</v>
      </c>
      <c r="CF163" s="54" t="str">
        <f t="shared" si="6"/>
        <v>Candidate105</v>
      </c>
      <c r="CG163" s="45">
        <f t="shared" si="7"/>
        <v>0</v>
      </c>
      <c r="CH163" s="52">
        <f t="shared" si="8"/>
        <v>0</v>
      </c>
    </row>
    <row r="164" spans="2:86" x14ac:dyDescent="0.3">
      <c r="B164" s="4" t="s">
        <v>311</v>
      </c>
      <c r="C164" s="6">
        <v>0</v>
      </c>
      <c r="E164" s="4" t="s">
        <v>311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v>0</v>
      </c>
      <c r="BN164" s="6">
        <v>0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F164" s="54" t="str">
        <f t="shared" si="6"/>
        <v>Candidate106</v>
      </c>
      <c r="CG164" s="45">
        <f t="shared" si="7"/>
        <v>0</v>
      </c>
      <c r="CH164" s="52">
        <f t="shared" si="8"/>
        <v>0</v>
      </c>
    </row>
    <row r="165" spans="2:86" x14ac:dyDescent="0.3">
      <c r="B165" s="4" t="s">
        <v>312</v>
      </c>
      <c r="C165" s="6">
        <v>0</v>
      </c>
      <c r="E165" s="4" t="s">
        <v>312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v>0</v>
      </c>
      <c r="BN165" s="6">
        <v>0</v>
      </c>
      <c r="BO165" s="6">
        <v>0</v>
      </c>
      <c r="BP165" s="6">
        <v>0</v>
      </c>
      <c r="BQ165" s="6">
        <v>0</v>
      </c>
      <c r="BR165" s="6">
        <v>0</v>
      </c>
      <c r="BS165" s="6">
        <v>0</v>
      </c>
      <c r="BT165" s="6">
        <v>0</v>
      </c>
      <c r="BU165" s="6">
        <v>0</v>
      </c>
      <c r="BV165" s="6">
        <v>0</v>
      </c>
      <c r="BW165" s="6">
        <v>0</v>
      </c>
      <c r="BX165" s="6">
        <v>0</v>
      </c>
      <c r="BY165" s="6">
        <v>0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F165" s="54" t="str">
        <f t="shared" si="6"/>
        <v>Candidate107</v>
      </c>
      <c r="CG165" s="45">
        <f t="shared" si="7"/>
        <v>0</v>
      </c>
      <c r="CH165" s="52">
        <f t="shared" si="8"/>
        <v>0</v>
      </c>
    </row>
    <row r="166" spans="2:86" x14ac:dyDescent="0.3">
      <c r="B166" s="4" t="s">
        <v>313</v>
      </c>
      <c r="C166" s="6">
        <v>0</v>
      </c>
      <c r="E166" s="4" t="s">
        <v>313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F166" s="54" t="str">
        <f t="shared" si="6"/>
        <v>Candidate108</v>
      </c>
      <c r="CG166" s="45">
        <f t="shared" si="7"/>
        <v>0</v>
      </c>
      <c r="CH166" s="52">
        <f t="shared" si="8"/>
        <v>0</v>
      </c>
    </row>
    <row r="167" spans="2:86" x14ac:dyDescent="0.3">
      <c r="B167" s="4" t="s">
        <v>314</v>
      </c>
      <c r="C167" s="6">
        <v>0</v>
      </c>
      <c r="E167" s="4" t="s">
        <v>314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v>0</v>
      </c>
      <c r="BN167" s="6">
        <v>0</v>
      </c>
      <c r="BO167" s="6">
        <v>0</v>
      </c>
      <c r="BP167" s="6">
        <v>0</v>
      </c>
      <c r="BQ167" s="6">
        <v>0</v>
      </c>
      <c r="BR167" s="6">
        <v>0</v>
      </c>
      <c r="BS167" s="6">
        <v>0</v>
      </c>
      <c r="BT167" s="6">
        <v>0</v>
      </c>
      <c r="BU167" s="6">
        <v>0</v>
      </c>
      <c r="BV167" s="6">
        <v>0</v>
      </c>
      <c r="BW167" s="6">
        <v>0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F167" s="54" t="str">
        <f t="shared" si="6"/>
        <v>Candidate109</v>
      </c>
      <c r="CG167" s="45">
        <f t="shared" si="7"/>
        <v>0</v>
      </c>
      <c r="CH167" s="52">
        <f t="shared" si="8"/>
        <v>0</v>
      </c>
    </row>
    <row r="168" spans="2:86" x14ac:dyDescent="0.3">
      <c r="B168" s="4" t="s">
        <v>315</v>
      </c>
      <c r="C168" s="6">
        <v>0</v>
      </c>
      <c r="E168" s="4" t="s">
        <v>315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v>0</v>
      </c>
      <c r="BN168" s="6">
        <v>0</v>
      </c>
      <c r="BO168" s="6">
        <v>0</v>
      </c>
      <c r="BP168" s="6">
        <v>0</v>
      </c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F168" s="54" t="str">
        <f t="shared" si="6"/>
        <v>Candidate110</v>
      </c>
      <c r="CG168" s="45">
        <f t="shared" si="7"/>
        <v>0</v>
      </c>
      <c r="CH168" s="52">
        <f t="shared" si="8"/>
        <v>0</v>
      </c>
    </row>
    <row r="169" spans="2:86" x14ac:dyDescent="0.3">
      <c r="B169" s="4" t="s">
        <v>316</v>
      </c>
      <c r="C169" s="6">
        <v>0</v>
      </c>
      <c r="E169" s="4" t="s">
        <v>316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v>0</v>
      </c>
      <c r="BN169" s="6">
        <v>0</v>
      </c>
      <c r="BO169" s="6">
        <v>0</v>
      </c>
      <c r="BP169" s="6">
        <v>0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0</v>
      </c>
      <c r="BW169" s="6">
        <v>0</v>
      </c>
      <c r="BX169" s="6">
        <v>0</v>
      </c>
      <c r="BY169" s="6">
        <v>0</v>
      </c>
      <c r="BZ169" s="6">
        <v>0</v>
      </c>
      <c r="CA169" s="6">
        <v>0</v>
      </c>
      <c r="CB169" s="6">
        <v>0</v>
      </c>
      <c r="CC169" s="6">
        <v>0</v>
      </c>
      <c r="CD169" s="6">
        <v>0</v>
      </c>
      <c r="CF169" s="54" t="str">
        <f t="shared" si="6"/>
        <v>Candidate111</v>
      </c>
      <c r="CG169" s="45">
        <f t="shared" si="7"/>
        <v>0</v>
      </c>
      <c r="CH169" s="52">
        <f t="shared" si="8"/>
        <v>0</v>
      </c>
    </row>
    <row r="170" spans="2:86" x14ac:dyDescent="0.3">
      <c r="B170" s="4" t="s">
        <v>317</v>
      </c>
      <c r="C170" s="6">
        <v>0</v>
      </c>
      <c r="E170" s="4" t="s">
        <v>317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F170" s="54" t="str">
        <f t="shared" si="6"/>
        <v>Candidate112</v>
      </c>
      <c r="CG170" s="45">
        <f t="shared" si="7"/>
        <v>0</v>
      </c>
      <c r="CH170" s="52">
        <f t="shared" si="8"/>
        <v>0</v>
      </c>
    </row>
    <row r="171" spans="2:86" x14ac:dyDescent="0.3">
      <c r="B171" s="4" t="s">
        <v>318</v>
      </c>
      <c r="C171" s="6">
        <v>0</v>
      </c>
      <c r="E171" s="4" t="s">
        <v>318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F171" s="54" t="str">
        <f t="shared" si="6"/>
        <v>Candidate113</v>
      </c>
      <c r="CG171" s="45">
        <f t="shared" si="7"/>
        <v>0</v>
      </c>
      <c r="CH171" s="52">
        <f t="shared" si="8"/>
        <v>0</v>
      </c>
    </row>
    <row r="172" spans="2:86" x14ac:dyDescent="0.3">
      <c r="B172" s="4" t="s">
        <v>319</v>
      </c>
      <c r="C172" s="6">
        <v>0</v>
      </c>
      <c r="E172" s="4" t="s">
        <v>319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v>0</v>
      </c>
      <c r="BN172" s="6">
        <v>0</v>
      </c>
      <c r="BO172" s="6">
        <v>0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>
        <v>0</v>
      </c>
      <c r="BX172" s="6">
        <v>0</v>
      </c>
      <c r="BY172" s="6">
        <v>0</v>
      </c>
      <c r="BZ172" s="6">
        <v>0</v>
      </c>
      <c r="CA172" s="6">
        <v>0</v>
      </c>
      <c r="CB172" s="6">
        <v>0</v>
      </c>
      <c r="CC172" s="6">
        <v>0</v>
      </c>
      <c r="CD172" s="6">
        <v>0</v>
      </c>
      <c r="CF172" s="54" t="str">
        <f t="shared" si="6"/>
        <v>Candidate114</v>
      </c>
      <c r="CG172" s="45">
        <f t="shared" si="7"/>
        <v>0</v>
      </c>
      <c r="CH172" s="52">
        <f t="shared" si="8"/>
        <v>0</v>
      </c>
    </row>
    <row r="173" spans="2:86" x14ac:dyDescent="0.3">
      <c r="B173" s="4" t="s">
        <v>320</v>
      </c>
      <c r="C173" s="6">
        <v>0</v>
      </c>
      <c r="E173" s="4" t="s">
        <v>320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  <c r="BO173" s="6">
        <v>0</v>
      </c>
      <c r="BP173" s="6">
        <v>0</v>
      </c>
      <c r="BQ173" s="6">
        <v>0</v>
      </c>
      <c r="BR173" s="6">
        <v>0</v>
      </c>
      <c r="BS173" s="6">
        <v>0</v>
      </c>
      <c r="BT173" s="6">
        <v>0</v>
      </c>
      <c r="BU173" s="6">
        <v>0</v>
      </c>
      <c r="BV173" s="6">
        <v>0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F173" s="54" t="str">
        <f t="shared" si="6"/>
        <v>Candidate115</v>
      </c>
      <c r="CG173" s="45">
        <f t="shared" si="7"/>
        <v>0</v>
      </c>
      <c r="CH173" s="52">
        <f t="shared" si="8"/>
        <v>0</v>
      </c>
    </row>
    <row r="174" spans="2:86" x14ac:dyDescent="0.3">
      <c r="B174" s="4" t="s">
        <v>321</v>
      </c>
      <c r="C174" s="6">
        <v>0</v>
      </c>
      <c r="E174" s="4" t="s">
        <v>321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v>0</v>
      </c>
      <c r="BN174" s="6">
        <v>0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F174" s="54" t="str">
        <f t="shared" si="6"/>
        <v>Candidate116</v>
      </c>
      <c r="CG174" s="45">
        <f t="shared" si="7"/>
        <v>0</v>
      </c>
      <c r="CH174" s="52">
        <f t="shared" si="8"/>
        <v>0</v>
      </c>
    </row>
    <row r="175" spans="2:86" x14ac:dyDescent="0.3">
      <c r="B175" s="4" t="s">
        <v>322</v>
      </c>
      <c r="C175" s="6">
        <v>0</v>
      </c>
      <c r="E175" s="4" t="s">
        <v>322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v>0</v>
      </c>
      <c r="BN175" s="6">
        <v>0</v>
      </c>
      <c r="BO175" s="6">
        <v>0</v>
      </c>
      <c r="BP175" s="6">
        <v>0</v>
      </c>
      <c r="BQ175" s="6">
        <v>0</v>
      </c>
      <c r="BR175" s="6">
        <v>0</v>
      </c>
      <c r="BS175" s="6">
        <v>0</v>
      </c>
      <c r="BT175" s="6">
        <v>0</v>
      </c>
      <c r="BU175" s="6">
        <v>0</v>
      </c>
      <c r="BV175" s="6">
        <v>0</v>
      </c>
      <c r="BW175" s="6">
        <v>0</v>
      </c>
      <c r="BX175" s="6">
        <v>0</v>
      </c>
      <c r="BY175" s="6">
        <v>0</v>
      </c>
      <c r="BZ175" s="6">
        <v>0</v>
      </c>
      <c r="CA175" s="6">
        <v>0</v>
      </c>
      <c r="CB175" s="6">
        <v>0</v>
      </c>
      <c r="CC175" s="6">
        <v>0</v>
      </c>
      <c r="CD175" s="6">
        <v>0</v>
      </c>
      <c r="CF175" s="54" t="str">
        <f t="shared" si="6"/>
        <v>Candidate117</v>
      </c>
      <c r="CG175" s="45">
        <f t="shared" si="7"/>
        <v>0</v>
      </c>
      <c r="CH175" s="52">
        <f t="shared" si="8"/>
        <v>0</v>
      </c>
    </row>
    <row r="176" spans="2:86" x14ac:dyDescent="0.3">
      <c r="B176" s="4" t="s">
        <v>323</v>
      </c>
      <c r="C176" s="6">
        <v>0</v>
      </c>
      <c r="E176" s="4" t="s">
        <v>323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0</v>
      </c>
      <c r="BT176" s="6">
        <v>0</v>
      </c>
      <c r="BU176" s="6">
        <v>0</v>
      </c>
      <c r="BV176" s="6">
        <v>0</v>
      </c>
      <c r="BW176" s="6">
        <v>0</v>
      </c>
      <c r="BX176" s="6">
        <v>0</v>
      </c>
      <c r="BY176" s="6">
        <v>0</v>
      </c>
      <c r="BZ176" s="6">
        <v>0</v>
      </c>
      <c r="CA176" s="6">
        <v>0</v>
      </c>
      <c r="CB176" s="6">
        <v>0</v>
      </c>
      <c r="CC176" s="6">
        <v>0</v>
      </c>
      <c r="CD176" s="6">
        <v>0</v>
      </c>
      <c r="CF176" s="54" t="str">
        <f t="shared" si="6"/>
        <v>Candidate118</v>
      </c>
      <c r="CG176" s="45">
        <f t="shared" si="7"/>
        <v>0</v>
      </c>
      <c r="CH176" s="52">
        <f t="shared" si="8"/>
        <v>0</v>
      </c>
    </row>
    <row r="177" spans="2:86" x14ac:dyDescent="0.3">
      <c r="B177" s="4" t="s">
        <v>324</v>
      </c>
      <c r="C177" s="6">
        <v>0</v>
      </c>
      <c r="E177" s="4" t="s">
        <v>324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v>0</v>
      </c>
      <c r="BN177" s="6">
        <v>0</v>
      </c>
      <c r="BO177" s="6">
        <v>0</v>
      </c>
      <c r="BP177" s="6">
        <v>0</v>
      </c>
      <c r="BQ177" s="6">
        <v>0</v>
      </c>
      <c r="BR177" s="6">
        <v>0</v>
      </c>
      <c r="BS177" s="6">
        <v>0</v>
      </c>
      <c r="BT177" s="6">
        <v>0</v>
      </c>
      <c r="BU177" s="6">
        <v>0</v>
      </c>
      <c r="BV177" s="6">
        <v>0</v>
      </c>
      <c r="BW177" s="6">
        <v>0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F177" s="54" t="str">
        <f t="shared" si="6"/>
        <v>Candidate119</v>
      </c>
      <c r="CG177" s="45">
        <f t="shared" si="7"/>
        <v>0</v>
      </c>
      <c r="CH177" s="52">
        <f t="shared" si="8"/>
        <v>0</v>
      </c>
    </row>
    <row r="178" spans="2:86" x14ac:dyDescent="0.3">
      <c r="B178" s="4" t="s">
        <v>325</v>
      </c>
      <c r="C178" s="6">
        <v>0</v>
      </c>
      <c r="E178" s="4" t="s">
        <v>325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v>0</v>
      </c>
      <c r="BN178" s="6">
        <v>0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F178" s="54" t="str">
        <f t="shared" si="6"/>
        <v>Candidate120</v>
      </c>
      <c r="CG178" s="45">
        <f t="shared" si="7"/>
        <v>0</v>
      </c>
      <c r="CH178" s="52">
        <f t="shared" si="8"/>
        <v>0</v>
      </c>
    </row>
    <row r="179" spans="2:86" x14ac:dyDescent="0.3">
      <c r="B179" s="4" t="s">
        <v>326</v>
      </c>
      <c r="C179" s="6">
        <v>1</v>
      </c>
      <c r="E179" s="4" t="s">
        <v>326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1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v>0</v>
      </c>
      <c r="BN179" s="6">
        <v>0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1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F179" s="54" t="str">
        <f t="shared" si="6"/>
        <v>Candidate121</v>
      </c>
      <c r="CG179" s="45">
        <f t="shared" si="7"/>
        <v>2</v>
      </c>
      <c r="CH179" s="52">
        <f t="shared" si="8"/>
        <v>1</v>
      </c>
    </row>
    <row r="180" spans="2:86" x14ac:dyDescent="0.3">
      <c r="B180" s="4" t="s">
        <v>327</v>
      </c>
      <c r="C180" s="6">
        <v>0</v>
      </c>
      <c r="E180" s="4" t="s">
        <v>327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v>0</v>
      </c>
      <c r="BN180" s="6">
        <v>0</v>
      </c>
      <c r="BO180" s="6">
        <v>0</v>
      </c>
      <c r="BP180" s="6">
        <v>0</v>
      </c>
      <c r="BQ180" s="6">
        <v>0</v>
      </c>
      <c r="BR180" s="6">
        <v>0</v>
      </c>
      <c r="BS180" s="6">
        <v>0</v>
      </c>
      <c r="BT180" s="6">
        <v>0</v>
      </c>
      <c r="BU180" s="6">
        <v>0</v>
      </c>
      <c r="BV180" s="6">
        <v>0</v>
      </c>
      <c r="BW180" s="6">
        <v>0</v>
      </c>
      <c r="BX180" s="6">
        <v>0</v>
      </c>
      <c r="BY180" s="6">
        <v>0</v>
      </c>
      <c r="BZ180" s="6">
        <v>0</v>
      </c>
      <c r="CA180" s="6">
        <v>0</v>
      </c>
      <c r="CB180" s="6">
        <v>0</v>
      </c>
      <c r="CC180" s="6">
        <v>0</v>
      </c>
      <c r="CD180" s="6">
        <v>0</v>
      </c>
      <c r="CF180" s="54" t="str">
        <f t="shared" si="6"/>
        <v>Candidate122</v>
      </c>
      <c r="CG180" s="45">
        <f t="shared" si="7"/>
        <v>0</v>
      </c>
      <c r="CH180" s="52">
        <f t="shared" si="8"/>
        <v>0</v>
      </c>
    </row>
    <row r="181" spans="2:86" x14ac:dyDescent="0.3">
      <c r="B181" s="4" t="s">
        <v>328</v>
      </c>
      <c r="C181" s="6">
        <v>0</v>
      </c>
      <c r="E181" s="4" t="s">
        <v>328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v>0</v>
      </c>
      <c r="BN181" s="6">
        <v>0</v>
      </c>
      <c r="BO181" s="6">
        <v>0</v>
      </c>
      <c r="BP181" s="6">
        <v>0</v>
      </c>
      <c r="BQ181" s="6">
        <v>0</v>
      </c>
      <c r="BR181" s="6">
        <v>0</v>
      </c>
      <c r="BS181" s="6">
        <v>0</v>
      </c>
      <c r="BT181" s="6">
        <v>0</v>
      </c>
      <c r="BU181" s="6">
        <v>0</v>
      </c>
      <c r="BV181" s="6">
        <v>0</v>
      </c>
      <c r="BW181" s="6">
        <v>0</v>
      </c>
      <c r="BX181" s="6">
        <v>0</v>
      </c>
      <c r="BY181" s="6">
        <v>0</v>
      </c>
      <c r="BZ181" s="6">
        <v>0</v>
      </c>
      <c r="CA181" s="6">
        <v>0</v>
      </c>
      <c r="CB181" s="6">
        <v>0</v>
      </c>
      <c r="CC181" s="6">
        <v>0</v>
      </c>
      <c r="CD181" s="6">
        <v>0</v>
      </c>
      <c r="CF181" s="54" t="str">
        <f t="shared" si="6"/>
        <v>Candidate123</v>
      </c>
      <c r="CG181" s="45">
        <f t="shared" si="7"/>
        <v>0</v>
      </c>
      <c r="CH181" s="52">
        <f t="shared" si="8"/>
        <v>0</v>
      </c>
    </row>
    <row r="182" spans="2:86" x14ac:dyDescent="0.3">
      <c r="B182" s="4" t="s">
        <v>329</v>
      </c>
      <c r="C182" s="6">
        <v>0</v>
      </c>
      <c r="E182" s="4" t="s">
        <v>329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v>0</v>
      </c>
      <c r="BN182" s="6">
        <v>0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F182" s="54" t="str">
        <f t="shared" si="6"/>
        <v>Candidate124</v>
      </c>
      <c r="CG182" s="45">
        <f t="shared" si="7"/>
        <v>0</v>
      </c>
      <c r="CH182" s="52">
        <f t="shared" si="8"/>
        <v>0</v>
      </c>
    </row>
    <row r="183" spans="2:86" x14ac:dyDescent="0.3">
      <c r="B183" s="4" t="s">
        <v>330</v>
      </c>
      <c r="C183" s="6">
        <v>0</v>
      </c>
      <c r="E183" s="4" t="s">
        <v>330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v>0</v>
      </c>
      <c r="BN183" s="6">
        <v>0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0</v>
      </c>
      <c r="BU183" s="6">
        <v>0</v>
      </c>
      <c r="BV183" s="6">
        <v>0</v>
      </c>
      <c r="BW183" s="6">
        <v>0</v>
      </c>
      <c r="BX183" s="6">
        <v>0</v>
      </c>
      <c r="BY183" s="6">
        <v>0</v>
      </c>
      <c r="BZ183" s="6">
        <v>0</v>
      </c>
      <c r="CA183" s="6">
        <v>0</v>
      </c>
      <c r="CB183" s="6">
        <v>0</v>
      </c>
      <c r="CC183" s="6">
        <v>0</v>
      </c>
      <c r="CD183" s="6">
        <v>0</v>
      </c>
      <c r="CF183" s="54" t="str">
        <f t="shared" si="6"/>
        <v>Candidate125</v>
      </c>
      <c r="CG183" s="45">
        <f t="shared" si="7"/>
        <v>0</v>
      </c>
      <c r="CH183" s="52">
        <f t="shared" si="8"/>
        <v>0</v>
      </c>
    </row>
    <row r="184" spans="2:86" x14ac:dyDescent="0.3">
      <c r="B184" s="4" t="s">
        <v>331</v>
      </c>
      <c r="C184" s="6">
        <v>0</v>
      </c>
      <c r="E184" s="4" t="s">
        <v>331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</v>
      </c>
      <c r="BN184" s="6">
        <v>0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0</v>
      </c>
      <c r="CA184" s="6">
        <v>0</v>
      </c>
      <c r="CB184" s="6">
        <v>0</v>
      </c>
      <c r="CC184" s="6">
        <v>0</v>
      </c>
      <c r="CD184" s="6">
        <v>0</v>
      </c>
      <c r="CF184" s="54" t="str">
        <f t="shared" si="6"/>
        <v>Candidate126</v>
      </c>
      <c r="CG184" s="45">
        <f t="shared" si="7"/>
        <v>0</v>
      </c>
      <c r="CH184" s="52">
        <f t="shared" si="8"/>
        <v>0</v>
      </c>
    </row>
    <row r="185" spans="2:86" x14ac:dyDescent="0.3">
      <c r="B185" s="4" t="s">
        <v>332</v>
      </c>
      <c r="C185" s="6">
        <v>0</v>
      </c>
      <c r="E185" s="4" t="s">
        <v>332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v>0</v>
      </c>
      <c r="BN185" s="6">
        <v>0</v>
      </c>
      <c r="BO185" s="6">
        <v>0</v>
      </c>
      <c r="BP185" s="6">
        <v>0</v>
      </c>
      <c r="BQ185" s="6">
        <v>0</v>
      </c>
      <c r="BR185" s="6">
        <v>0</v>
      </c>
      <c r="BS185" s="6">
        <v>0</v>
      </c>
      <c r="BT185" s="6">
        <v>0</v>
      </c>
      <c r="BU185" s="6">
        <v>0</v>
      </c>
      <c r="BV185" s="6">
        <v>0</v>
      </c>
      <c r="BW185" s="6">
        <v>0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F185" s="54" t="str">
        <f t="shared" si="6"/>
        <v>Candidate127</v>
      </c>
      <c r="CG185" s="45">
        <f t="shared" si="7"/>
        <v>0</v>
      </c>
      <c r="CH185" s="52">
        <f t="shared" si="8"/>
        <v>0</v>
      </c>
    </row>
    <row r="186" spans="2:86" x14ac:dyDescent="0.3">
      <c r="B186" s="4" t="s">
        <v>333</v>
      </c>
      <c r="C186" s="6">
        <v>0</v>
      </c>
      <c r="E186" s="4" t="s">
        <v>333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v>0</v>
      </c>
      <c r="BN186" s="6">
        <v>0</v>
      </c>
      <c r="BO186" s="6">
        <v>0</v>
      </c>
      <c r="BP186" s="6">
        <v>0</v>
      </c>
      <c r="BQ186" s="6">
        <v>0</v>
      </c>
      <c r="BR186" s="6">
        <v>0</v>
      </c>
      <c r="BS186" s="6">
        <v>0</v>
      </c>
      <c r="BT186" s="6">
        <v>0</v>
      </c>
      <c r="BU186" s="6">
        <v>0</v>
      </c>
      <c r="BV186" s="6">
        <v>0</v>
      </c>
      <c r="BW186" s="6">
        <v>0</v>
      </c>
      <c r="BX186" s="6">
        <v>0</v>
      </c>
      <c r="BY186" s="6">
        <v>0</v>
      </c>
      <c r="BZ186" s="6">
        <v>0</v>
      </c>
      <c r="CA186" s="6">
        <v>0</v>
      </c>
      <c r="CB186" s="6">
        <v>0</v>
      </c>
      <c r="CC186" s="6">
        <v>0</v>
      </c>
      <c r="CD186" s="6">
        <v>0</v>
      </c>
      <c r="CF186" s="54" t="str">
        <f t="shared" si="6"/>
        <v>Candidate128</v>
      </c>
      <c r="CG186" s="45">
        <f t="shared" si="7"/>
        <v>0</v>
      </c>
      <c r="CH186" s="52">
        <f t="shared" si="8"/>
        <v>0</v>
      </c>
    </row>
    <row r="187" spans="2:86" x14ac:dyDescent="0.3">
      <c r="B187" s="4" t="s">
        <v>334</v>
      </c>
      <c r="C187" s="6">
        <v>1</v>
      </c>
      <c r="E187" s="4" t="s">
        <v>334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1</v>
      </c>
      <c r="AQ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0</v>
      </c>
      <c r="CB187" s="6">
        <v>0</v>
      </c>
      <c r="CC187" s="6">
        <v>0</v>
      </c>
      <c r="CD187" s="6">
        <v>0</v>
      </c>
      <c r="CF187" s="54" t="str">
        <f t="shared" si="6"/>
        <v>Candidate129</v>
      </c>
      <c r="CG187" s="45">
        <f t="shared" si="7"/>
        <v>2</v>
      </c>
      <c r="CH187" s="52">
        <f t="shared" si="8"/>
        <v>1</v>
      </c>
    </row>
    <row r="188" spans="2:86" x14ac:dyDescent="0.3">
      <c r="B188" s="4" t="s">
        <v>335</v>
      </c>
      <c r="C188" s="6">
        <v>0</v>
      </c>
      <c r="E188" s="4" t="s">
        <v>335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v>0</v>
      </c>
      <c r="BN188" s="6">
        <v>0</v>
      </c>
      <c r="BO188" s="6">
        <v>0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>
        <v>0</v>
      </c>
      <c r="BX188" s="6">
        <v>0</v>
      </c>
      <c r="BY188" s="6">
        <v>0</v>
      </c>
      <c r="BZ188" s="6">
        <v>0</v>
      </c>
      <c r="CA188" s="6">
        <v>0</v>
      </c>
      <c r="CB188" s="6">
        <v>0</v>
      </c>
      <c r="CC188" s="6">
        <v>0</v>
      </c>
      <c r="CD188" s="6">
        <v>0</v>
      </c>
      <c r="CF188" s="54" t="str">
        <f t="shared" si="6"/>
        <v>Candidate130</v>
      </c>
      <c r="CG188" s="45">
        <f t="shared" si="7"/>
        <v>0</v>
      </c>
      <c r="CH188" s="52">
        <f t="shared" si="8"/>
        <v>0</v>
      </c>
    </row>
    <row r="189" spans="2:86" x14ac:dyDescent="0.3">
      <c r="B189" s="4" t="s">
        <v>336</v>
      </c>
      <c r="C189" s="6">
        <v>0</v>
      </c>
      <c r="E189" s="4" t="s">
        <v>336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v>0</v>
      </c>
      <c r="BN189" s="6">
        <v>0</v>
      </c>
      <c r="BO189" s="6">
        <v>0</v>
      </c>
      <c r="BP189" s="6">
        <v>0</v>
      </c>
      <c r="BQ189" s="6">
        <v>0</v>
      </c>
      <c r="BR189" s="6">
        <v>0</v>
      </c>
      <c r="BS189" s="6">
        <v>0</v>
      </c>
      <c r="BT189" s="6">
        <v>0</v>
      </c>
      <c r="BU189" s="6">
        <v>0</v>
      </c>
      <c r="BV189" s="6">
        <v>0</v>
      </c>
      <c r="BW189" s="6">
        <v>0</v>
      </c>
      <c r="BX189" s="6">
        <v>0</v>
      </c>
      <c r="BY189" s="6">
        <v>0</v>
      </c>
      <c r="BZ189" s="6">
        <v>0</v>
      </c>
      <c r="CA189" s="6">
        <v>0</v>
      </c>
      <c r="CB189" s="6">
        <v>0</v>
      </c>
      <c r="CC189" s="6">
        <v>0</v>
      </c>
      <c r="CD189" s="6">
        <v>0</v>
      </c>
      <c r="CF189" s="54" t="str">
        <f t="shared" si="6"/>
        <v>Candidate131</v>
      </c>
      <c r="CG189" s="45">
        <f t="shared" si="7"/>
        <v>0</v>
      </c>
      <c r="CH189" s="52">
        <f t="shared" si="8"/>
        <v>0</v>
      </c>
    </row>
    <row r="190" spans="2:86" x14ac:dyDescent="0.3">
      <c r="B190" s="4" t="s">
        <v>337</v>
      </c>
      <c r="C190" s="6">
        <v>0</v>
      </c>
      <c r="E190" s="4" t="s">
        <v>337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v>0</v>
      </c>
      <c r="BN190" s="6">
        <v>0</v>
      </c>
      <c r="BO190" s="6">
        <v>0</v>
      </c>
      <c r="BP190" s="6">
        <v>0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>
        <v>0</v>
      </c>
      <c r="BX190" s="6">
        <v>0</v>
      </c>
      <c r="BY190" s="6">
        <v>0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F190" s="54" t="str">
        <f t="shared" si="6"/>
        <v>Candidate132</v>
      </c>
      <c r="CG190" s="45">
        <f t="shared" si="7"/>
        <v>0</v>
      </c>
      <c r="CH190" s="52">
        <f t="shared" si="8"/>
        <v>0</v>
      </c>
    </row>
    <row r="191" spans="2:86" x14ac:dyDescent="0.3">
      <c r="B191" s="4" t="s">
        <v>338</v>
      </c>
      <c r="C191" s="6">
        <v>0</v>
      </c>
      <c r="E191" s="4" t="s">
        <v>338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v>0</v>
      </c>
      <c r="BN191" s="6">
        <v>0</v>
      </c>
      <c r="BO191" s="6">
        <v>0</v>
      </c>
      <c r="BP191" s="6">
        <v>0</v>
      </c>
      <c r="BQ191" s="6">
        <v>0</v>
      </c>
      <c r="BR191" s="6">
        <v>0</v>
      </c>
      <c r="BS191" s="6">
        <v>0</v>
      </c>
      <c r="BT191" s="6">
        <v>0</v>
      </c>
      <c r="BU191" s="6">
        <v>0</v>
      </c>
      <c r="BV191" s="6">
        <v>0</v>
      </c>
      <c r="BW191" s="6">
        <v>0</v>
      </c>
      <c r="BX191" s="6">
        <v>0</v>
      </c>
      <c r="BY191" s="6">
        <v>0</v>
      </c>
      <c r="BZ191" s="6">
        <v>0</v>
      </c>
      <c r="CA191" s="6">
        <v>0</v>
      </c>
      <c r="CB191" s="6">
        <v>0</v>
      </c>
      <c r="CC191" s="6">
        <v>0</v>
      </c>
      <c r="CD191" s="6">
        <v>0</v>
      </c>
      <c r="CF191" s="54" t="str">
        <f t="shared" si="6"/>
        <v>Candidate133</v>
      </c>
      <c r="CG191" s="45">
        <f t="shared" si="7"/>
        <v>0</v>
      </c>
      <c r="CH191" s="52">
        <f t="shared" si="8"/>
        <v>0</v>
      </c>
    </row>
    <row r="192" spans="2:86" x14ac:dyDescent="0.3">
      <c r="B192" s="4" t="s">
        <v>339</v>
      </c>
      <c r="C192" s="6">
        <v>0</v>
      </c>
      <c r="E192" s="4" t="s">
        <v>339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v>0</v>
      </c>
      <c r="BN192" s="6">
        <v>0</v>
      </c>
      <c r="BO192" s="6">
        <v>0</v>
      </c>
      <c r="BP192" s="6">
        <v>0</v>
      </c>
      <c r="BQ192" s="6">
        <v>0</v>
      </c>
      <c r="BR192" s="6">
        <v>0</v>
      </c>
      <c r="BS192" s="6">
        <v>0</v>
      </c>
      <c r="BT192" s="6">
        <v>0</v>
      </c>
      <c r="BU192" s="6">
        <v>0</v>
      </c>
      <c r="BV192" s="6">
        <v>0</v>
      </c>
      <c r="BW192" s="6">
        <v>0</v>
      </c>
      <c r="BX192" s="6">
        <v>0</v>
      </c>
      <c r="BY192" s="6">
        <v>0</v>
      </c>
      <c r="BZ192" s="6">
        <v>0</v>
      </c>
      <c r="CA192" s="6">
        <v>0</v>
      </c>
      <c r="CB192" s="6">
        <v>0</v>
      </c>
      <c r="CC192" s="6">
        <v>0</v>
      </c>
      <c r="CD192" s="6">
        <v>0</v>
      </c>
      <c r="CF192" s="54" t="str">
        <f t="shared" si="6"/>
        <v>Candidate134</v>
      </c>
      <c r="CG192" s="45">
        <f t="shared" si="7"/>
        <v>0</v>
      </c>
      <c r="CH192" s="52">
        <f t="shared" si="8"/>
        <v>0</v>
      </c>
    </row>
    <row r="193" spans="2:86" x14ac:dyDescent="0.3">
      <c r="B193" s="4" t="s">
        <v>340</v>
      </c>
      <c r="C193" s="6">
        <v>0</v>
      </c>
      <c r="E193" s="4" t="s">
        <v>340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v>0</v>
      </c>
      <c r="BN193" s="6">
        <v>0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F193" s="54" t="str">
        <f t="shared" si="6"/>
        <v>Candidate135</v>
      </c>
      <c r="CG193" s="45">
        <f t="shared" si="7"/>
        <v>0</v>
      </c>
      <c r="CH193" s="52">
        <f t="shared" si="8"/>
        <v>0</v>
      </c>
    </row>
    <row r="194" spans="2:86" x14ac:dyDescent="0.3">
      <c r="B194" s="4" t="s">
        <v>341</v>
      </c>
      <c r="C194" s="6">
        <v>0</v>
      </c>
      <c r="E194" s="4" t="s">
        <v>341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v>0</v>
      </c>
      <c r="BN194" s="6">
        <v>0</v>
      </c>
      <c r="BO194" s="6">
        <v>0</v>
      </c>
      <c r="BP194" s="6">
        <v>0</v>
      </c>
      <c r="BQ194" s="6">
        <v>0</v>
      </c>
      <c r="BR194" s="6">
        <v>0</v>
      </c>
      <c r="BS194" s="6">
        <v>0</v>
      </c>
      <c r="BT194" s="6">
        <v>0</v>
      </c>
      <c r="BU194" s="6">
        <v>0</v>
      </c>
      <c r="BV194" s="6">
        <v>0</v>
      </c>
      <c r="BW194" s="6">
        <v>0</v>
      </c>
      <c r="BX194" s="6">
        <v>0</v>
      </c>
      <c r="BY194" s="6">
        <v>0</v>
      </c>
      <c r="BZ194" s="6">
        <v>0</v>
      </c>
      <c r="CA194" s="6">
        <v>0</v>
      </c>
      <c r="CB194" s="6">
        <v>0</v>
      </c>
      <c r="CC194" s="6">
        <v>0</v>
      </c>
      <c r="CD194" s="6">
        <v>0</v>
      </c>
      <c r="CF194" s="54" t="str">
        <f t="shared" si="6"/>
        <v>Candidate136</v>
      </c>
      <c r="CG194" s="45">
        <f t="shared" si="7"/>
        <v>0</v>
      </c>
      <c r="CH194" s="52">
        <f t="shared" si="8"/>
        <v>0</v>
      </c>
    </row>
    <row r="195" spans="2:86" x14ac:dyDescent="0.3">
      <c r="B195" s="4" t="s">
        <v>342</v>
      </c>
      <c r="C195" s="6">
        <v>0</v>
      </c>
      <c r="E195" s="4" t="s">
        <v>342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v>0</v>
      </c>
      <c r="BN195" s="6">
        <v>0</v>
      </c>
      <c r="BO195" s="6">
        <v>0</v>
      </c>
      <c r="BP195" s="6">
        <v>0</v>
      </c>
      <c r="BQ195" s="6">
        <v>0</v>
      </c>
      <c r="BR195" s="6">
        <v>0</v>
      </c>
      <c r="BS195" s="6">
        <v>0</v>
      </c>
      <c r="BT195" s="6">
        <v>0</v>
      </c>
      <c r="BU195" s="6">
        <v>0</v>
      </c>
      <c r="BV195" s="6">
        <v>0</v>
      </c>
      <c r="BW195" s="6">
        <v>0</v>
      </c>
      <c r="BX195" s="6">
        <v>0</v>
      </c>
      <c r="BY195" s="6">
        <v>0</v>
      </c>
      <c r="BZ195" s="6">
        <v>0</v>
      </c>
      <c r="CA195" s="6">
        <v>0</v>
      </c>
      <c r="CB195" s="6">
        <v>0</v>
      </c>
      <c r="CC195" s="6">
        <v>0</v>
      </c>
      <c r="CD195" s="6">
        <v>0</v>
      </c>
      <c r="CF195" s="54" t="str">
        <f t="shared" si="6"/>
        <v>Candidate137</v>
      </c>
      <c r="CG195" s="45">
        <f t="shared" si="7"/>
        <v>0</v>
      </c>
      <c r="CH195" s="52">
        <f t="shared" si="8"/>
        <v>0</v>
      </c>
    </row>
    <row r="196" spans="2:86" x14ac:dyDescent="0.3">
      <c r="B196" s="4" t="s">
        <v>343</v>
      </c>
      <c r="C196" s="6">
        <v>0</v>
      </c>
      <c r="E196" s="4" t="s">
        <v>343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v>0</v>
      </c>
      <c r="BN196" s="6">
        <v>0</v>
      </c>
      <c r="BO196" s="6">
        <v>0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>
        <v>0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F196" s="54" t="str">
        <f t="shared" si="6"/>
        <v>Candidate138</v>
      </c>
      <c r="CG196" s="45">
        <f t="shared" si="7"/>
        <v>0</v>
      </c>
      <c r="CH196" s="52">
        <f t="shared" si="8"/>
        <v>0</v>
      </c>
    </row>
    <row r="197" spans="2:86" x14ac:dyDescent="0.3">
      <c r="C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F197" s="21"/>
      <c r="CG197" s="22"/>
      <c r="CH197" s="23"/>
    </row>
    <row r="198" spans="2:86" x14ac:dyDescent="0.3">
      <c r="B198" s="51" t="s">
        <v>62</v>
      </c>
      <c r="C198" s="45">
        <f>SUM(C7:C196)</f>
        <v>61</v>
      </c>
      <c r="E198" s="51" t="str">
        <f>E6</f>
        <v>ParkLocation</v>
      </c>
      <c r="F198" s="44" t="str">
        <f t="shared" ref="F198:BQ198" si="9">F6</f>
        <v>BG370210001001</v>
      </c>
      <c r="G198" s="44" t="str">
        <f t="shared" si="9"/>
        <v>BG370210002001</v>
      </c>
      <c r="H198" s="44" t="str">
        <f t="shared" si="9"/>
        <v>BG370210002002</v>
      </c>
      <c r="I198" s="44" t="str">
        <f t="shared" si="9"/>
        <v>BG370210003001</v>
      </c>
      <c r="J198" s="44" t="str">
        <f t="shared" si="9"/>
        <v>BG370210003002</v>
      </c>
      <c r="K198" s="44" t="str">
        <f t="shared" si="9"/>
        <v>BG370210004001</v>
      </c>
      <c r="L198" s="44" t="str">
        <f t="shared" si="9"/>
        <v>BG370210004002</v>
      </c>
      <c r="M198" s="44" t="str">
        <f t="shared" si="9"/>
        <v>BG370210004003</v>
      </c>
      <c r="N198" s="44" t="str">
        <f t="shared" si="9"/>
        <v>BG370210005001</v>
      </c>
      <c r="O198" s="44" t="str">
        <f t="shared" si="9"/>
        <v>BG370210005002</v>
      </c>
      <c r="P198" s="44" t="str">
        <f t="shared" si="9"/>
        <v>BG370210005003</v>
      </c>
      <c r="Q198" s="44" t="str">
        <f t="shared" si="9"/>
        <v>BG370210006001</v>
      </c>
      <c r="R198" s="44" t="str">
        <f t="shared" si="9"/>
        <v>BG370210006002</v>
      </c>
      <c r="S198" s="44" t="str">
        <f t="shared" si="9"/>
        <v>BG370210007001</v>
      </c>
      <c r="T198" s="44" t="str">
        <f t="shared" si="9"/>
        <v>BG370210008001</v>
      </c>
      <c r="U198" s="44" t="str">
        <f t="shared" si="9"/>
        <v>BG370210008002</v>
      </c>
      <c r="V198" s="44" t="str">
        <f t="shared" si="9"/>
        <v>BG370210008003</v>
      </c>
      <c r="W198" s="44" t="str">
        <f t="shared" si="9"/>
        <v>BG370210009001</v>
      </c>
      <c r="X198" s="44" t="str">
        <f t="shared" si="9"/>
        <v>BG370210009002</v>
      </c>
      <c r="Y198" s="44" t="str">
        <f t="shared" si="9"/>
        <v>BG370210009003</v>
      </c>
      <c r="Z198" s="44" t="str">
        <f t="shared" si="9"/>
        <v>BG370210010001</v>
      </c>
      <c r="AA198" s="44" t="str">
        <f t="shared" si="9"/>
        <v>BG370210010002</v>
      </c>
      <c r="AB198" s="44" t="str">
        <f t="shared" si="9"/>
        <v>BG370210010003</v>
      </c>
      <c r="AC198" s="44" t="str">
        <f t="shared" si="9"/>
        <v>BG370210011001</v>
      </c>
      <c r="AD198" s="44" t="str">
        <f t="shared" si="9"/>
        <v>BG370210011002</v>
      </c>
      <c r="AE198" s="44" t="str">
        <f t="shared" si="9"/>
        <v>BG370210011003</v>
      </c>
      <c r="AF198" s="44" t="str">
        <f t="shared" si="9"/>
        <v>BG370210012001</v>
      </c>
      <c r="AG198" s="44" t="str">
        <f t="shared" si="9"/>
        <v>BG370210012002</v>
      </c>
      <c r="AH198" s="44" t="str">
        <f t="shared" si="9"/>
        <v>BG370210012003</v>
      </c>
      <c r="AI198" s="44" t="str">
        <f t="shared" si="9"/>
        <v>BG370210012004</v>
      </c>
      <c r="AJ198" s="44" t="str">
        <f t="shared" si="9"/>
        <v>BG370210012005</v>
      </c>
      <c r="AK198" s="44" t="str">
        <f t="shared" si="9"/>
        <v>BG370210013001</v>
      </c>
      <c r="AL198" s="44" t="str">
        <f t="shared" si="9"/>
        <v>BG370210013002</v>
      </c>
      <c r="AM198" s="44" t="str">
        <f t="shared" si="9"/>
        <v>BG370210014001</v>
      </c>
      <c r="AN198" s="44" t="str">
        <f t="shared" si="9"/>
        <v>BG370210014002</v>
      </c>
      <c r="AO198" s="44" t="str">
        <f t="shared" si="9"/>
        <v>BG370210014003</v>
      </c>
      <c r="AP198" s="44" t="str">
        <f t="shared" si="9"/>
        <v>BG370210014004</v>
      </c>
      <c r="AQ198" s="44" t="str">
        <f t="shared" si="9"/>
        <v>BG370210014005</v>
      </c>
      <c r="AR198" s="44" t="str">
        <f t="shared" si="9"/>
        <v>BG370210016001</v>
      </c>
      <c r="AS198" s="44" t="str">
        <f t="shared" si="9"/>
        <v>BG370210016002</v>
      </c>
      <c r="AT198" s="44" t="str">
        <f t="shared" si="9"/>
        <v>BG370210016003</v>
      </c>
      <c r="AU198" s="44" t="str">
        <f t="shared" si="9"/>
        <v>BG370210017001</v>
      </c>
      <c r="AV198" s="44" t="str">
        <f t="shared" si="9"/>
        <v>BG370210017002</v>
      </c>
      <c r="AW198" s="44" t="str">
        <f t="shared" si="9"/>
        <v>BG370210018011</v>
      </c>
      <c r="AX198" s="44" t="str">
        <f t="shared" si="9"/>
        <v>BG370210018012</v>
      </c>
      <c r="AY198" s="44" t="str">
        <f t="shared" si="9"/>
        <v>BG370210018021</v>
      </c>
      <c r="AZ198" s="44" t="str">
        <f t="shared" si="9"/>
        <v>BG370210018022</v>
      </c>
      <c r="BA198" s="44" t="str">
        <f t="shared" si="9"/>
        <v>BG370210018023</v>
      </c>
      <c r="BB198" s="44" t="str">
        <f t="shared" si="9"/>
        <v>BG370210019001</v>
      </c>
      <c r="BC198" s="44" t="str">
        <f t="shared" si="9"/>
        <v>BG370210019002</v>
      </c>
      <c r="BD198" s="44" t="str">
        <f t="shared" si="9"/>
        <v>BG370210020001</v>
      </c>
      <c r="BE198" s="44" t="str">
        <f t="shared" si="9"/>
        <v>BG370210020002</v>
      </c>
      <c r="BF198" s="44" t="str">
        <f t="shared" si="9"/>
        <v>BG370210020003</v>
      </c>
      <c r="BG198" s="44" t="str">
        <f t="shared" si="9"/>
        <v>BG370210020004</v>
      </c>
      <c r="BH198" s="44" t="str">
        <f t="shared" si="9"/>
        <v>BG370210021021</v>
      </c>
      <c r="BI198" s="44" t="str">
        <f t="shared" si="9"/>
        <v>BG370210021022</v>
      </c>
      <c r="BJ198" s="44" t="str">
        <f t="shared" si="9"/>
        <v>BG370210022031</v>
      </c>
      <c r="BK198" s="44" t="str">
        <f t="shared" si="9"/>
        <v>BG370210022032</v>
      </c>
      <c r="BL198" s="44" t="str">
        <f t="shared" si="9"/>
        <v>BG370210022033</v>
      </c>
      <c r="BM198" s="44" t="str">
        <f t="shared" si="9"/>
        <v>BG370210022041</v>
      </c>
      <c r="BN198" s="44" t="str">
        <f t="shared" si="9"/>
        <v>BG370210022042</v>
      </c>
      <c r="BO198" s="44" t="str">
        <f t="shared" si="9"/>
        <v>BG370210022043</v>
      </c>
      <c r="BP198" s="44" t="str">
        <f t="shared" si="9"/>
        <v>BG370210022044</v>
      </c>
      <c r="BQ198" s="44" t="str">
        <f t="shared" si="9"/>
        <v>BG370210022051</v>
      </c>
      <c r="BR198" s="44" t="str">
        <f t="shared" ref="BR198:CD198" si="10">BR6</f>
        <v>BG370210022053</v>
      </c>
      <c r="BS198" s="44" t="str">
        <f t="shared" si="10"/>
        <v>BG370210022061</v>
      </c>
      <c r="BT198" s="44" t="str">
        <f t="shared" si="10"/>
        <v>BG370210022062</v>
      </c>
      <c r="BU198" s="44" t="str">
        <f t="shared" si="10"/>
        <v>BG370210023021</v>
      </c>
      <c r="BV198" s="44" t="str">
        <f t="shared" si="10"/>
        <v>BG370210023022</v>
      </c>
      <c r="BW198" s="44" t="str">
        <f t="shared" si="10"/>
        <v>BG370210023024</v>
      </c>
      <c r="BX198" s="44" t="str">
        <f t="shared" si="10"/>
        <v>BG370210025052</v>
      </c>
      <c r="BY198" s="44" t="str">
        <f t="shared" si="10"/>
        <v>BG370210025061</v>
      </c>
      <c r="BZ198" s="44" t="str">
        <f t="shared" si="10"/>
        <v>BG370210030011</v>
      </c>
      <c r="CA198" s="44" t="str">
        <f t="shared" si="10"/>
        <v>BG370210030014</v>
      </c>
      <c r="CB198" s="44" t="str">
        <f t="shared" si="10"/>
        <v>BG370899306001</v>
      </c>
      <c r="CC198" s="44" t="str">
        <f t="shared" si="10"/>
        <v>BG370899306002</v>
      </c>
      <c r="CD198" s="44" t="str">
        <f t="shared" si="10"/>
        <v>BG370899307011</v>
      </c>
      <c r="CG198" s="15" t="s">
        <v>29</v>
      </c>
      <c r="CH198" s="13">
        <f>SUM(CH7:CH196)</f>
        <v>50</v>
      </c>
    </row>
    <row r="199" spans="2:86" x14ac:dyDescent="0.3">
      <c r="B199" s="51" t="s">
        <v>63</v>
      </c>
      <c r="C199" s="45">
        <f>SUM(C59:C196)</f>
        <v>9</v>
      </c>
      <c r="E199" s="51" t="s">
        <v>28</v>
      </c>
      <c r="F199" s="45">
        <f>SUM(F7:F196)</f>
        <v>1</v>
      </c>
      <c r="G199" s="45">
        <f t="shared" ref="G199:BR199" si="11">SUM(G7:G196)</f>
        <v>1</v>
      </c>
      <c r="H199" s="45">
        <f t="shared" si="11"/>
        <v>1</v>
      </c>
      <c r="I199" s="45">
        <f t="shared" si="11"/>
        <v>1</v>
      </c>
      <c r="J199" s="45">
        <f t="shared" si="11"/>
        <v>1</v>
      </c>
      <c r="K199" s="45">
        <f t="shared" si="11"/>
        <v>1</v>
      </c>
      <c r="L199" s="45">
        <f t="shared" si="11"/>
        <v>1</v>
      </c>
      <c r="M199" s="45">
        <f t="shared" si="11"/>
        <v>1</v>
      </c>
      <c r="N199" s="45">
        <f t="shared" si="11"/>
        <v>1</v>
      </c>
      <c r="O199" s="45">
        <f t="shared" si="11"/>
        <v>1</v>
      </c>
      <c r="P199" s="45">
        <f t="shared" si="11"/>
        <v>1</v>
      </c>
      <c r="Q199" s="45">
        <f t="shared" si="11"/>
        <v>1</v>
      </c>
      <c r="R199" s="45">
        <f t="shared" si="11"/>
        <v>1</v>
      </c>
      <c r="S199" s="45">
        <f t="shared" si="11"/>
        <v>1</v>
      </c>
      <c r="T199" s="45">
        <f t="shared" si="11"/>
        <v>1</v>
      </c>
      <c r="U199" s="45">
        <f t="shared" si="11"/>
        <v>1</v>
      </c>
      <c r="V199" s="45">
        <f t="shared" si="11"/>
        <v>1</v>
      </c>
      <c r="W199" s="45">
        <f t="shared" si="11"/>
        <v>1</v>
      </c>
      <c r="X199" s="45">
        <f t="shared" si="11"/>
        <v>1</v>
      </c>
      <c r="Y199" s="45">
        <f t="shared" si="11"/>
        <v>1</v>
      </c>
      <c r="Z199" s="45">
        <f t="shared" si="11"/>
        <v>1</v>
      </c>
      <c r="AA199" s="45">
        <f t="shared" si="11"/>
        <v>1</v>
      </c>
      <c r="AB199" s="45">
        <f t="shared" si="11"/>
        <v>1</v>
      </c>
      <c r="AC199" s="45">
        <f t="shared" si="11"/>
        <v>1</v>
      </c>
      <c r="AD199" s="45">
        <f t="shared" si="11"/>
        <v>1</v>
      </c>
      <c r="AE199" s="45">
        <f t="shared" si="11"/>
        <v>1</v>
      </c>
      <c r="AF199" s="45">
        <f t="shared" si="11"/>
        <v>1</v>
      </c>
      <c r="AG199" s="45">
        <f t="shared" si="11"/>
        <v>1</v>
      </c>
      <c r="AH199" s="45">
        <f t="shared" si="11"/>
        <v>1</v>
      </c>
      <c r="AI199" s="45">
        <f t="shared" si="11"/>
        <v>1</v>
      </c>
      <c r="AJ199" s="45">
        <f t="shared" si="11"/>
        <v>1</v>
      </c>
      <c r="AK199" s="45">
        <f t="shared" si="11"/>
        <v>1</v>
      </c>
      <c r="AL199" s="45">
        <f t="shared" si="11"/>
        <v>1</v>
      </c>
      <c r="AM199" s="45">
        <f t="shared" si="11"/>
        <v>1</v>
      </c>
      <c r="AN199" s="45">
        <f t="shared" si="11"/>
        <v>1</v>
      </c>
      <c r="AO199" s="45">
        <f t="shared" si="11"/>
        <v>1</v>
      </c>
      <c r="AP199" s="45">
        <f t="shared" si="11"/>
        <v>1</v>
      </c>
      <c r="AQ199" s="45">
        <f t="shared" si="11"/>
        <v>1</v>
      </c>
      <c r="AR199" s="45">
        <f t="shared" si="11"/>
        <v>1</v>
      </c>
      <c r="AS199" s="45">
        <f t="shared" si="11"/>
        <v>1</v>
      </c>
      <c r="AT199" s="45">
        <f t="shared" si="11"/>
        <v>1</v>
      </c>
      <c r="AU199" s="45">
        <f t="shared" si="11"/>
        <v>1</v>
      </c>
      <c r="AV199" s="45">
        <f t="shared" si="11"/>
        <v>1</v>
      </c>
      <c r="AW199" s="45">
        <f t="shared" si="11"/>
        <v>1</v>
      </c>
      <c r="AX199" s="45">
        <f t="shared" si="11"/>
        <v>1</v>
      </c>
      <c r="AY199" s="45">
        <f t="shared" si="11"/>
        <v>1</v>
      </c>
      <c r="AZ199" s="45">
        <f t="shared" si="11"/>
        <v>1</v>
      </c>
      <c r="BA199" s="45">
        <f t="shared" si="11"/>
        <v>1</v>
      </c>
      <c r="BB199" s="45">
        <f t="shared" si="11"/>
        <v>1</v>
      </c>
      <c r="BC199" s="45">
        <f t="shared" si="11"/>
        <v>1</v>
      </c>
      <c r="BD199" s="45">
        <f t="shared" si="11"/>
        <v>1</v>
      </c>
      <c r="BE199" s="45">
        <f t="shared" si="11"/>
        <v>1</v>
      </c>
      <c r="BF199" s="45">
        <f t="shared" si="11"/>
        <v>1</v>
      </c>
      <c r="BG199" s="45">
        <f t="shared" si="11"/>
        <v>1</v>
      </c>
      <c r="BH199" s="45">
        <f t="shared" si="11"/>
        <v>1</v>
      </c>
      <c r="BI199" s="45">
        <f t="shared" si="11"/>
        <v>1</v>
      </c>
      <c r="BJ199" s="45">
        <f t="shared" si="11"/>
        <v>1</v>
      </c>
      <c r="BK199" s="45">
        <f t="shared" si="11"/>
        <v>1</v>
      </c>
      <c r="BL199" s="45">
        <f t="shared" si="11"/>
        <v>1</v>
      </c>
      <c r="BM199" s="45">
        <f t="shared" si="11"/>
        <v>1</v>
      </c>
      <c r="BN199" s="45">
        <f t="shared" si="11"/>
        <v>1</v>
      </c>
      <c r="BO199" s="45">
        <f t="shared" si="11"/>
        <v>1</v>
      </c>
      <c r="BP199" s="45">
        <f t="shared" si="11"/>
        <v>1</v>
      </c>
      <c r="BQ199" s="45">
        <f t="shared" si="11"/>
        <v>1</v>
      </c>
      <c r="BR199" s="45">
        <f t="shared" si="11"/>
        <v>1</v>
      </c>
      <c r="BS199" s="45">
        <f t="shared" ref="BS199:CD199" si="12">SUM(BS7:BS196)</f>
        <v>1</v>
      </c>
      <c r="BT199" s="45">
        <f t="shared" si="12"/>
        <v>1</v>
      </c>
      <c r="BU199" s="45">
        <f t="shared" si="12"/>
        <v>1</v>
      </c>
      <c r="BV199" s="45">
        <f t="shared" si="12"/>
        <v>1</v>
      </c>
      <c r="BW199" s="45">
        <f t="shared" si="12"/>
        <v>1</v>
      </c>
      <c r="BX199" s="45">
        <f t="shared" si="12"/>
        <v>1</v>
      </c>
      <c r="BY199" s="45">
        <f t="shared" si="12"/>
        <v>1</v>
      </c>
      <c r="BZ199" s="45">
        <f t="shared" si="12"/>
        <v>1</v>
      </c>
      <c r="CA199" s="45">
        <f t="shared" si="12"/>
        <v>1</v>
      </c>
      <c r="CB199" s="45">
        <f t="shared" si="12"/>
        <v>1</v>
      </c>
      <c r="CC199" s="45">
        <f t="shared" si="12"/>
        <v>1</v>
      </c>
      <c r="CD199" s="45">
        <f t="shared" si="12"/>
        <v>1</v>
      </c>
      <c r="CG199" s="16" t="str">
        <f>B199</f>
        <v>Number of Candidates to Open</v>
      </c>
      <c r="CH199" s="14">
        <f>C199</f>
        <v>9</v>
      </c>
    </row>
    <row r="200" spans="2:86" x14ac:dyDescent="0.3">
      <c r="CG200" s="15" t="s">
        <v>30</v>
      </c>
      <c r="CH200" s="14">
        <f>CH198-CH199</f>
        <v>41</v>
      </c>
    </row>
  </sheetData>
  <conditionalFormatting sqref="B7:B196">
    <cfRule type="expression" dxfId="4" priority="3">
      <formula>$C7=0</formula>
    </cfRule>
    <cfRule type="expression" dxfId="3" priority="4">
      <formula>$C7 = 1</formula>
    </cfRule>
  </conditionalFormatting>
  <conditionalFormatting sqref="E7:E196">
    <cfRule type="expression" dxfId="2" priority="1">
      <formula>$CG7&gt;=1</formula>
    </cfRule>
    <cfRule type="expression" dxfId="1" priority="2">
      <formula>$CG7=0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G206"/>
  <sheetViews>
    <sheetView zoomScale="74" zoomScaleNormal="74" workbookViewId="0">
      <selection activeCell="H2" sqref="H2"/>
    </sheetView>
  </sheetViews>
  <sheetFormatPr defaultRowHeight="14" x14ac:dyDescent="0.3"/>
  <cols>
    <col min="1" max="1" width="4.6328125" style="1" customWidth="1"/>
    <col min="2" max="2" width="24.1796875" style="1" customWidth="1"/>
    <col min="3" max="3" width="10.54296875" style="1" customWidth="1"/>
    <col min="4" max="4" width="9.6328125" style="1" customWidth="1"/>
    <col min="5" max="5" width="29.36328125" style="1" bestFit="1" customWidth="1"/>
    <col min="6" max="6" width="13.90625" style="1" customWidth="1"/>
    <col min="7" max="7" width="10.453125" style="1" customWidth="1"/>
    <col min="8" max="8" width="37.36328125" style="1" bestFit="1" customWidth="1"/>
    <col min="9" max="85" width="15.1796875" style="1" customWidth="1"/>
    <col min="86" max="87" width="8.7265625" style="1"/>
    <col min="88" max="89" width="8.7265625" style="1" customWidth="1"/>
    <col min="90" max="16384" width="8.7265625" style="1"/>
  </cols>
  <sheetData>
    <row r="2" spans="2:85" x14ac:dyDescent="0.3">
      <c r="B2" s="2" t="s">
        <v>68</v>
      </c>
    </row>
    <row r="4" spans="2:85" x14ac:dyDescent="0.3">
      <c r="B4" s="3" t="s">
        <v>2</v>
      </c>
      <c r="E4" s="3" t="s">
        <v>52</v>
      </c>
      <c r="H4" s="3" t="s">
        <v>34</v>
      </c>
      <c r="I4" s="56" t="s">
        <v>60</v>
      </c>
      <c r="J4" s="56"/>
      <c r="K4" s="56"/>
    </row>
    <row r="5" spans="2:85" x14ac:dyDescent="0.3">
      <c r="E5" s="40" t="s">
        <v>53</v>
      </c>
      <c r="I5" s="37" t="s">
        <v>59</v>
      </c>
      <c r="J5" s="37" t="s">
        <v>58</v>
      </c>
      <c r="K5" s="37" t="s">
        <v>40</v>
      </c>
    </row>
    <row r="6" spans="2:85" x14ac:dyDescent="0.3">
      <c r="B6" s="48" t="s">
        <v>54</v>
      </c>
      <c r="C6" s="49">
        <f>MAX(C12:C88)</f>
        <v>3.2157871817185701</v>
      </c>
      <c r="I6" s="43">
        <f>MAX(I9:CG9)</f>
        <v>2987</v>
      </c>
      <c r="J6" s="43">
        <f>MIN(I9:CG9)</f>
        <v>0</v>
      </c>
      <c r="K6" s="43">
        <f>AVERAGE(I9:CG9)</f>
        <v>1460.4542762261535</v>
      </c>
    </row>
    <row r="7" spans="2:85" x14ac:dyDescent="0.3">
      <c r="B7" s="48" t="s">
        <v>55</v>
      </c>
      <c r="C7" s="49">
        <f>MIN(C12:C88)</f>
        <v>0</v>
      </c>
    </row>
    <row r="8" spans="2:85" x14ac:dyDescent="0.3">
      <c r="B8" s="50" t="s">
        <v>56</v>
      </c>
      <c r="C8" s="49">
        <f>C6-C7</f>
        <v>3.2157871817185701</v>
      </c>
      <c r="H8" s="37" t="s">
        <v>6</v>
      </c>
      <c r="I8" s="44" t="str">
        <f>I11</f>
        <v>BG370210001001</v>
      </c>
      <c r="J8" s="44" t="str">
        <f t="shared" ref="J8:BU8" si="0">J11</f>
        <v>BG370210002001</v>
      </c>
      <c r="K8" s="44" t="str">
        <f t="shared" si="0"/>
        <v>BG370210002002</v>
      </c>
      <c r="L8" s="44" t="str">
        <f t="shared" si="0"/>
        <v>BG370210003001</v>
      </c>
      <c r="M8" s="44" t="str">
        <f t="shared" si="0"/>
        <v>BG370210003002</v>
      </c>
      <c r="N8" s="44" t="str">
        <f t="shared" si="0"/>
        <v>BG370210004001</v>
      </c>
      <c r="O8" s="44" t="str">
        <f t="shared" si="0"/>
        <v>BG370210004002</v>
      </c>
      <c r="P8" s="44" t="str">
        <f t="shared" si="0"/>
        <v>BG370210004003</v>
      </c>
      <c r="Q8" s="44" t="str">
        <f t="shared" si="0"/>
        <v>BG370210005001</v>
      </c>
      <c r="R8" s="44" t="str">
        <f t="shared" si="0"/>
        <v>BG370210005002</v>
      </c>
      <c r="S8" s="44" t="str">
        <f t="shared" si="0"/>
        <v>BG370210005003</v>
      </c>
      <c r="T8" s="44" t="str">
        <f t="shared" si="0"/>
        <v>BG370210006001</v>
      </c>
      <c r="U8" s="44" t="str">
        <f t="shared" si="0"/>
        <v>BG370210006002</v>
      </c>
      <c r="V8" s="44" t="str">
        <f t="shared" si="0"/>
        <v>BG370210007001</v>
      </c>
      <c r="W8" s="44" t="str">
        <f t="shared" si="0"/>
        <v>BG370210008001</v>
      </c>
      <c r="X8" s="44" t="str">
        <f t="shared" si="0"/>
        <v>BG370210008002</v>
      </c>
      <c r="Y8" s="44" t="str">
        <f t="shared" si="0"/>
        <v>BG370210008003</v>
      </c>
      <c r="Z8" s="44" t="str">
        <f t="shared" si="0"/>
        <v>BG370210009001</v>
      </c>
      <c r="AA8" s="44" t="str">
        <f t="shared" si="0"/>
        <v>BG370210009002</v>
      </c>
      <c r="AB8" s="44" t="str">
        <f t="shared" si="0"/>
        <v>BG370210009003</v>
      </c>
      <c r="AC8" s="44" t="str">
        <f t="shared" si="0"/>
        <v>BG370210010001</v>
      </c>
      <c r="AD8" s="44" t="str">
        <f t="shared" si="0"/>
        <v>BG370210010002</v>
      </c>
      <c r="AE8" s="44" t="str">
        <f t="shared" si="0"/>
        <v>BG370210010003</v>
      </c>
      <c r="AF8" s="44" t="str">
        <f t="shared" si="0"/>
        <v>BG370210011001</v>
      </c>
      <c r="AG8" s="44" t="str">
        <f t="shared" si="0"/>
        <v>BG370210011002</v>
      </c>
      <c r="AH8" s="44" t="str">
        <f t="shared" si="0"/>
        <v>BG370210011003</v>
      </c>
      <c r="AI8" s="44" t="str">
        <f t="shared" si="0"/>
        <v>BG370210012001</v>
      </c>
      <c r="AJ8" s="44" t="str">
        <f t="shared" si="0"/>
        <v>BG370210012002</v>
      </c>
      <c r="AK8" s="44" t="str">
        <f t="shared" si="0"/>
        <v>BG370210012003</v>
      </c>
      <c r="AL8" s="44" t="str">
        <f t="shared" si="0"/>
        <v>BG370210012004</v>
      </c>
      <c r="AM8" s="44" t="str">
        <f t="shared" si="0"/>
        <v>BG370210012005</v>
      </c>
      <c r="AN8" s="44" t="str">
        <f t="shared" si="0"/>
        <v>BG370210013001</v>
      </c>
      <c r="AO8" s="44" t="str">
        <f t="shared" si="0"/>
        <v>BG370210013002</v>
      </c>
      <c r="AP8" s="44" t="str">
        <f t="shared" si="0"/>
        <v>BG370210014001</v>
      </c>
      <c r="AQ8" s="44" t="str">
        <f t="shared" si="0"/>
        <v>BG370210014002</v>
      </c>
      <c r="AR8" s="44" t="str">
        <f t="shared" si="0"/>
        <v>BG370210014003</v>
      </c>
      <c r="AS8" s="44" t="str">
        <f t="shared" si="0"/>
        <v>BG370210014004</v>
      </c>
      <c r="AT8" s="44" t="str">
        <f t="shared" si="0"/>
        <v>BG370210014005</v>
      </c>
      <c r="AU8" s="44" t="str">
        <f t="shared" si="0"/>
        <v>BG370210016001</v>
      </c>
      <c r="AV8" s="44" t="str">
        <f t="shared" si="0"/>
        <v>BG370210016002</v>
      </c>
      <c r="AW8" s="44" t="str">
        <f t="shared" si="0"/>
        <v>BG370210016003</v>
      </c>
      <c r="AX8" s="44" t="str">
        <f t="shared" si="0"/>
        <v>BG370210017001</v>
      </c>
      <c r="AY8" s="44" t="str">
        <f t="shared" si="0"/>
        <v>BG370210017002</v>
      </c>
      <c r="AZ8" s="44" t="str">
        <f t="shared" si="0"/>
        <v>BG370210018011</v>
      </c>
      <c r="BA8" s="44" t="str">
        <f t="shared" si="0"/>
        <v>BG370210018012</v>
      </c>
      <c r="BB8" s="44" t="str">
        <f t="shared" si="0"/>
        <v>BG370210018021</v>
      </c>
      <c r="BC8" s="44" t="str">
        <f t="shared" si="0"/>
        <v>BG370210018022</v>
      </c>
      <c r="BD8" s="44" t="str">
        <f t="shared" si="0"/>
        <v>BG370210018023</v>
      </c>
      <c r="BE8" s="44" t="str">
        <f t="shared" si="0"/>
        <v>BG370210019001</v>
      </c>
      <c r="BF8" s="44" t="str">
        <f t="shared" si="0"/>
        <v>BG370210019002</v>
      </c>
      <c r="BG8" s="44" t="str">
        <f t="shared" si="0"/>
        <v>BG370210020001</v>
      </c>
      <c r="BH8" s="44" t="str">
        <f t="shared" si="0"/>
        <v>BG370210020002</v>
      </c>
      <c r="BI8" s="44" t="str">
        <f t="shared" si="0"/>
        <v>BG370210020003</v>
      </c>
      <c r="BJ8" s="44" t="str">
        <f t="shared" si="0"/>
        <v>BG370210020004</v>
      </c>
      <c r="BK8" s="44" t="str">
        <f t="shared" si="0"/>
        <v>BG370210021021</v>
      </c>
      <c r="BL8" s="44" t="str">
        <f t="shared" si="0"/>
        <v>BG370210021022</v>
      </c>
      <c r="BM8" s="44" t="str">
        <f t="shared" si="0"/>
        <v>BG370210022031</v>
      </c>
      <c r="BN8" s="44" t="str">
        <f t="shared" si="0"/>
        <v>BG370210022032</v>
      </c>
      <c r="BO8" s="44" t="str">
        <f t="shared" si="0"/>
        <v>BG370210022033</v>
      </c>
      <c r="BP8" s="44" t="str">
        <f t="shared" si="0"/>
        <v>BG370210022041</v>
      </c>
      <c r="BQ8" s="44" t="str">
        <f t="shared" si="0"/>
        <v>BG370210022042</v>
      </c>
      <c r="BR8" s="44" t="str">
        <f t="shared" si="0"/>
        <v>BG370210022043</v>
      </c>
      <c r="BS8" s="44" t="str">
        <f t="shared" si="0"/>
        <v>BG370210022044</v>
      </c>
      <c r="BT8" s="44" t="str">
        <f t="shared" si="0"/>
        <v>BG370210022051</v>
      </c>
      <c r="BU8" s="44" t="str">
        <f t="shared" si="0"/>
        <v>BG370210022053</v>
      </c>
      <c r="BV8" s="44" t="str">
        <f t="shared" ref="BV8:CG8" si="1">BV11</f>
        <v>BG370210022061</v>
      </c>
      <c r="BW8" s="44" t="str">
        <f t="shared" si="1"/>
        <v>BG370210022062</v>
      </c>
      <c r="BX8" s="44" t="str">
        <f t="shared" si="1"/>
        <v>BG370210023021</v>
      </c>
      <c r="BY8" s="44" t="str">
        <f t="shared" si="1"/>
        <v>BG370210023022</v>
      </c>
      <c r="BZ8" s="44" t="str">
        <f t="shared" si="1"/>
        <v>BG370210023024</v>
      </c>
      <c r="CA8" s="44" t="str">
        <f t="shared" si="1"/>
        <v>BG370210025052</v>
      </c>
      <c r="CB8" s="44" t="str">
        <f t="shared" si="1"/>
        <v>BG370210025061</v>
      </c>
      <c r="CC8" s="44" t="str">
        <f t="shared" si="1"/>
        <v>BG370210030011</v>
      </c>
      <c r="CD8" s="44" t="str">
        <f t="shared" si="1"/>
        <v>BG370210030014</v>
      </c>
      <c r="CE8" s="44" t="str">
        <f t="shared" si="1"/>
        <v>BG370899306001</v>
      </c>
      <c r="CF8" s="44" t="str">
        <f t="shared" si="1"/>
        <v>BG370899306002</v>
      </c>
      <c r="CG8" s="44" t="str">
        <f t="shared" si="1"/>
        <v>BG370899307011</v>
      </c>
    </row>
    <row r="9" spans="2:85" x14ac:dyDescent="0.3">
      <c r="B9" s="50" t="s">
        <v>57</v>
      </c>
      <c r="C9" s="49">
        <f>AVERAGE(C12:C88)</f>
        <v>0.6669713970268194</v>
      </c>
      <c r="E9" s="3" t="s">
        <v>3</v>
      </c>
      <c r="H9" s="37" t="s">
        <v>61</v>
      </c>
      <c r="I9" s="45">
        <f>SUM(I12:I201)</f>
        <v>1383</v>
      </c>
      <c r="J9" s="45">
        <f t="shared" ref="J9:BU9" si="2">SUM(J12:J201)</f>
        <v>1236</v>
      </c>
      <c r="K9" s="45">
        <f t="shared" si="2"/>
        <v>1450</v>
      </c>
      <c r="L9" s="45">
        <f t="shared" si="2"/>
        <v>1236</v>
      </c>
      <c r="M9" s="45">
        <f t="shared" si="2"/>
        <v>1450</v>
      </c>
      <c r="N9" s="45">
        <f t="shared" si="2"/>
        <v>2306</v>
      </c>
      <c r="O9" s="45">
        <f t="shared" si="2"/>
        <v>1949</v>
      </c>
      <c r="P9" s="45">
        <f t="shared" si="2"/>
        <v>1286</v>
      </c>
      <c r="Q9" s="45">
        <f t="shared" si="2"/>
        <v>975</v>
      </c>
      <c r="R9" s="45">
        <f t="shared" si="2"/>
        <v>1286</v>
      </c>
      <c r="S9" s="45">
        <f t="shared" si="2"/>
        <v>1578</v>
      </c>
      <c r="T9" s="45">
        <f t="shared" si="2"/>
        <v>310</v>
      </c>
      <c r="U9" s="45">
        <f t="shared" si="2"/>
        <v>1204</v>
      </c>
      <c r="V9" s="45">
        <f t="shared" si="2"/>
        <v>1429</v>
      </c>
      <c r="W9" s="45">
        <f t="shared" si="2"/>
        <v>632.999999999995</v>
      </c>
      <c r="X9" s="45">
        <f t="shared" si="2"/>
        <v>1120</v>
      </c>
      <c r="Y9" s="45">
        <f t="shared" si="2"/>
        <v>1119</v>
      </c>
      <c r="Z9" s="45">
        <f t="shared" si="2"/>
        <v>376.999999999995</v>
      </c>
      <c r="AA9" s="45">
        <f t="shared" si="2"/>
        <v>638.99999999999602</v>
      </c>
      <c r="AB9" s="45">
        <f t="shared" si="2"/>
        <v>1338</v>
      </c>
      <c r="AC9" s="45">
        <f t="shared" si="2"/>
        <v>1924</v>
      </c>
      <c r="AD9" s="45">
        <f t="shared" si="2"/>
        <v>0</v>
      </c>
      <c r="AE9" s="45">
        <f t="shared" si="2"/>
        <v>0</v>
      </c>
      <c r="AF9" s="45">
        <f t="shared" si="2"/>
        <v>1539</v>
      </c>
      <c r="AG9" s="45">
        <f t="shared" si="2"/>
        <v>1140</v>
      </c>
      <c r="AH9" s="45">
        <f t="shared" si="2"/>
        <v>1242</v>
      </c>
      <c r="AI9" s="45">
        <f t="shared" si="2"/>
        <v>2036</v>
      </c>
      <c r="AJ9" s="45">
        <f t="shared" si="2"/>
        <v>1979</v>
      </c>
      <c r="AK9" s="45">
        <f t="shared" si="2"/>
        <v>2036</v>
      </c>
      <c r="AL9" s="45">
        <f t="shared" si="2"/>
        <v>1979</v>
      </c>
      <c r="AM9" s="45">
        <f t="shared" si="2"/>
        <v>945.99999999999397</v>
      </c>
      <c r="AN9" s="45">
        <f t="shared" si="2"/>
        <v>620.999999999995</v>
      </c>
      <c r="AO9" s="45">
        <f t="shared" si="2"/>
        <v>737</v>
      </c>
      <c r="AP9" s="45">
        <f t="shared" si="2"/>
        <v>470</v>
      </c>
      <c r="AQ9" s="45">
        <f t="shared" si="2"/>
        <v>156.999999999994</v>
      </c>
      <c r="AR9" s="45">
        <f t="shared" si="2"/>
        <v>0</v>
      </c>
      <c r="AS9" s="45">
        <f t="shared" si="2"/>
        <v>1703</v>
      </c>
      <c r="AT9" s="45">
        <f t="shared" si="2"/>
        <v>1703</v>
      </c>
      <c r="AU9" s="45">
        <f t="shared" si="2"/>
        <v>2645</v>
      </c>
      <c r="AV9" s="45">
        <f t="shared" si="2"/>
        <v>1949</v>
      </c>
      <c r="AW9" s="45">
        <f t="shared" si="2"/>
        <v>2645</v>
      </c>
      <c r="AX9" s="45">
        <f t="shared" si="2"/>
        <v>2645</v>
      </c>
      <c r="AY9" s="45">
        <f t="shared" si="2"/>
        <v>2645</v>
      </c>
      <c r="AZ9" s="45">
        <f t="shared" si="2"/>
        <v>309.99999999999602</v>
      </c>
      <c r="BA9" s="45">
        <f t="shared" si="2"/>
        <v>1292</v>
      </c>
      <c r="BB9" s="45">
        <f t="shared" si="2"/>
        <v>0</v>
      </c>
      <c r="BC9" s="45">
        <f t="shared" si="2"/>
        <v>0</v>
      </c>
      <c r="BD9" s="45">
        <f t="shared" si="2"/>
        <v>0</v>
      </c>
      <c r="BE9" s="45">
        <f t="shared" si="2"/>
        <v>0</v>
      </c>
      <c r="BF9" s="45">
        <f t="shared" si="2"/>
        <v>0</v>
      </c>
      <c r="BG9" s="45">
        <f t="shared" si="2"/>
        <v>2471</v>
      </c>
      <c r="BH9" s="45">
        <f t="shared" si="2"/>
        <v>408</v>
      </c>
      <c r="BI9" s="45">
        <f t="shared" si="2"/>
        <v>550.99958596780095</v>
      </c>
      <c r="BJ9" s="45">
        <f t="shared" si="2"/>
        <v>2175.99999999999</v>
      </c>
      <c r="BK9" s="45">
        <f t="shared" si="2"/>
        <v>582.97968344608557</v>
      </c>
      <c r="BL9" s="45">
        <f t="shared" si="2"/>
        <v>0</v>
      </c>
      <c r="BM9" s="45">
        <f t="shared" si="2"/>
        <v>2176</v>
      </c>
      <c r="BN9" s="45">
        <f t="shared" si="2"/>
        <v>2963</v>
      </c>
      <c r="BO9" s="45">
        <f t="shared" si="2"/>
        <v>2987</v>
      </c>
      <c r="BP9" s="45">
        <f t="shared" si="2"/>
        <v>2963</v>
      </c>
      <c r="BQ9" s="45">
        <f t="shared" si="2"/>
        <v>2296</v>
      </c>
      <c r="BR9" s="45">
        <f t="shared" si="2"/>
        <v>2986.99999999999</v>
      </c>
      <c r="BS9" s="45">
        <f t="shared" si="2"/>
        <v>2987</v>
      </c>
      <c r="BT9" s="45">
        <f t="shared" si="2"/>
        <v>2987</v>
      </c>
      <c r="BU9" s="45">
        <f t="shared" si="2"/>
        <v>2963</v>
      </c>
      <c r="BV9" s="45">
        <f t="shared" ref="BV9:CG9" si="3">SUM(BV12:BV201)</f>
        <v>0</v>
      </c>
      <c r="BW9" s="45">
        <f t="shared" si="3"/>
        <v>2987</v>
      </c>
      <c r="BX9" s="45">
        <f t="shared" si="3"/>
        <v>2612</v>
      </c>
      <c r="BY9" s="45">
        <f t="shared" si="3"/>
        <v>2612</v>
      </c>
      <c r="BZ9" s="45">
        <f t="shared" si="3"/>
        <v>945.99999999999397</v>
      </c>
      <c r="CA9" s="45">
        <f t="shared" si="3"/>
        <v>2612</v>
      </c>
      <c r="CB9" s="45">
        <f t="shared" si="3"/>
        <v>2612</v>
      </c>
      <c r="CC9" s="45">
        <f t="shared" si="3"/>
        <v>1979</v>
      </c>
      <c r="CD9" s="45">
        <f t="shared" si="3"/>
        <v>0</v>
      </c>
      <c r="CE9" s="45">
        <f t="shared" si="3"/>
        <v>0</v>
      </c>
      <c r="CF9" s="45">
        <f t="shared" si="3"/>
        <v>2987</v>
      </c>
      <c r="CG9" s="45">
        <f t="shared" si="3"/>
        <v>2963</v>
      </c>
    </row>
    <row r="11" spans="2:85" x14ac:dyDescent="0.3">
      <c r="B11" s="28" t="s">
        <v>6</v>
      </c>
      <c r="C11" s="38" t="s">
        <v>352</v>
      </c>
      <c r="E11" s="27" t="s">
        <v>1</v>
      </c>
      <c r="F11" s="42" t="s">
        <v>344</v>
      </c>
      <c r="H11" s="27" t="s">
        <v>4</v>
      </c>
      <c r="I11" s="42" t="s">
        <v>77</v>
      </c>
      <c r="J11" s="42" t="s">
        <v>78</v>
      </c>
      <c r="K11" s="42" t="s">
        <v>79</v>
      </c>
      <c r="L11" s="42" t="s">
        <v>80</v>
      </c>
      <c r="M11" s="42" t="s">
        <v>81</v>
      </c>
      <c r="N11" s="42" t="s">
        <v>82</v>
      </c>
      <c r="O11" s="42" t="s">
        <v>83</v>
      </c>
      <c r="P11" s="42" t="s">
        <v>84</v>
      </c>
      <c r="Q11" s="42" t="s">
        <v>85</v>
      </c>
      <c r="R11" s="42" t="s">
        <v>86</v>
      </c>
      <c r="S11" s="42" t="s">
        <v>87</v>
      </c>
      <c r="T11" s="42" t="s">
        <v>88</v>
      </c>
      <c r="U11" s="42" t="s">
        <v>89</v>
      </c>
      <c r="V11" s="42" t="s">
        <v>90</v>
      </c>
      <c r="W11" s="42" t="s">
        <v>91</v>
      </c>
      <c r="X11" s="42" t="s">
        <v>92</v>
      </c>
      <c r="Y11" s="42" t="s">
        <v>93</v>
      </c>
      <c r="Z11" s="42" t="s">
        <v>94</v>
      </c>
      <c r="AA11" s="42" t="s">
        <v>95</v>
      </c>
      <c r="AB11" s="42" t="s">
        <v>96</v>
      </c>
      <c r="AC11" s="42" t="s">
        <v>97</v>
      </c>
      <c r="AD11" s="42" t="s">
        <v>98</v>
      </c>
      <c r="AE11" s="42" t="s">
        <v>99</v>
      </c>
      <c r="AF11" s="42" t="s">
        <v>100</v>
      </c>
      <c r="AG11" s="42" t="s">
        <v>101</v>
      </c>
      <c r="AH11" s="42" t="s">
        <v>102</v>
      </c>
      <c r="AI11" s="42" t="s">
        <v>103</v>
      </c>
      <c r="AJ11" s="42" t="s">
        <v>104</v>
      </c>
      <c r="AK11" s="42" t="s">
        <v>105</v>
      </c>
      <c r="AL11" s="42" t="s">
        <v>106</v>
      </c>
      <c r="AM11" s="42" t="s">
        <v>107</v>
      </c>
      <c r="AN11" s="42" t="s">
        <v>108</v>
      </c>
      <c r="AO11" s="42" t="s">
        <v>109</v>
      </c>
      <c r="AP11" s="42" t="s">
        <v>110</v>
      </c>
      <c r="AQ11" s="42" t="s">
        <v>111</v>
      </c>
      <c r="AR11" s="42" t="s">
        <v>112</v>
      </c>
      <c r="AS11" s="42" t="s">
        <v>113</v>
      </c>
      <c r="AT11" s="42" t="s">
        <v>114</v>
      </c>
      <c r="AU11" s="42" t="s">
        <v>115</v>
      </c>
      <c r="AV11" s="42" t="s">
        <v>116</v>
      </c>
      <c r="AW11" s="42" t="s">
        <v>117</v>
      </c>
      <c r="AX11" s="42" t="s">
        <v>118</v>
      </c>
      <c r="AY11" s="42" t="s">
        <v>119</v>
      </c>
      <c r="AZ11" s="42" t="s">
        <v>120</v>
      </c>
      <c r="BA11" s="42" t="s">
        <v>121</v>
      </c>
      <c r="BB11" s="42" t="s">
        <v>122</v>
      </c>
      <c r="BC11" s="42" t="s">
        <v>123</v>
      </c>
      <c r="BD11" s="42" t="s">
        <v>124</v>
      </c>
      <c r="BE11" s="42" t="s">
        <v>125</v>
      </c>
      <c r="BF11" s="42" t="s">
        <v>126</v>
      </c>
      <c r="BG11" s="42" t="s">
        <v>127</v>
      </c>
      <c r="BH11" s="42" t="s">
        <v>128</v>
      </c>
      <c r="BI11" s="42" t="s">
        <v>129</v>
      </c>
      <c r="BJ11" s="42" t="s">
        <v>130</v>
      </c>
      <c r="BK11" s="42" t="s">
        <v>131</v>
      </c>
      <c r="BL11" s="42" t="s">
        <v>132</v>
      </c>
      <c r="BM11" s="42" t="s">
        <v>133</v>
      </c>
      <c r="BN11" s="42" t="s">
        <v>134</v>
      </c>
      <c r="BO11" s="42" t="s">
        <v>135</v>
      </c>
      <c r="BP11" s="42" t="s">
        <v>136</v>
      </c>
      <c r="BQ11" s="42" t="s">
        <v>137</v>
      </c>
      <c r="BR11" s="42" t="s">
        <v>138</v>
      </c>
      <c r="BS11" s="42" t="s">
        <v>139</v>
      </c>
      <c r="BT11" s="42" t="s">
        <v>140</v>
      </c>
      <c r="BU11" s="42" t="s">
        <v>141</v>
      </c>
      <c r="BV11" s="42" t="s">
        <v>142</v>
      </c>
      <c r="BW11" s="42" t="s">
        <v>143</v>
      </c>
      <c r="BX11" s="42" t="s">
        <v>144</v>
      </c>
      <c r="BY11" s="42" t="s">
        <v>145</v>
      </c>
      <c r="BZ11" s="42" t="s">
        <v>146</v>
      </c>
      <c r="CA11" s="42" t="s">
        <v>147</v>
      </c>
      <c r="CB11" s="42" t="s">
        <v>148</v>
      </c>
      <c r="CC11" s="42" t="s">
        <v>149</v>
      </c>
      <c r="CD11" s="42" t="s">
        <v>150</v>
      </c>
      <c r="CE11" s="42" t="s">
        <v>151</v>
      </c>
      <c r="CF11" s="42" t="s">
        <v>152</v>
      </c>
      <c r="CG11" s="42" t="s">
        <v>153</v>
      </c>
    </row>
    <row r="12" spans="2:85" x14ac:dyDescent="0.3">
      <c r="B12" s="41" t="s">
        <v>77</v>
      </c>
      <c r="C12" s="10">
        <v>0</v>
      </c>
      <c r="D12" s="24"/>
      <c r="E12" s="4" t="s">
        <v>154</v>
      </c>
      <c r="F12" s="6">
        <v>1286</v>
      </c>
      <c r="H12" s="4" t="s">
        <v>154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1286</v>
      </c>
      <c r="Q12" s="6">
        <v>0</v>
      </c>
      <c r="R12" s="6">
        <v>1286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</row>
    <row r="13" spans="2:85" x14ac:dyDescent="0.3">
      <c r="B13" s="41" t="s">
        <v>78</v>
      </c>
      <c r="C13" s="10">
        <v>7.7700576882059696E-2</v>
      </c>
      <c r="D13" s="24"/>
      <c r="E13" s="5" t="s">
        <v>155</v>
      </c>
      <c r="F13" s="6">
        <v>1242</v>
      </c>
      <c r="H13" s="4" t="s">
        <v>155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1242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</row>
    <row r="14" spans="2:85" x14ac:dyDescent="0.3">
      <c r="B14" s="41" t="s">
        <v>79</v>
      </c>
      <c r="C14" s="10">
        <v>0</v>
      </c>
      <c r="D14" s="24"/>
      <c r="E14" s="5" t="s">
        <v>156</v>
      </c>
      <c r="F14" s="6">
        <v>1.3642420526593899E-12</v>
      </c>
      <c r="H14" s="4" t="s">
        <v>156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</row>
    <row r="15" spans="2:85" x14ac:dyDescent="0.3">
      <c r="B15" s="41" t="s">
        <v>80</v>
      </c>
      <c r="C15" s="10">
        <v>0.26972502609721299</v>
      </c>
      <c r="D15" s="24"/>
      <c r="E15" s="5" t="s">
        <v>157</v>
      </c>
      <c r="F15" s="6">
        <v>0</v>
      </c>
      <c r="H15" s="4" t="s">
        <v>157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</row>
    <row r="16" spans="2:85" x14ac:dyDescent="0.3">
      <c r="B16" s="41" t="s">
        <v>81</v>
      </c>
      <c r="C16" s="10">
        <v>0</v>
      </c>
      <c r="D16" s="24"/>
      <c r="E16" s="5" t="s">
        <v>158</v>
      </c>
      <c r="F16" s="6">
        <v>1539</v>
      </c>
      <c r="H16" s="4" t="s">
        <v>158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1539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</row>
    <row r="17" spans="2:85" x14ac:dyDescent="0.3">
      <c r="B17" s="41" t="s">
        <v>82</v>
      </c>
      <c r="C17" s="10">
        <v>0.18401006842758399</v>
      </c>
      <c r="D17" s="24"/>
      <c r="E17" s="5" t="s">
        <v>159</v>
      </c>
      <c r="F17" s="6">
        <v>0</v>
      </c>
      <c r="H17" s="4" t="s">
        <v>159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</row>
    <row r="18" spans="2:85" x14ac:dyDescent="0.3">
      <c r="B18" s="41" t="s">
        <v>83</v>
      </c>
      <c r="C18" s="10">
        <v>0</v>
      </c>
      <c r="D18" s="24"/>
      <c r="E18" s="5" t="s">
        <v>160</v>
      </c>
      <c r="F18" s="6">
        <v>0</v>
      </c>
      <c r="H18" s="4" t="s">
        <v>160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</row>
    <row r="19" spans="2:85" x14ac:dyDescent="0.3">
      <c r="B19" s="41" t="s">
        <v>84</v>
      </c>
      <c r="C19" s="10">
        <v>0.18723616437974899</v>
      </c>
      <c r="D19" s="24"/>
      <c r="E19" s="5" t="s">
        <v>161</v>
      </c>
      <c r="F19" s="6">
        <v>377</v>
      </c>
      <c r="H19" s="4" t="s">
        <v>161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376.999999999995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</row>
    <row r="20" spans="2:85" x14ac:dyDescent="0.3">
      <c r="B20" s="41" t="s">
        <v>85</v>
      </c>
      <c r="C20" s="10">
        <v>0.97804038888182399</v>
      </c>
      <c r="D20" s="24"/>
      <c r="E20" s="5" t="s">
        <v>162</v>
      </c>
      <c r="F20" s="6">
        <v>0</v>
      </c>
      <c r="H20" s="4" t="s">
        <v>162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</row>
    <row r="21" spans="2:85" x14ac:dyDescent="0.3">
      <c r="B21" s="41" t="s">
        <v>86</v>
      </c>
      <c r="C21" s="10">
        <v>0</v>
      </c>
      <c r="D21" s="24"/>
      <c r="E21" s="5" t="s">
        <v>163</v>
      </c>
      <c r="F21" s="6">
        <v>1578</v>
      </c>
      <c r="H21" s="4" t="s">
        <v>163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1578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</row>
    <row r="22" spans="2:85" x14ac:dyDescent="0.3">
      <c r="B22" s="41" t="s">
        <v>87</v>
      </c>
      <c r="C22" s="10">
        <v>0.47506007698531699</v>
      </c>
      <c r="D22" s="24"/>
      <c r="E22" s="5" t="s">
        <v>164</v>
      </c>
      <c r="F22" s="6">
        <v>1292</v>
      </c>
      <c r="H22" s="4" t="s">
        <v>164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1292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</row>
    <row r="23" spans="2:85" x14ac:dyDescent="0.3">
      <c r="B23" s="41" t="s">
        <v>88</v>
      </c>
      <c r="C23" s="10">
        <v>0.37120909165614702</v>
      </c>
      <c r="D23" s="24"/>
      <c r="E23" s="5" t="s">
        <v>165</v>
      </c>
      <c r="F23" s="6">
        <v>470</v>
      </c>
      <c r="H23" s="4" t="s">
        <v>165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470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</row>
    <row r="24" spans="2:85" x14ac:dyDescent="0.3">
      <c r="B24" s="41" t="s">
        <v>89</v>
      </c>
      <c r="C24" s="10">
        <v>8.04057115045239E-2</v>
      </c>
      <c r="D24" s="24"/>
      <c r="E24" s="5" t="s">
        <v>166</v>
      </c>
      <c r="F24" s="6">
        <v>1119</v>
      </c>
      <c r="H24" s="4" t="s">
        <v>166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1119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</row>
    <row r="25" spans="2:85" x14ac:dyDescent="0.3">
      <c r="B25" s="41" t="s">
        <v>90</v>
      </c>
      <c r="C25" s="10">
        <v>2.8909196712039099E-2</v>
      </c>
      <c r="D25" s="24"/>
      <c r="E25" s="5" t="s">
        <v>167</v>
      </c>
      <c r="F25" s="6">
        <v>0</v>
      </c>
      <c r="H25" s="4" t="s">
        <v>167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</row>
    <row r="26" spans="2:85" x14ac:dyDescent="0.3">
      <c r="B26" s="41" t="s">
        <v>91</v>
      </c>
      <c r="C26" s="10">
        <v>0.68603170069812103</v>
      </c>
      <c r="D26" s="24"/>
      <c r="E26" s="5" t="s">
        <v>168</v>
      </c>
      <c r="F26" s="6">
        <v>0</v>
      </c>
      <c r="H26" s="4" t="s">
        <v>168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</row>
    <row r="27" spans="2:85" x14ac:dyDescent="0.3">
      <c r="B27" s="41" t="s">
        <v>92</v>
      </c>
      <c r="C27" s="10">
        <v>0</v>
      </c>
      <c r="D27" s="24"/>
      <c r="E27" s="5" t="s">
        <v>169</v>
      </c>
      <c r="F27" s="6">
        <v>0</v>
      </c>
      <c r="H27" s="4" t="s">
        <v>169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</row>
    <row r="28" spans="2:85" x14ac:dyDescent="0.3">
      <c r="B28" s="41" t="s">
        <v>93</v>
      </c>
      <c r="C28" s="10">
        <v>0</v>
      </c>
      <c r="D28" s="24"/>
      <c r="E28" s="5" t="s">
        <v>170</v>
      </c>
      <c r="F28" s="6">
        <v>1450</v>
      </c>
      <c r="H28" s="4" t="s">
        <v>170</v>
      </c>
      <c r="I28" s="6">
        <v>0</v>
      </c>
      <c r="J28" s="6">
        <v>0</v>
      </c>
      <c r="K28" s="6">
        <v>1450</v>
      </c>
      <c r="L28" s="6">
        <v>0</v>
      </c>
      <c r="M28" s="6">
        <v>1450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</row>
    <row r="29" spans="2:85" x14ac:dyDescent="0.3">
      <c r="B29" s="41" t="s">
        <v>94</v>
      </c>
      <c r="C29" s="10">
        <v>0</v>
      </c>
      <c r="D29" s="24"/>
      <c r="E29" s="5" t="s">
        <v>171</v>
      </c>
      <c r="F29" s="6">
        <v>2296</v>
      </c>
      <c r="H29" s="4" t="s">
        <v>171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2296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</row>
    <row r="30" spans="2:85" x14ac:dyDescent="0.3">
      <c r="B30" s="41" t="s">
        <v>95</v>
      </c>
      <c r="C30" s="10">
        <v>0.35755868002470798</v>
      </c>
      <c r="D30" s="24"/>
      <c r="E30" s="5" t="s">
        <v>172</v>
      </c>
      <c r="F30" s="6">
        <v>2963</v>
      </c>
      <c r="H30" s="4" t="s">
        <v>172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2963</v>
      </c>
      <c r="BO30" s="6">
        <v>0</v>
      </c>
      <c r="BP30" s="6">
        <v>2963</v>
      </c>
      <c r="BQ30" s="6">
        <v>0</v>
      </c>
      <c r="BR30" s="6">
        <v>0</v>
      </c>
      <c r="BS30" s="6">
        <v>0</v>
      </c>
      <c r="BT30" s="6">
        <v>0</v>
      </c>
      <c r="BU30" s="6">
        <v>2963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2963</v>
      </c>
    </row>
    <row r="31" spans="2:85" x14ac:dyDescent="0.3">
      <c r="B31" s="41" t="s">
        <v>96</v>
      </c>
      <c r="C31" s="10">
        <v>0</v>
      </c>
      <c r="D31" s="24"/>
      <c r="E31" s="5" t="s">
        <v>173</v>
      </c>
      <c r="F31" s="6">
        <v>156.99999999999099</v>
      </c>
      <c r="H31" s="4" t="s">
        <v>173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156.999999999994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</row>
    <row r="32" spans="2:85" x14ac:dyDescent="0.3">
      <c r="B32" s="41" t="s">
        <v>97</v>
      </c>
      <c r="C32" s="10">
        <v>0.48769170339961698</v>
      </c>
      <c r="D32" s="24"/>
      <c r="E32" s="5" t="s">
        <v>174</v>
      </c>
      <c r="F32" s="6">
        <v>633</v>
      </c>
      <c r="H32" s="4" t="s">
        <v>174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632.999999999995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</row>
    <row r="33" spans="2:85" x14ac:dyDescent="0.3">
      <c r="B33" s="41" t="s">
        <v>98</v>
      </c>
      <c r="C33" s="10">
        <v>0</v>
      </c>
      <c r="D33" s="24"/>
      <c r="E33" s="5" t="s">
        <v>175</v>
      </c>
      <c r="F33" s="6">
        <v>0</v>
      </c>
      <c r="H33" s="4" t="s">
        <v>175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</row>
    <row r="34" spans="2:85" x14ac:dyDescent="0.3">
      <c r="B34" s="41" t="s">
        <v>99</v>
      </c>
      <c r="C34" s="10">
        <v>0.175977245846409</v>
      </c>
      <c r="D34" s="24"/>
      <c r="E34" s="5" t="s">
        <v>176</v>
      </c>
      <c r="F34" s="6">
        <v>2176</v>
      </c>
      <c r="H34" s="4" t="s">
        <v>176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2175.99999999999</v>
      </c>
      <c r="BK34" s="6">
        <v>0</v>
      </c>
      <c r="BL34" s="6">
        <v>0</v>
      </c>
      <c r="BM34" s="6">
        <v>2176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</row>
    <row r="35" spans="2:85" x14ac:dyDescent="0.3">
      <c r="B35" s="41" t="s">
        <v>100</v>
      </c>
      <c r="C35" s="10">
        <v>0</v>
      </c>
      <c r="D35" s="24"/>
      <c r="E35" s="5" t="s">
        <v>177</v>
      </c>
      <c r="F35" s="6">
        <v>1204</v>
      </c>
      <c r="H35" s="4" t="s">
        <v>177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1204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</row>
    <row r="36" spans="2:85" x14ac:dyDescent="0.3">
      <c r="B36" s="41" t="s">
        <v>101</v>
      </c>
      <c r="C36" s="10">
        <v>0</v>
      </c>
      <c r="D36" s="24"/>
      <c r="E36" s="5" t="s">
        <v>178</v>
      </c>
      <c r="F36" s="6">
        <v>1979</v>
      </c>
      <c r="H36" s="4" t="s">
        <v>178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1979</v>
      </c>
      <c r="AK36" s="6">
        <v>0</v>
      </c>
      <c r="AL36" s="6">
        <v>1979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1979</v>
      </c>
      <c r="CD36" s="6">
        <v>0</v>
      </c>
      <c r="CE36" s="6">
        <v>0</v>
      </c>
      <c r="CF36" s="6">
        <v>0</v>
      </c>
      <c r="CG36" s="6">
        <v>0</v>
      </c>
    </row>
    <row r="37" spans="2:85" x14ac:dyDescent="0.3">
      <c r="B37" s="41" t="s">
        <v>102</v>
      </c>
      <c r="C37" s="10">
        <v>1.43690067455569</v>
      </c>
      <c r="D37" s="24"/>
      <c r="E37" s="5" t="s">
        <v>179</v>
      </c>
      <c r="F37" s="6">
        <v>310</v>
      </c>
      <c r="H37" s="4" t="s">
        <v>179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310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</row>
    <row r="38" spans="2:85" x14ac:dyDescent="0.3">
      <c r="B38" s="41" t="s">
        <v>103</v>
      </c>
      <c r="C38" s="10">
        <v>5.8475064935637797E-2</v>
      </c>
      <c r="D38" s="24"/>
      <c r="E38" s="5" t="s">
        <v>180</v>
      </c>
      <c r="F38" s="6">
        <v>0</v>
      </c>
      <c r="H38" s="4" t="s">
        <v>180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</row>
    <row r="39" spans="2:85" x14ac:dyDescent="0.3">
      <c r="B39" s="41" t="s">
        <v>104</v>
      </c>
      <c r="C39" s="10">
        <v>0</v>
      </c>
      <c r="D39" s="24"/>
      <c r="E39" s="5" t="s">
        <v>181</v>
      </c>
      <c r="F39" s="6">
        <v>582.99740835383398</v>
      </c>
      <c r="H39" s="4" t="s">
        <v>181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582.97829278668303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</row>
    <row r="40" spans="2:85" x14ac:dyDescent="0.3">
      <c r="B40" s="41" t="s">
        <v>105</v>
      </c>
      <c r="C40" s="10">
        <v>0</v>
      </c>
      <c r="D40" s="24"/>
      <c r="E40" s="5" t="s">
        <v>182</v>
      </c>
      <c r="F40" s="6">
        <v>2306</v>
      </c>
      <c r="H40" s="4" t="s">
        <v>182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2306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</row>
    <row r="41" spans="2:85" x14ac:dyDescent="0.3">
      <c r="B41" s="41" t="s">
        <v>106</v>
      </c>
      <c r="C41" s="10">
        <v>5.51410600693516E-2</v>
      </c>
      <c r="D41" s="24"/>
      <c r="E41" s="5" t="s">
        <v>183</v>
      </c>
      <c r="F41" s="6">
        <v>1429</v>
      </c>
      <c r="H41" s="4" t="s">
        <v>183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1429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</row>
    <row r="42" spans="2:85" x14ac:dyDescent="0.3">
      <c r="B42" s="41" t="s">
        <v>107</v>
      </c>
      <c r="C42" s="10">
        <v>0.94796400916123102</v>
      </c>
      <c r="D42" s="24"/>
      <c r="E42" s="5" t="s">
        <v>184</v>
      </c>
      <c r="F42" s="6">
        <v>2471</v>
      </c>
      <c r="H42" s="4" t="s">
        <v>184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2471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</row>
    <row r="43" spans="2:85" x14ac:dyDescent="0.3">
      <c r="B43" s="41" t="s">
        <v>108</v>
      </c>
      <c r="C43" s="10">
        <v>0.55582856537316205</v>
      </c>
      <c r="D43" s="24"/>
      <c r="E43" s="5" t="s">
        <v>185</v>
      </c>
      <c r="F43" s="6">
        <v>638.99999999999898</v>
      </c>
      <c r="H43" s="4" t="s">
        <v>185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638.99999999999602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</row>
    <row r="44" spans="2:85" x14ac:dyDescent="0.3">
      <c r="B44" s="41" t="s">
        <v>109</v>
      </c>
      <c r="C44" s="10">
        <v>0</v>
      </c>
      <c r="D44" s="24"/>
      <c r="E44" s="5" t="s">
        <v>186</v>
      </c>
      <c r="F44" s="6">
        <v>0</v>
      </c>
      <c r="H44" s="4" t="s">
        <v>186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</row>
    <row r="45" spans="2:85" x14ac:dyDescent="0.3">
      <c r="B45" s="41" t="s">
        <v>110</v>
      </c>
      <c r="C45" s="10">
        <v>0.99074571808396406</v>
      </c>
      <c r="D45" s="24"/>
      <c r="E45" s="5" t="s">
        <v>187</v>
      </c>
      <c r="F45" s="6">
        <v>1924</v>
      </c>
      <c r="H45" s="4" t="s">
        <v>187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1924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</row>
    <row r="46" spans="2:85" x14ac:dyDescent="0.3">
      <c r="B46" s="41" t="s">
        <v>111</v>
      </c>
      <c r="C46" s="10">
        <v>1.2566907725024099</v>
      </c>
      <c r="D46" s="24"/>
      <c r="E46" s="5" t="s">
        <v>188</v>
      </c>
      <c r="F46" s="6">
        <v>309.99999999999602</v>
      </c>
      <c r="H46" s="4" t="s">
        <v>188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309.99999999999602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</row>
    <row r="47" spans="2:85" x14ac:dyDescent="0.3">
      <c r="B47" s="41" t="s">
        <v>112</v>
      </c>
      <c r="C47" s="10">
        <v>0</v>
      </c>
      <c r="D47" s="24"/>
      <c r="E47" s="5" t="s">
        <v>189</v>
      </c>
      <c r="F47" s="6">
        <v>0</v>
      </c>
      <c r="H47" s="4" t="s">
        <v>189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</row>
    <row r="48" spans="2:85" x14ac:dyDescent="0.3">
      <c r="B48" s="41" t="s">
        <v>113</v>
      </c>
      <c r="C48" s="10">
        <v>0.78499221801757801</v>
      </c>
      <c r="D48" s="24"/>
      <c r="E48" s="5" t="s">
        <v>190</v>
      </c>
      <c r="F48" s="6">
        <v>0</v>
      </c>
      <c r="H48" s="4" t="s">
        <v>190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</row>
    <row r="49" spans="2:85" x14ac:dyDescent="0.3">
      <c r="B49" s="41" t="s">
        <v>114</v>
      </c>
      <c r="C49" s="10">
        <v>0.72196889829323796</v>
      </c>
      <c r="D49" s="24"/>
      <c r="E49" s="5" t="s">
        <v>191</v>
      </c>
      <c r="F49" s="6">
        <v>0</v>
      </c>
      <c r="H49" s="4" t="s">
        <v>191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</row>
    <row r="50" spans="2:85" x14ac:dyDescent="0.3">
      <c r="B50" s="41" t="s">
        <v>115</v>
      </c>
      <c r="C50" s="10">
        <v>1.87240873446998</v>
      </c>
      <c r="D50" s="24"/>
      <c r="E50" s="5" t="s">
        <v>192</v>
      </c>
      <c r="F50" s="6">
        <v>0</v>
      </c>
      <c r="H50" s="4" t="s">
        <v>192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</row>
    <row r="51" spans="2:85" x14ac:dyDescent="0.3">
      <c r="B51" s="41" t="s">
        <v>116</v>
      </c>
      <c r="C51" s="10">
        <v>1.6384702924000301</v>
      </c>
      <c r="D51" s="24"/>
      <c r="E51" s="5" t="s">
        <v>193</v>
      </c>
      <c r="F51" s="6">
        <v>408</v>
      </c>
      <c r="H51" s="4" t="s">
        <v>193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408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</row>
    <row r="52" spans="2:85" x14ac:dyDescent="0.3">
      <c r="B52" s="41" t="s">
        <v>117</v>
      </c>
      <c r="C52" s="10">
        <v>1.9094354864879499</v>
      </c>
      <c r="D52" s="24"/>
      <c r="E52" s="5" t="s">
        <v>194</v>
      </c>
      <c r="F52" s="6">
        <v>737.00000000000296</v>
      </c>
      <c r="H52" s="4" t="s">
        <v>194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737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</row>
    <row r="53" spans="2:85" x14ac:dyDescent="0.3">
      <c r="B53" s="41" t="s">
        <v>118</v>
      </c>
      <c r="C53" s="10">
        <v>0</v>
      </c>
      <c r="D53" s="24"/>
      <c r="E53" s="5" t="s">
        <v>195</v>
      </c>
      <c r="F53" s="6">
        <v>551.00259164616602</v>
      </c>
      <c r="H53" s="4" t="s">
        <v>195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550.99958596780095</v>
      </c>
      <c r="BJ53" s="6">
        <v>0</v>
      </c>
      <c r="BK53" s="6">
        <v>1.3906594024990101E-3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</row>
    <row r="54" spans="2:85" x14ac:dyDescent="0.3">
      <c r="B54" s="41" t="s">
        <v>119</v>
      </c>
      <c r="C54" s="10">
        <v>5.4560367176281502E-2</v>
      </c>
      <c r="D54" s="24"/>
      <c r="E54" s="5" t="s">
        <v>196</v>
      </c>
      <c r="F54" s="6">
        <v>1383</v>
      </c>
      <c r="H54" s="4" t="s">
        <v>196</v>
      </c>
      <c r="I54" s="6">
        <v>1383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</row>
    <row r="55" spans="2:85" x14ac:dyDescent="0.3">
      <c r="B55" s="41" t="s">
        <v>120</v>
      </c>
      <c r="C55" s="10">
        <v>1.1649694517243501</v>
      </c>
      <c r="D55" s="24"/>
      <c r="E55" s="5" t="s">
        <v>197</v>
      </c>
      <c r="F55" s="6">
        <v>975</v>
      </c>
      <c r="H55" s="4" t="s">
        <v>197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975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</row>
    <row r="56" spans="2:85" x14ac:dyDescent="0.3">
      <c r="B56" s="41" t="s">
        <v>121</v>
      </c>
      <c r="C56" s="10">
        <v>0.45310531389925601</v>
      </c>
      <c r="D56" s="24"/>
      <c r="E56" s="5" t="s">
        <v>198</v>
      </c>
      <c r="F56" s="6">
        <v>1236</v>
      </c>
      <c r="H56" s="4" t="s">
        <v>198</v>
      </c>
      <c r="I56" s="6">
        <v>0</v>
      </c>
      <c r="J56" s="6">
        <v>1236</v>
      </c>
      <c r="K56" s="6">
        <v>0</v>
      </c>
      <c r="L56" s="6">
        <v>1236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</row>
    <row r="57" spans="2:85" x14ac:dyDescent="0.3">
      <c r="B57" s="41" t="s">
        <v>122</v>
      </c>
      <c r="C57" s="10">
        <v>0.18144197740753401</v>
      </c>
      <c r="D57" s="24"/>
      <c r="E57" s="5" t="s">
        <v>199</v>
      </c>
      <c r="F57" s="6">
        <v>0</v>
      </c>
      <c r="H57" s="4" t="s">
        <v>199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</row>
    <row r="58" spans="2:85" x14ac:dyDescent="0.3">
      <c r="B58" s="41" t="s">
        <v>123</v>
      </c>
      <c r="C58" s="10">
        <v>0.18500718486499301</v>
      </c>
      <c r="D58" s="24"/>
      <c r="E58" s="5" t="s">
        <v>200</v>
      </c>
      <c r="F58" s="6">
        <v>1338</v>
      </c>
      <c r="H58" s="4" t="s">
        <v>200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1338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</row>
    <row r="59" spans="2:85" x14ac:dyDescent="0.3">
      <c r="B59" s="41" t="s">
        <v>124</v>
      </c>
      <c r="C59" s="10">
        <v>0.29626937334137698</v>
      </c>
      <c r="D59" s="24"/>
      <c r="E59" s="5" t="s">
        <v>201</v>
      </c>
      <c r="F59" s="6">
        <v>1949</v>
      </c>
      <c r="H59" s="4" t="s">
        <v>201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1949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1949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</row>
    <row r="60" spans="2:85" x14ac:dyDescent="0.3">
      <c r="B60" s="41" t="s">
        <v>125</v>
      </c>
      <c r="C60" s="10">
        <v>0.32116930053190501</v>
      </c>
      <c r="D60" s="24"/>
      <c r="E60" s="5" t="s">
        <v>202</v>
      </c>
      <c r="F60" s="6">
        <v>2036</v>
      </c>
      <c r="H60" s="4" t="s">
        <v>202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2036</v>
      </c>
      <c r="AJ60" s="6">
        <v>0</v>
      </c>
      <c r="AK60" s="6">
        <v>2036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</row>
    <row r="61" spans="2:85" x14ac:dyDescent="0.3">
      <c r="B61" s="41" t="s">
        <v>126</v>
      </c>
      <c r="C61" s="10">
        <v>0.99783323252776002</v>
      </c>
      <c r="D61" s="24"/>
      <c r="E61" s="5" t="s">
        <v>203</v>
      </c>
      <c r="F61" s="6">
        <v>1140</v>
      </c>
      <c r="H61" s="4" t="s">
        <v>203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1140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</row>
    <row r="62" spans="2:85" x14ac:dyDescent="0.3">
      <c r="B62" s="41" t="s">
        <v>127</v>
      </c>
      <c r="C62" s="10">
        <v>0.36637809302355101</v>
      </c>
      <c r="D62" s="24"/>
      <c r="E62" s="5" t="s">
        <v>204</v>
      </c>
      <c r="F62" s="6">
        <v>0</v>
      </c>
      <c r="H62" s="4" t="s">
        <v>204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</row>
    <row r="63" spans="2:85" x14ac:dyDescent="0.3">
      <c r="B63" s="41" t="s">
        <v>128</v>
      </c>
      <c r="C63" s="10">
        <v>0.80527544995776801</v>
      </c>
      <c r="D63" s="24"/>
      <c r="E63" s="5" t="s">
        <v>205</v>
      </c>
      <c r="F63" s="6">
        <v>1120</v>
      </c>
      <c r="H63" s="4" t="s">
        <v>205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1120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</row>
    <row r="64" spans="2:85" x14ac:dyDescent="0.3">
      <c r="B64" s="41" t="s">
        <v>129</v>
      </c>
      <c r="C64" s="10">
        <v>1.37551203602127</v>
      </c>
      <c r="D64" s="24"/>
      <c r="E64" s="5" t="s">
        <v>206</v>
      </c>
      <c r="F64" s="6">
        <v>0</v>
      </c>
      <c r="H64" s="4" t="s">
        <v>206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</row>
    <row r="65" spans="2:85" x14ac:dyDescent="0.3">
      <c r="B65" s="41" t="s">
        <v>130</v>
      </c>
      <c r="C65" s="10">
        <v>0</v>
      </c>
      <c r="D65" s="24"/>
      <c r="E65" s="5" t="s">
        <v>207</v>
      </c>
      <c r="F65" s="6">
        <v>0</v>
      </c>
      <c r="H65" s="5" t="s">
        <v>207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</row>
    <row r="66" spans="2:85" x14ac:dyDescent="0.3">
      <c r="B66" s="41" t="s">
        <v>131</v>
      </c>
      <c r="C66" s="10">
        <v>1.2276725559605</v>
      </c>
      <c r="D66" s="24"/>
      <c r="E66" s="5" t="s">
        <v>208</v>
      </c>
      <c r="F66" s="6">
        <v>0</v>
      </c>
      <c r="H66" s="5" t="s">
        <v>208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</row>
    <row r="67" spans="2:85" x14ac:dyDescent="0.3">
      <c r="B67" s="41" t="s">
        <v>132</v>
      </c>
      <c r="C67" s="10">
        <v>1.1348685647663199</v>
      </c>
      <c r="D67" s="24"/>
      <c r="E67" s="5" t="s">
        <v>209</v>
      </c>
      <c r="F67" s="6">
        <v>0</v>
      </c>
      <c r="H67" s="5" t="s">
        <v>209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</row>
    <row r="68" spans="2:85" x14ac:dyDescent="0.3">
      <c r="B68" s="41" t="s">
        <v>133</v>
      </c>
      <c r="C68" s="10">
        <v>0.54653317691943404</v>
      </c>
      <c r="D68" s="24"/>
      <c r="E68" s="5" t="s">
        <v>210</v>
      </c>
      <c r="F68" s="6">
        <v>0</v>
      </c>
      <c r="H68" s="5" t="s">
        <v>210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</row>
    <row r="69" spans="2:85" x14ac:dyDescent="0.3">
      <c r="B69" s="41" t="s">
        <v>134</v>
      </c>
      <c r="C69" s="10">
        <v>0.92728070883715796</v>
      </c>
      <c r="D69" s="24"/>
      <c r="E69" s="5" t="s">
        <v>211</v>
      </c>
      <c r="F69" s="6">
        <v>0</v>
      </c>
      <c r="H69" s="5" t="s">
        <v>211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</row>
    <row r="70" spans="2:85" x14ac:dyDescent="0.3">
      <c r="B70" s="41" t="s">
        <v>135</v>
      </c>
      <c r="C70" s="10">
        <v>1.81885053308224</v>
      </c>
      <c r="D70" s="24"/>
      <c r="E70" s="5" t="s">
        <v>212</v>
      </c>
      <c r="F70" s="6">
        <v>0</v>
      </c>
      <c r="H70" s="5" t="s">
        <v>212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</row>
    <row r="71" spans="2:85" x14ac:dyDescent="0.3">
      <c r="B71" s="41" t="s">
        <v>136</v>
      </c>
      <c r="C71" s="10">
        <v>0.92597804265929495</v>
      </c>
      <c r="D71" s="24"/>
      <c r="E71" s="5" t="s">
        <v>213</v>
      </c>
      <c r="F71" s="6">
        <v>0</v>
      </c>
      <c r="H71" s="5" t="s">
        <v>213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</row>
    <row r="72" spans="2:85" x14ac:dyDescent="0.3">
      <c r="B72" s="41" t="s">
        <v>137</v>
      </c>
      <c r="C72" s="10">
        <v>0.66463771529426496</v>
      </c>
      <c r="D72" s="24"/>
      <c r="E72" s="5" t="s">
        <v>214</v>
      </c>
      <c r="F72" s="6">
        <v>0</v>
      </c>
      <c r="H72" s="5" t="s">
        <v>214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</row>
    <row r="73" spans="2:85" x14ac:dyDescent="0.3">
      <c r="B73" s="41" t="s">
        <v>138</v>
      </c>
      <c r="C73" s="10">
        <v>0.50408557731149695</v>
      </c>
      <c r="D73" s="24"/>
      <c r="E73" s="5" t="s">
        <v>215</v>
      </c>
      <c r="F73" s="6">
        <v>0</v>
      </c>
      <c r="H73" s="5" t="s">
        <v>215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</row>
    <row r="74" spans="2:85" x14ac:dyDescent="0.3">
      <c r="B74" s="41" t="s">
        <v>139</v>
      </c>
      <c r="C74" s="10">
        <v>1.0062790232898999</v>
      </c>
      <c r="D74" s="24"/>
      <c r="E74" s="5" t="s">
        <v>216</v>
      </c>
      <c r="F74" s="6">
        <v>0</v>
      </c>
      <c r="H74" s="5" t="s">
        <v>216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</row>
    <row r="75" spans="2:85" x14ac:dyDescent="0.3">
      <c r="B75" s="41" t="s">
        <v>140</v>
      </c>
      <c r="C75" s="10">
        <v>1.3357680145892401</v>
      </c>
      <c r="D75" s="24"/>
      <c r="E75" s="5" t="s">
        <v>217</v>
      </c>
      <c r="F75" s="6">
        <v>0</v>
      </c>
      <c r="H75" s="5" t="s">
        <v>217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</row>
    <row r="76" spans="2:85" x14ac:dyDescent="0.3">
      <c r="B76" s="41" t="s">
        <v>141</v>
      </c>
      <c r="C76" s="10">
        <v>0.469808213375282</v>
      </c>
      <c r="D76" s="24"/>
      <c r="E76" s="5" t="s">
        <v>218</v>
      </c>
      <c r="F76" s="6">
        <v>0</v>
      </c>
      <c r="H76" s="5" t="s">
        <v>218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</row>
    <row r="77" spans="2:85" x14ac:dyDescent="0.3">
      <c r="B77" s="41" t="s">
        <v>142</v>
      </c>
      <c r="C77" s="10">
        <v>0.83284334088731204</v>
      </c>
      <c r="D77" s="24"/>
      <c r="E77" s="5" t="s">
        <v>219</v>
      </c>
      <c r="F77" s="6">
        <v>0</v>
      </c>
      <c r="H77" s="5" t="s">
        <v>219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</row>
    <row r="78" spans="2:85" x14ac:dyDescent="0.3">
      <c r="B78" s="41" t="s">
        <v>143</v>
      </c>
      <c r="C78" s="10">
        <v>0</v>
      </c>
      <c r="D78" s="24"/>
      <c r="E78" s="5" t="s">
        <v>220</v>
      </c>
      <c r="F78" s="6">
        <v>0</v>
      </c>
      <c r="H78" s="5" t="s">
        <v>220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</row>
    <row r="79" spans="2:85" x14ac:dyDescent="0.3">
      <c r="B79" s="41" t="s">
        <v>144</v>
      </c>
      <c r="C79" s="10">
        <v>2.4954793363566999E-2</v>
      </c>
      <c r="D79" s="24"/>
      <c r="E79" s="5" t="s">
        <v>221</v>
      </c>
      <c r="F79" s="6">
        <v>0</v>
      </c>
      <c r="H79" s="5" t="s">
        <v>221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</row>
    <row r="80" spans="2:85" x14ac:dyDescent="0.3">
      <c r="B80" s="41" t="s">
        <v>145</v>
      </c>
      <c r="C80" s="10">
        <v>0.89024602619207305</v>
      </c>
      <c r="D80" s="24"/>
      <c r="E80" s="5" t="s">
        <v>222</v>
      </c>
      <c r="F80" s="6">
        <v>0</v>
      </c>
      <c r="H80" s="5" t="s">
        <v>222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</row>
    <row r="81" spans="2:85" x14ac:dyDescent="0.3">
      <c r="B81" s="41" t="s">
        <v>146</v>
      </c>
      <c r="C81" s="10">
        <v>2.7558152934723901</v>
      </c>
      <c r="D81" s="24"/>
      <c r="E81" s="5" t="s">
        <v>223</v>
      </c>
      <c r="F81" s="6">
        <v>0</v>
      </c>
      <c r="H81" s="5" t="s">
        <v>223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</row>
    <row r="82" spans="2:85" x14ac:dyDescent="0.3">
      <c r="B82" s="41" t="s">
        <v>147</v>
      </c>
      <c r="C82" s="10">
        <v>2.30200709869179</v>
      </c>
      <c r="D82" s="24"/>
      <c r="E82" s="5" t="s">
        <v>224</v>
      </c>
      <c r="F82" s="6">
        <v>0</v>
      </c>
      <c r="H82" s="5" t="s">
        <v>224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</row>
    <row r="83" spans="2:85" x14ac:dyDescent="0.3">
      <c r="B83" s="41" t="s">
        <v>148</v>
      </c>
      <c r="C83" s="10">
        <v>1.1506873832156601</v>
      </c>
      <c r="D83" s="24"/>
      <c r="E83" s="5" t="s">
        <v>225</v>
      </c>
      <c r="F83" s="6">
        <v>0</v>
      </c>
      <c r="H83" s="5" t="s">
        <v>225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</row>
    <row r="84" spans="2:85" x14ac:dyDescent="0.3">
      <c r="B84" s="41" t="s">
        <v>149</v>
      </c>
      <c r="C84" s="10">
        <v>2.10893950369343</v>
      </c>
      <c r="D84" s="24"/>
      <c r="E84" s="5" t="s">
        <v>226</v>
      </c>
      <c r="F84" s="6">
        <v>0</v>
      </c>
      <c r="H84" s="5" t="s">
        <v>226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</row>
    <row r="85" spans="2:85" x14ac:dyDescent="0.3">
      <c r="B85" s="41" t="s">
        <v>150</v>
      </c>
      <c r="C85" s="10">
        <v>0.85574951230757801</v>
      </c>
      <c r="D85" s="24"/>
      <c r="E85" s="5" t="s">
        <v>227</v>
      </c>
      <c r="F85" s="6">
        <v>0</v>
      </c>
      <c r="H85" s="5" t="s">
        <v>227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</row>
    <row r="86" spans="2:85" x14ac:dyDescent="0.3">
      <c r="B86" s="41" t="s">
        <v>151</v>
      </c>
      <c r="C86" s="10">
        <v>1.6122600854024201</v>
      </c>
      <c r="D86" s="24"/>
      <c r="E86" s="5" t="s">
        <v>228</v>
      </c>
      <c r="F86" s="6">
        <v>0</v>
      </c>
      <c r="H86" s="5" t="s">
        <v>228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</row>
    <row r="87" spans="2:85" x14ac:dyDescent="0.3">
      <c r="B87" s="41" t="s">
        <v>152</v>
      </c>
      <c r="C87" s="10">
        <v>3.2157871817185701</v>
      </c>
      <c r="D87" s="24"/>
      <c r="E87" s="5" t="s">
        <v>229</v>
      </c>
      <c r="F87" s="6">
        <v>0</v>
      </c>
      <c r="H87" s="5" t="s">
        <v>229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</row>
    <row r="88" spans="2:85" x14ac:dyDescent="0.3">
      <c r="B88" s="41" t="s">
        <v>153</v>
      </c>
      <c r="C88" s="10">
        <v>2.2556463197135899</v>
      </c>
      <c r="D88" s="24"/>
      <c r="E88" s="5" t="s">
        <v>230</v>
      </c>
      <c r="F88" s="6">
        <v>0</v>
      </c>
      <c r="H88" s="5" t="s">
        <v>230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</row>
    <row r="89" spans="2:85" x14ac:dyDescent="0.3">
      <c r="E89" s="5" t="s">
        <v>231</v>
      </c>
      <c r="F89" s="6">
        <v>0</v>
      </c>
      <c r="H89" s="5" t="s">
        <v>231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</row>
    <row r="90" spans="2:85" x14ac:dyDescent="0.3">
      <c r="D90" s="25"/>
      <c r="E90" s="5" t="s">
        <v>232</v>
      </c>
      <c r="F90" s="6">
        <v>0</v>
      </c>
      <c r="H90" s="5" t="s">
        <v>232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</row>
    <row r="91" spans="2:85" x14ac:dyDescent="0.3">
      <c r="D91" s="25"/>
      <c r="E91" s="5" t="s">
        <v>233</v>
      </c>
      <c r="F91" s="6">
        <v>0</v>
      </c>
      <c r="H91" s="5" t="s">
        <v>233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</row>
    <row r="92" spans="2:85" x14ac:dyDescent="0.3">
      <c r="E92" s="5" t="s">
        <v>234</v>
      </c>
      <c r="F92" s="6">
        <v>0</v>
      </c>
      <c r="H92" s="5" t="s">
        <v>234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</row>
    <row r="93" spans="2:85" x14ac:dyDescent="0.3">
      <c r="E93" s="5" t="s">
        <v>235</v>
      </c>
      <c r="F93" s="6">
        <v>0</v>
      </c>
      <c r="H93" s="5" t="s">
        <v>235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</row>
    <row r="94" spans="2:85" x14ac:dyDescent="0.3">
      <c r="E94" s="5" t="s">
        <v>236</v>
      </c>
      <c r="F94" s="6">
        <v>0</v>
      </c>
      <c r="H94" s="5" t="s">
        <v>236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</row>
    <row r="95" spans="2:85" x14ac:dyDescent="0.3">
      <c r="B95" s="2"/>
      <c r="E95" s="5" t="s">
        <v>237</v>
      </c>
      <c r="F95" s="6">
        <v>0</v>
      </c>
      <c r="H95" s="5" t="s">
        <v>237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</row>
    <row r="96" spans="2:85" x14ac:dyDescent="0.3">
      <c r="E96" s="5" t="s">
        <v>238</v>
      </c>
      <c r="F96" s="6">
        <v>621</v>
      </c>
      <c r="H96" s="5" t="s">
        <v>238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620.999999999995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</row>
    <row r="97" spans="5:85" x14ac:dyDescent="0.3">
      <c r="E97" s="4" t="s">
        <v>239</v>
      </c>
      <c r="F97" s="6">
        <v>0</v>
      </c>
      <c r="H97" s="5" t="s">
        <v>239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</row>
    <row r="98" spans="5:85" x14ac:dyDescent="0.3">
      <c r="E98" s="4" t="s">
        <v>240</v>
      </c>
      <c r="F98" s="6">
        <v>0</v>
      </c>
      <c r="H98" s="5" t="s">
        <v>240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</row>
    <row r="99" spans="5:85" x14ac:dyDescent="0.3">
      <c r="E99" s="4" t="s">
        <v>241</v>
      </c>
      <c r="F99" s="6">
        <v>0</v>
      </c>
      <c r="H99" s="5" t="s">
        <v>241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</row>
    <row r="100" spans="5:85" x14ac:dyDescent="0.3">
      <c r="E100" s="4" t="s">
        <v>242</v>
      </c>
      <c r="F100" s="6">
        <v>0</v>
      </c>
      <c r="H100" s="5" t="s">
        <v>242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</row>
    <row r="101" spans="5:85" x14ac:dyDescent="0.3">
      <c r="E101" s="4" t="s">
        <v>243</v>
      </c>
      <c r="F101" s="6">
        <v>0</v>
      </c>
      <c r="H101" s="5" t="s">
        <v>243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</row>
    <row r="102" spans="5:85" x14ac:dyDescent="0.3">
      <c r="E102" s="4" t="s">
        <v>244</v>
      </c>
      <c r="F102" s="6">
        <v>0</v>
      </c>
      <c r="H102" s="5" t="s">
        <v>244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</row>
    <row r="103" spans="5:85" x14ac:dyDescent="0.3">
      <c r="E103" s="4" t="s">
        <v>245</v>
      </c>
      <c r="F103" s="6">
        <v>0</v>
      </c>
      <c r="H103" s="5" t="s">
        <v>245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</row>
    <row r="104" spans="5:85" x14ac:dyDescent="0.3">
      <c r="E104" s="4" t="s">
        <v>246</v>
      </c>
      <c r="F104" s="6">
        <v>0</v>
      </c>
      <c r="H104" s="5" t="s">
        <v>246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</row>
    <row r="105" spans="5:85" x14ac:dyDescent="0.3">
      <c r="E105" s="4" t="s">
        <v>247</v>
      </c>
      <c r="F105" s="6">
        <v>0</v>
      </c>
      <c r="H105" s="5" t="s">
        <v>247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</row>
    <row r="106" spans="5:85" x14ac:dyDescent="0.3">
      <c r="E106" s="4" t="s">
        <v>248</v>
      </c>
      <c r="F106" s="6">
        <v>0</v>
      </c>
      <c r="H106" s="5" t="s">
        <v>248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</row>
    <row r="107" spans="5:85" x14ac:dyDescent="0.3">
      <c r="E107" s="4" t="s">
        <v>249</v>
      </c>
      <c r="F107" s="6">
        <v>0</v>
      </c>
      <c r="H107" s="5" t="s">
        <v>249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</row>
    <row r="108" spans="5:85" x14ac:dyDescent="0.3">
      <c r="E108" s="4" t="s">
        <v>250</v>
      </c>
      <c r="F108" s="6">
        <v>0</v>
      </c>
      <c r="H108" s="5" t="s">
        <v>250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</row>
    <row r="109" spans="5:85" x14ac:dyDescent="0.3">
      <c r="E109" s="4" t="s">
        <v>251</v>
      </c>
      <c r="F109" s="6">
        <v>0</v>
      </c>
      <c r="H109" s="5" t="s">
        <v>251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</row>
    <row r="110" spans="5:85" x14ac:dyDescent="0.3">
      <c r="E110" s="4" t="s">
        <v>252</v>
      </c>
      <c r="F110" s="6">
        <v>0</v>
      </c>
      <c r="H110" s="5" t="s">
        <v>252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</row>
    <row r="111" spans="5:85" x14ac:dyDescent="0.3">
      <c r="E111" s="4" t="s">
        <v>253</v>
      </c>
      <c r="F111" s="6">
        <v>0</v>
      </c>
      <c r="H111" s="5" t="s">
        <v>253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</row>
    <row r="112" spans="5:85" x14ac:dyDescent="0.3">
      <c r="E112" s="4" t="s">
        <v>254</v>
      </c>
      <c r="F112" s="6">
        <v>0</v>
      </c>
      <c r="H112" s="5" t="s">
        <v>254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</row>
    <row r="113" spans="5:85" x14ac:dyDescent="0.3">
      <c r="E113" s="4" t="s">
        <v>255</v>
      </c>
      <c r="F113" s="6">
        <v>0</v>
      </c>
      <c r="H113" s="5" t="s">
        <v>255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</row>
    <row r="114" spans="5:85" x14ac:dyDescent="0.3">
      <c r="E114" s="4" t="s">
        <v>256</v>
      </c>
      <c r="F114" s="6">
        <v>0</v>
      </c>
      <c r="H114" s="5" t="s">
        <v>256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</row>
    <row r="115" spans="5:85" x14ac:dyDescent="0.3">
      <c r="E115" s="4" t="s">
        <v>257</v>
      </c>
      <c r="F115" s="6">
        <v>0</v>
      </c>
      <c r="H115" s="5" t="s">
        <v>257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</row>
    <row r="116" spans="5:85" x14ac:dyDescent="0.3">
      <c r="E116" s="4" t="s">
        <v>258</v>
      </c>
      <c r="F116" s="6">
        <v>0</v>
      </c>
      <c r="H116" s="5" t="s">
        <v>258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</row>
    <row r="117" spans="5:85" x14ac:dyDescent="0.3">
      <c r="E117" s="4" t="s">
        <v>259</v>
      </c>
      <c r="F117" s="6">
        <v>0</v>
      </c>
      <c r="H117" s="5" t="s">
        <v>259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</row>
    <row r="118" spans="5:85" x14ac:dyDescent="0.3">
      <c r="E118" s="4" t="s">
        <v>260</v>
      </c>
      <c r="F118" s="6">
        <v>0</v>
      </c>
      <c r="H118" s="5" t="s">
        <v>260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</row>
    <row r="119" spans="5:85" x14ac:dyDescent="0.3">
      <c r="E119" s="4" t="s">
        <v>261</v>
      </c>
      <c r="F119" s="6">
        <v>0</v>
      </c>
      <c r="H119" s="5" t="s">
        <v>261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</row>
    <row r="120" spans="5:85" x14ac:dyDescent="0.3">
      <c r="E120" s="4" t="s">
        <v>262</v>
      </c>
      <c r="F120" s="6">
        <v>0</v>
      </c>
      <c r="H120" s="5" t="s">
        <v>262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</row>
    <row r="121" spans="5:85" x14ac:dyDescent="0.3">
      <c r="E121" s="4" t="s">
        <v>263</v>
      </c>
      <c r="F121" s="6">
        <v>0</v>
      </c>
      <c r="H121" s="5" t="s">
        <v>263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</row>
    <row r="122" spans="5:85" x14ac:dyDescent="0.3">
      <c r="E122" s="4" t="s">
        <v>264</v>
      </c>
      <c r="F122" s="6">
        <v>0</v>
      </c>
      <c r="H122" s="5" t="s">
        <v>264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</row>
    <row r="123" spans="5:85" x14ac:dyDescent="0.3">
      <c r="E123" s="4" t="s">
        <v>265</v>
      </c>
      <c r="F123" s="6">
        <v>0</v>
      </c>
      <c r="H123" s="5" t="s">
        <v>265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</row>
    <row r="124" spans="5:85" x14ac:dyDescent="0.3">
      <c r="E124" s="4" t="s">
        <v>266</v>
      </c>
      <c r="F124" s="6">
        <v>0</v>
      </c>
      <c r="H124" s="5" t="s">
        <v>266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</row>
    <row r="125" spans="5:85" x14ac:dyDescent="0.3">
      <c r="E125" s="4" t="s">
        <v>267</v>
      </c>
      <c r="F125" s="6">
        <v>0</v>
      </c>
      <c r="H125" s="5" t="s">
        <v>267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</row>
    <row r="126" spans="5:85" x14ac:dyDescent="0.3">
      <c r="E126" s="4" t="s">
        <v>268</v>
      </c>
      <c r="F126" s="6">
        <v>0</v>
      </c>
      <c r="H126" s="5" t="s">
        <v>268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</row>
    <row r="127" spans="5:85" x14ac:dyDescent="0.3">
      <c r="E127" s="4" t="s">
        <v>269</v>
      </c>
      <c r="F127" s="6">
        <v>0</v>
      </c>
      <c r="H127" s="5" t="s">
        <v>269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</row>
    <row r="128" spans="5:85" x14ac:dyDescent="0.3">
      <c r="E128" s="4" t="s">
        <v>270</v>
      </c>
      <c r="F128" s="6">
        <v>0</v>
      </c>
      <c r="H128" s="5" t="s">
        <v>270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</row>
    <row r="129" spans="5:85" x14ac:dyDescent="0.3">
      <c r="E129" s="4" t="s">
        <v>271</v>
      </c>
      <c r="F129" s="6">
        <v>0</v>
      </c>
      <c r="H129" s="5" t="s">
        <v>271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</row>
    <row r="130" spans="5:85" x14ac:dyDescent="0.3">
      <c r="E130" s="4" t="s">
        <v>272</v>
      </c>
      <c r="F130" s="6">
        <v>0</v>
      </c>
      <c r="H130" s="5" t="s">
        <v>272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</row>
    <row r="131" spans="5:85" x14ac:dyDescent="0.3">
      <c r="E131" s="4" t="s">
        <v>273</v>
      </c>
      <c r="F131" s="6">
        <v>0</v>
      </c>
      <c r="H131" s="5" t="s">
        <v>273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</row>
    <row r="132" spans="5:85" x14ac:dyDescent="0.3">
      <c r="E132" s="4" t="s">
        <v>274</v>
      </c>
      <c r="F132" s="6">
        <v>0</v>
      </c>
      <c r="H132" s="5" t="s">
        <v>274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</row>
    <row r="133" spans="5:85" x14ac:dyDescent="0.3">
      <c r="E133" s="4" t="s">
        <v>275</v>
      </c>
      <c r="F133" s="6">
        <v>0</v>
      </c>
      <c r="H133" s="5" t="s">
        <v>275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</row>
    <row r="134" spans="5:85" x14ac:dyDescent="0.3">
      <c r="E134" s="4" t="s">
        <v>276</v>
      </c>
      <c r="F134" s="6">
        <v>0</v>
      </c>
      <c r="H134" s="5" t="s">
        <v>276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</row>
    <row r="135" spans="5:85" x14ac:dyDescent="0.3">
      <c r="E135" s="4" t="s">
        <v>277</v>
      </c>
      <c r="F135" s="6">
        <v>2987</v>
      </c>
      <c r="H135" s="5" t="s">
        <v>277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2987</v>
      </c>
      <c r="BP135" s="6">
        <v>0</v>
      </c>
      <c r="BQ135" s="6">
        <v>0</v>
      </c>
      <c r="BR135" s="6">
        <v>2986.99999999999</v>
      </c>
      <c r="BS135" s="6">
        <v>2987</v>
      </c>
      <c r="BT135" s="6">
        <v>2987</v>
      </c>
      <c r="BU135" s="6">
        <v>0</v>
      </c>
      <c r="BV135" s="6">
        <v>0</v>
      </c>
      <c r="BW135" s="6">
        <v>2987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2987</v>
      </c>
      <c r="CG135" s="6">
        <v>0</v>
      </c>
    </row>
    <row r="136" spans="5:85" x14ac:dyDescent="0.3">
      <c r="E136" s="4" t="s">
        <v>278</v>
      </c>
      <c r="F136" s="6">
        <v>0</v>
      </c>
      <c r="H136" s="5" t="s">
        <v>278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E136" s="6">
        <v>0</v>
      </c>
      <c r="CF136" s="6">
        <v>0</v>
      </c>
      <c r="CG136" s="6">
        <v>0</v>
      </c>
    </row>
    <row r="137" spans="5:85" x14ac:dyDescent="0.3">
      <c r="E137" s="4" t="s">
        <v>279</v>
      </c>
      <c r="F137" s="6">
        <v>0</v>
      </c>
      <c r="H137" s="5" t="s">
        <v>279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6">
        <v>0</v>
      </c>
      <c r="CD137" s="6">
        <v>0</v>
      </c>
      <c r="CE137" s="6">
        <v>0</v>
      </c>
      <c r="CF137" s="6">
        <v>0</v>
      </c>
      <c r="CG137" s="6">
        <v>0</v>
      </c>
    </row>
    <row r="138" spans="5:85" x14ac:dyDescent="0.3">
      <c r="E138" s="4" t="s">
        <v>280</v>
      </c>
      <c r="F138" s="6">
        <v>0</v>
      </c>
      <c r="H138" s="5" t="s">
        <v>280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</row>
    <row r="139" spans="5:85" x14ac:dyDescent="0.3">
      <c r="E139" s="4" t="s">
        <v>281</v>
      </c>
      <c r="F139" s="6">
        <v>0</v>
      </c>
      <c r="H139" s="5" t="s">
        <v>281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</row>
    <row r="140" spans="5:85" x14ac:dyDescent="0.3">
      <c r="E140" s="4" t="s">
        <v>282</v>
      </c>
      <c r="F140" s="6">
        <v>0</v>
      </c>
      <c r="H140" s="5" t="s">
        <v>282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  <c r="CD140" s="6">
        <v>0</v>
      </c>
      <c r="CE140" s="6">
        <v>0</v>
      </c>
      <c r="CF140" s="6">
        <v>0</v>
      </c>
      <c r="CG140" s="6">
        <v>0</v>
      </c>
    </row>
    <row r="141" spans="5:85" x14ac:dyDescent="0.3">
      <c r="E141" s="4" t="s">
        <v>283</v>
      </c>
      <c r="F141" s="6">
        <v>0</v>
      </c>
      <c r="H141" s="5" t="s">
        <v>283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</row>
    <row r="142" spans="5:85" x14ac:dyDescent="0.3">
      <c r="E142" s="4" t="s">
        <v>284</v>
      </c>
      <c r="F142" s="6">
        <v>0</v>
      </c>
      <c r="H142" s="5" t="s">
        <v>284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</row>
    <row r="143" spans="5:85" x14ac:dyDescent="0.3">
      <c r="E143" s="4" t="s">
        <v>285</v>
      </c>
      <c r="F143" s="6">
        <v>0</v>
      </c>
      <c r="H143" s="5" t="s">
        <v>285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E143" s="6">
        <v>0</v>
      </c>
      <c r="CF143" s="6">
        <v>0</v>
      </c>
      <c r="CG143" s="6">
        <v>0</v>
      </c>
    </row>
    <row r="144" spans="5:85" x14ac:dyDescent="0.3">
      <c r="E144" s="4" t="s">
        <v>286</v>
      </c>
      <c r="F144" s="6">
        <v>0</v>
      </c>
      <c r="H144" s="5" t="s">
        <v>286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0</v>
      </c>
      <c r="CA144" s="6">
        <v>0</v>
      </c>
      <c r="CB144" s="6">
        <v>0</v>
      </c>
      <c r="CC144" s="6">
        <v>0</v>
      </c>
      <c r="CD144" s="6">
        <v>0</v>
      </c>
      <c r="CE144" s="6">
        <v>0</v>
      </c>
      <c r="CF144" s="6">
        <v>0</v>
      </c>
      <c r="CG144" s="6">
        <v>0</v>
      </c>
    </row>
    <row r="145" spans="5:85" x14ac:dyDescent="0.3">
      <c r="E145" s="4" t="s">
        <v>287</v>
      </c>
      <c r="F145" s="6">
        <v>0</v>
      </c>
      <c r="H145" s="5" t="s">
        <v>287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</row>
    <row r="146" spans="5:85" x14ac:dyDescent="0.3">
      <c r="E146" s="4" t="s">
        <v>288</v>
      </c>
      <c r="F146" s="6">
        <v>0</v>
      </c>
      <c r="H146" s="5" t="s">
        <v>288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</row>
    <row r="147" spans="5:85" x14ac:dyDescent="0.3">
      <c r="E147" s="26" t="s">
        <v>289</v>
      </c>
      <c r="F147" s="6">
        <v>0</v>
      </c>
      <c r="H147" s="5" t="s">
        <v>289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</row>
    <row r="148" spans="5:85" x14ac:dyDescent="0.3">
      <c r="E148" s="26" t="s">
        <v>290</v>
      </c>
      <c r="F148" s="6">
        <v>0</v>
      </c>
      <c r="H148" s="5" t="s">
        <v>290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0</v>
      </c>
      <c r="CA148" s="6">
        <v>0</v>
      </c>
      <c r="CB148" s="6">
        <v>0</v>
      </c>
      <c r="CC148" s="6">
        <v>0</v>
      </c>
      <c r="CD148" s="6">
        <v>0</v>
      </c>
      <c r="CE148" s="6">
        <v>0</v>
      </c>
      <c r="CF148" s="6">
        <v>0</v>
      </c>
      <c r="CG148" s="6">
        <v>0</v>
      </c>
    </row>
    <row r="149" spans="5:85" x14ac:dyDescent="0.3">
      <c r="E149" s="26" t="s">
        <v>291</v>
      </c>
      <c r="F149" s="6">
        <v>0</v>
      </c>
      <c r="H149" s="4" t="s">
        <v>291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</row>
    <row r="150" spans="5:85" x14ac:dyDescent="0.3">
      <c r="E150" s="4" t="s">
        <v>292</v>
      </c>
      <c r="F150" s="6">
        <v>2645</v>
      </c>
      <c r="H150" s="4" t="s">
        <v>292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2645</v>
      </c>
      <c r="AV150" s="6">
        <v>0</v>
      </c>
      <c r="AW150" s="6">
        <v>2645</v>
      </c>
      <c r="AX150" s="6">
        <v>2645</v>
      </c>
      <c r="AY150" s="6">
        <v>2645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0</v>
      </c>
      <c r="BX150" s="6">
        <v>0</v>
      </c>
      <c r="BY150" s="6">
        <v>0</v>
      </c>
      <c r="BZ150" s="6">
        <v>0</v>
      </c>
      <c r="CA150" s="6">
        <v>0</v>
      </c>
      <c r="CB150" s="6">
        <v>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</row>
    <row r="151" spans="5:85" x14ac:dyDescent="0.3">
      <c r="E151" s="4" t="s">
        <v>293</v>
      </c>
      <c r="F151" s="6">
        <v>0</v>
      </c>
      <c r="H151" s="4" t="s">
        <v>293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</row>
    <row r="152" spans="5:85" x14ac:dyDescent="0.3">
      <c r="E152" s="4" t="s">
        <v>294</v>
      </c>
      <c r="F152" s="6">
        <v>0</v>
      </c>
      <c r="H152" s="4" t="s">
        <v>294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v>0</v>
      </c>
      <c r="BN152" s="6">
        <v>0</v>
      </c>
      <c r="BO152" s="6">
        <v>0</v>
      </c>
      <c r="BP152" s="6">
        <v>0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</row>
    <row r="153" spans="5:85" x14ac:dyDescent="0.3">
      <c r="E153" s="4" t="s">
        <v>295</v>
      </c>
      <c r="F153" s="6">
        <v>0</v>
      </c>
      <c r="H153" s="4" t="s">
        <v>295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v>0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</row>
    <row r="154" spans="5:85" x14ac:dyDescent="0.3">
      <c r="E154" s="4" t="s">
        <v>296</v>
      </c>
      <c r="F154" s="6">
        <v>0</v>
      </c>
      <c r="H154" s="4" t="s">
        <v>296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v>0</v>
      </c>
      <c r="BN154" s="6">
        <v>0</v>
      </c>
      <c r="BO154" s="6">
        <v>0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0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>
        <v>0</v>
      </c>
      <c r="CE154" s="6">
        <v>0</v>
      </c>
      <c r="CF154" s="6">
        <v>0</v>
      </c>
      <c r="CG154" s="6">
        <v>0</v>
      </c>
    </row>
    <row r="155" spans="5:85" x14ac:dyDescent="0.3">
      <c r="E155" s="4" t="s">
        <v>297</v>
      </c>
      <c r="F155" s="6">
        <v>0</v>
      </c>
      <c r="H155" s="4" t="s">
        <v>297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</row>
    <row r="156" spans="5:85" x14ac:dyDescent="0.3">
      <c r="E156" s="4" t="s">
        <v>298</v>
      </c>
      <c r="F156" s="6">
        <v>0</v>
      </c>
      <c r="H156" s="4" t="s">
        <v>298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>
        <v>0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</row>
    <row r="157" spans="5:85" x14ac:dyDescent="0.3">
      <c r="E157" s="4" t="s">
        <v>299</v>
      </c>
      <c r="F157" s="6">
        <v>0</v>
      </c>
      <c r="H157" s="4" t="s">
        <v>299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0</v>
      </c>
      <c r="BS157" s="6">
        <v>0</v>
      </c>
      <c r="BT157" s="6">
        <v>0</v>
      </c>
      <c r="BU157" s="6">
        <v>0</v>
      </c>
      <c r="BV157" s="6">
        <v>0</v>
      </c>
      <c r="BW157" s="6">
        <v>0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0</v>
      </c>
      <c r="CD157" s="6">
        <v>0</v>
      </c>
      <c r="CE157" s="6">
        <v>0</v>
      </c>
      <c r="CF157" s="6">
        <v>0</v>
      </c>
      <c r="CG157" s="6">
        <v>0</v>
      </c>
    </row>
    <row r="158" spans="5:85" x14ac:dyDescent="0.3">
      <c r="E158" s="4" t="s">
        <v>300</v>
      </c>
      <c r="F158" s="6">
        <v>0</v>
      </c>
      <c r="H158" s="4" t="s">
        <v>300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0</v>
      </c>
      <c r="BU158" s="6">
        <v>0</v>
      </c>
      <c r="BV158" s="6">
        <v>0</v>
      </c>
      <c r="BW158" s="6">
        <v>0</v>
      </c>
      <c r="BX158" s="6">
        <v>0</v>
      </c>
      <c r="BY158" s="6">
        <v>0</v>
      </c>
      <c r="BZ158" s="6">
        <v>0</v>
      </c>
      <c r="CA158" s="6">
        <v>0</v>
      </c>
      <c r="CB158" s="6">
        <v>0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</row>
    <row r="159" spans="5:85" x14ac:dyDescent="0.3">
      <c r="E159" s="4" t="s">
        <v>301</v>
      </c>
      <c r="F159" s="6">
        <v>0</v>
      </c>
      <c r="H159" s="4" t="s">
        <v>301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0</v>
      </c>
      <c r="BX159" s="6">
        <v>0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0</v>
      </c>
    </row>
    <row r="160" spans="5:85" x14ac:dyDescent="0.3">
      <c r="E160" s="4" t="s">
        <v>302</v>
      </c>
      <c r="F160" s="6">
        <v>0</v>
      </c>
      <c r="H160" s="4" t="s">
        <v>302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v>0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</row>
    <row r="161" spans="5:85" x14ac:dyDescent="0.3">
      <c r="E161" s="4" t="s">
        <v>303</v>
      </c>
      <c r="F161" s="6">
        <v>0</v>
      </c>
      <c r="H161" s="4" t="s">
        <v>303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>
        <v>0</v>
      </c>
      <c r="BX161" s="6">
        <v>0</v>
      </c>
      <c r="BY161" s="6">
        <v>0</v>
      </c>
      <c r="BZ161" s="6">
        <v>0</v>
      </c>
      <c r="CA161" s="6">
        <v>0</v>
      </c>
      <c r="CB161" s="6">
        <v>0</v>
      </c>
      <c r="CC161" s="6">
        <v>0</v>
      </c>
      <c r="CD161" s="6">
        <v>0</v>
      </c>
      <c r="CE161" s="6">
        <v>0</v>
      </c>
      <c r="CF161" s="6">
        <v>0</v>
      </c>
      <c r="CG161" s="6">
        <v>0</v>
      </c>
    </row>
    <row r="162" spans="5:85" x14ac:dyDescent="0.3">
      <c r="E162" s="4" t="s">
        <v>304</v>
      </c>
      <c r="F162" s="6">
        <v>0</v>
      </c>
      <c r="H162" s="4" t="s">
        <v>304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v>0</v>
      </c>
      <c r="BN162" s="6">
        <v>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</row>
    <row r="163" spans="5:85" x14ac:dyDescent="0.3">
      <c r="E163" s="4" t="s">
        <v>305</v>
      </c>
      <c r="F163" s="6">
        <v>0</v>
      </c>
      <c r="H163" s="4" t="s">
        <v>305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v>0</v>
      </c>
      <c r="BN163" s="6">
        <v>0</v>
      </c>
      <c r="BO163" s="6">
        <v>0</v>
      </c>
      <c r="BP163" s="6">
        <v>0</v>
      </c>
      <c r="BQ163" s="6">
        <v>0</v>
      </c>
      <c r="BR163" s="6">
        <v>0</v>
      </c>
      <c r="BS163" s="6">
        <v>0</v>
      </c>
      <c r="BT163" s="6">
        <v>0</v>
      </c>
      <c r="BU163" s="6">
        <v>0</v>
      </c>
      <c r="BV163" s="6">
        <v>0</v>
      </c>
      <c r="BW163" s="6">
        <v>0</v>
      </c>
      <c r="BX163" s="6">
        <v>0</v>
      </c>
      <c r="BY163" s="6">
        <v>0</v>
      </c>
      <c r="BZ163" s="6">
        <v>0</v>
      </c>
      <c r="CA163" s="6">
        <v>0</v>
      </c>
      <c r="CB163" s="6">
        <v>0</v>
      </c>
      <c r="CC163" s="6">
        <v>0</v>
      </c>
      <c r="CD163" s="6">
        <v>0</v>
      </c>
      <c r="CE163" s="6">
        <v>0</v>
      </c>
      <c r="CF163" s="6">
        <v>0</v>
      </c>
      <c r="CG163" s="6">
        <v>0</v>
      </c>
    </row>
    <row r="164" spans="5:85" x14ac:dyDescent="0.3">
      <c r="E164" s="4" t="s">
        <v>306</v>
      </c>
      <c r="F164" s="6">
        <v>0</v>
      </c>
      <c r="H164" s="4" t="s">
        <v>306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v>0</v>
      </c>
      <c r="BN164" s="6">
        <v>0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</row>
    <row r="165" spans="5:85" x14ac:dyDescent="0.3">
      <c r="E165" s="4" t="s">
        <v>307</v>
      </c>
      <c r="F165" s="6">
        <v>0</v>
      </c>
      <c r="H165" s="4" t="s">
        <v>307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v>0</v>
      </c>
      <c r="BN165" s="6">
        <v>0</v>
      </c>
      <c r="BO165" s="6">
        <v>0</v>
      </c>
      <c r="BP165" s="6">
        <v>0</v>
      </c>
      <c r="BQ165" s="6">
        <v>0</v>
      </c>
      <c r="BR165" s="6">
        <v>0</v>
      </c>
      <c r="BS165" s="6">
        <v>0</v>
      </c>
      <c r="BT165" s="6">
        <v>0</v>
      </c>
      <c r="BU165" s="6">
        <v>0</v>
      </c>
      <c r="BV165" s="6">
        <v>0</v>
      </c>
      <c r="BW165" s="6">
        <v>0</v>
      </c>
      <c r="BX165" s="6">
        <v>0</v>
      </c>
      <c r="BY165" s="6">
        <v>0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</row>
    <row r="166" spans="5:85" x14ac:dyDescent="0.3">
      <c r="E166" s="4" t="s">
        <v>308</v>
      </c>
      <c r="F166" s="6">
        <v>2612</v>
      </c>
      <c r="H166" s="4" t="s">
        <v>308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2612</v>
      </c>
      <c r="BY166" s="6">
        <v>2612</v>
      </c>
      <c r="BZ166" s="6">
        <v>0</v>
      </c>
      <c r="CA166" s="6">
        <v>2612</v>
      </c>
      <c r="CB166" s="6">
        <v>2612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</row>
    <row r="167" spans="5:85" x14ac:dyDescent="0.3">
      <c r="E167" s="4" t="s">
        <v>309</v>
      </c>
      <c r="F167" s="6">
        <v>0</v>
      </c>
      <c r="H167" s="4" t="s">
        <v>309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v>0</v>
      </c>
      <c r="BN167" s="6">
        <v>0</v>
      </c>
      <c r="BO167" s="6">
        <v>0</v>
      </c>
      <c r="BP167" s="6">
        <v>0</v>
      </c>
      <c r="BQ167" s="6">
        <v>0</v>
      </c>
      <c r="BR167" s="6">
        <v>0</v>
      </c>
      <c r="BS167" s="6">
        <v>0</v>
      </c>
      <c r="BT167" s="6">
        <v>0</v>
      </c>
      <c r="BU167" s="6">
        <v>0</v>
      </c>
      <c r="BV167" s="6">
        <v>0</v>
      </c>
      <c r="BW167" s="6">
        <v>0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E167" s="6">
        <v>0</v>
      </c>
      <c r="CF167" s="6">
        <v>0</v>
      </c>
      <c r="CG167" s="6">
        <v>0</v>
      </c>
    </row>
    <row r="168" spans="5:85" x14ac:dyDescent="0.3">
      <c r="E168" s="4" t="s">
        <v>310</v>
      </c>
      <c r="F168" s="6">
        <v>0</v>
      </c>
      <c r="H168" s="4" t="s">
        <v>310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v>0</v>
      </c>
      <c r="BN168" s="6">
        <v>0</v>
      </c>
      <c r="BO168" s="6">
        <v>0</v>
      </c>
      <c r="BP168" s="6">
        <v>0</v>
      </c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E168" s="6">
        <v>0</v>
      </c>
      <c r="CF168" s="6">
        <v>0</v>
      </c>
      <c r="CG168" s="6">
        <v>0</v>
      </c>
    </row>
    <row r="169" spans="5:85" x14ac:dyDescent="0.3">
      <c r="E169" s="4" t="s">
        <v>311</v>
      </c>
      <c r="F169" s="6">
        <v>0</v>
      </c>
      <c r="H169" s="4" t="s">
        <v>311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v>0</v>
      </c>
      <c r="BN169" s="6">
        <v>0</v>
      </c>
      <c r="BO169" s="6">
        <v>0</v>
      </c>
      <c r="BP169" s="6">
        <v>0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0</v>
      </c>
      <c r="BW169" s="6">
        <v>0</v>
      </c>
      <c r="BX169" s="6">
        <v>0</v>
      </c>
      <c r="BY169" s="6">
        <v>0</v>
      </c>
      <c r="BZ169" s="6">
        <v>0</v>
      </c>
      <c r="CA169" s="6">
        <v>0</v>
      </c>
      <c r="CB169" s="6">
        <v>0</v>
      </c>
      <c r="CC169" s="6">
        <v>0</v>
      </c>
      <c r="CD169" s="6">
        <v>0</v>
      </c>
      <c r="CE169" s="6">
        <v>0</v>
      </c>
      <c r="CF169" s="6">
        <v>0</v>
      </c>
      <c r="CG169" s="6">
        <v>0</v>
      </c>
    </row>
    <row r="170" spans="5:85" x14ac:dyDescent="0.3">
      <c r="E170" s="4" t="s">
        <v>312</v>
      </c>
      <c r="F170" s="6">
        <v>0</v>
      </c>
      <c r="H170" s="4" t="s">
        <v>312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</row>
    <row r="171" spans="5:85" x14ac:dyDescent="0.3">
      <c r="E171" s="4" t="s">
        <v>313</v>
      </c>
      <c r="F171" s="6">
        <v>0</v>
      </c>
      <c r="H171" s="4" t="s">
        <v>313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</row>
    <row r="172" spans="5:85" x14ac:dyDescent="0.3">
      <c r="E172" s="4" t="s">
        <v>314</v>
      </c>
      <c r="F172" s="6">
        <v>0</v>
      </c>
      <c r="H172" s="4" t="s">
        <v>314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v>0</v>
      </c>
      <c r="BN172" s="6">
        <v>0</v>
      </c>
      <c r="BO172" s="6">
        <v>0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>
        <v>0</v>
      </c>
      <c r="BX172" s="6">
        <v>0</v>
      </c>
      <c r="BY172" s="6">
        <v>0</v>
      </c>
      <c r="BZ172" s="6">
        <v>0</v>
      </c>
      <c r="CA172" s="6">
        <v>0</v>
      </c>
      <c r="CB172" s="6">
        <v>0</v>
      </c>
      <c r="CC172" s="6">
        <v>0</v>
      </c>
      <c r="CD172" s="6">
        <v>0</v>
      </c>
      <c r="CE172" s="6">
        <v>0</v>
      </c>
      <c r="CF172" s="6">
        <v>0</v>
      </c>
      <c r="CG172" s="6">
        <v>0</v>
      </c>
    </row>
    <row r="173" spans="5:85" x14ac:dyDescent="0.3">
      <c r="E173" s="4" t="s">
        <v>315</v>
      </c>
      <c r="F173" s="6">
        <v>0</v>
      </c>
      <c r="H173" s="4" t="s">
        <v>315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  <c r="BO173" s="6">
        <v>0</v>
      </c>
      <c r="BP173" s="6">
        <v>0</v>
      </c>
      <c r="BQ173" s="6">
        <v>0</v>
      </c>
      <c r="BR173" s="6">
        <v>0</v>
      </c>
      <c r="BS173" s="6">
        <v>0</v>
      </c>
      <c r="BT173" s="6">
        <v>0</v>
      </c>
      <c r="BU173" s="6">
        <v>0</v>
      </c>
      <c r="BV173" s="6">
        <v>0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 s="6">
        <v>0</v>
      </c>
      <c r="CF173" s="6">
        <v>0</v>
      </c>
      <c r="CG173" s="6">
        <v>0</v>
      </c>
    </row>
    <row r="174" spans="5:85" x14ac:dyDescent="0.3">
      <c r="E174" s="4" t="s">
        <v>316</v>
      </c>
      <c r="F174" s="6">
        <v>0</v>
      </c>
      <c r="H174" s="4" t="s">
        <v>316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v>0</v>
      </c>
      <c r="BN174" s="6">
        <v>0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</row>
    <row r="175" spans="5:85" x14ac:dyDescent="0.3">
      <c r="E175" s="4" t="s">
        <v>317</v>
      </c>
      <c r="F175" s="6">
        <v>0</v>
      </c>
      <c r="H175" s="4" t="s">
        <v>317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v>0</v>
      </c>
      <c r="BN175" s="6">
        <v>0</v>
      </c>
      <c r="BO175" s="6">
        <v>0</v>
      </c>
      <c r="BP175" s="6">
        <v>0</v>
      </c>
      <c r="BQ175" s="6">
        <v>0</v>
      </c>
      <c r="BR175" s="6">
        <v>0</v>
      </c>
      <c r="BS175" s="6">
        <v>0</v>
      </c>
      <c r="BT175" s="6">
        <v>0</v>
      </c>
      <c r="BU175" s="6">
        <v>0</v>
      </c>
      <c r="BV175" s="6">
        <v>0</v>
      </c>
      <c r="BW175" s="6">
        <v>0</v>
      </c>
      <c r="BX175" s="6">
        <v>0</v>
      </c>
      <c r="BY175" s="6">
        <v>0</v>
      </c>
      <c r="BZ175" s="6">
        <v>0</v>
      </c>
      <c r="CA175" s="6">
        <v>0</v>
      </c>
      <c r="CB175" s="6">
        <v>0</v>
      </c>
      <c r="CC175" s="6">
        <v>0</v>
      </c>
      <c r="CD175" s="6">
        <v>0</v>
      </c>
      <c r="CE175" s="6">
        <v>0</v>
      </c>
      <c r="CF175" s="6">
        <v>0</v>
      </c>
      <c r="CG175" s="6">
        <v>0</v>
      </c>
    </row>
    <row r="176" spans="5:85" x14ac:dyDescent="0.3">
      <c r="E176" s="4" t="s">
        <v>318</v>
      </c>
      <c r="F176" s="6">
        <v>0</v>
      </c>
      <c r="H176" s="4" t="s">
        <v>318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0</v>
      </c>
      <c r="BT176" s="6">
        <v>0</v>
      </c>
      <c r="BU176" s="6">
        <v>0</v>
      </c>
      <c r="BV176" s="6">
        <v>0</v>
      </c>
      <c r="BW176" s="6">
        <v>0</v>
      </c>
      <c r="BX176" s="6">
        <v>0</v>
      </c>
      <c r="BY176" s="6">
        <v>0</v>
      </c>
      <c r="BZ176" s="6">
        <v>0</v>
      </c>
      <c r="CA176" s="6">
        <v>0</v>
      </c>
      <c r="CB176" s="6">
        <v>0</v>
      </c>
      <c r="CC176" s="6">
        <v>0</v>
      </c>
      <c r="CD176" s="6">
        <v>0</v>
      </c>
      <c r="CE176" s="6">
        <v>0</v>
      </c>
      <c r="CF176" s="6">
        <v>0</v>
      </c>
      <c r="CG176" s="6">
        <v>0</v>
      </c>
    </row>
    <row r="177" spans="5:85" x14ac:dyDescent="0.3">
      <c r="E177" s="4" t="s">
        <v>319</v>
      </c>
      <c r="F177" s="6">
        <v>0</v>
      </c>
      <c r="H177" s="4" t="s">
        <v>319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v>0</v>
      </c>
      <c r="BN177" s="6">
        <v>0</v>
      </c>
      <c r="BO177" s="6">
        <v>0</v>
      </c>
      <c r="BP177" s="6">
        <v>0</v>
      </c>
      <c r="BQ177" s="6">
        <v>0</v>
      </c>
      <c r="BR177" s="6">
        <v>0</v>
      </c>
      <c r="BS177" s="6">
        <v>0</v>
      </c>
      <c r="BT177" s="6">
        <v>0</v>
      </c>
      <c r="BU177" s="6">
        <v>0</v>
      </c>
      <c r="BV177" s="6">
        <v>0</v>
      </c>
      <c r="BW177" s="6">
        <v>0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E177" s="6">
        <v>0</v>
      </c>
      <c r="CF177" s="6">
        <v>0</v>
      </c>
      <c r="CG177" s="6">
        <v>0</v>
      </c>
    </row>
    <row r="178" spans="5:85" x14ac:dyDescent="0.3">
      <c r="E178" s="4" t="s">
        <v>320</v>
      </c>
      <c r="F178" s="6">
        <v>0</v>
      </c>
      <c r="H178" s="4" t="s">
        <v>320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v>0</v>
      </c>
      <c r="BN178" s="6">
        <v>0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</row>
    <row r="179" spans="5:85" x14ac:dyDescent="0.3">
      <c r="E179" s="4" t="s">
        <v>321</v>
      </c>
      <c r="F179" s="6">
        <v>0</v>
      </c>
      <c r="H179" s="4" t="s">
        <v>321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v>0</v>
      </c>
      <c r="BN179" s="6">
        <v>0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</row>
    <row r="180" spans="5:85" x14ac:dyDescent="0.3">
      <c r="E180" s="4" t="s">
        <v>322</v>
      </c>
      <c r="F180" s="6">
        <v>0</v>
      </c>
      <c r="H180" s="4" t="s">
        <v>322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v>0</v>
      </c>
      <c r="BN180" s="6">
        <v>0</v>
      </c>
      <c r="BO180" s="6">
        <v>0</v>
      </c>
      <c r="BP180" s="6">
        <v>0</v>
      </c>
      <c r="BQ180" s="6">
        <v>0</v>
      </c>
      <c r="BR180" s="6">
        <v>0</v>
      </c>
      <c r="BS180" s="6">
        <v>0</v>
      </c>
      <c r="BT180" s="6">
        <v>0</v>
      </c>
      <c r="BU180" s="6">
        <v>0</v>
      </c>
      <c r="BV180" s="6">
        <v>0</v>
      </c>
      <c r="BW180" s="6">
        <v>0</v>
      </c>
      <c r="BX180" s="6">
        <v>0</v>
      </c>
      <c r="BY180" s="6">
        <v>0</v>
      </c>
      <c r="BZ180" s="6">
        <v>0</v>
      </c>
      <c r="CA180" s="6">
        <v>0</v>
      </c>
      <c r="CB180" s="6">
        <v>0</v>
      </c>
      <c r="CC180" s="6">
        <v>0</v>
      </c>
      <c r="CD180" s="6">
        <v>0</v>
      </c>
      <c r="CE180" s="6">
        <v>0</v>
      </c>
      <c r="CF180" s="6">
        <v>0</v>
      </c>
      <c r="CG180" s="6">
        <v>0</v>
      </c>
    </row>
    <row r="181" spans="5:85" x14ac:dyDescent="0.3">
      <c r="E181" s="4" t="s">
        <v>323</v>
      </c>
      <c r="F181" s="6">
        <v>0</v>
      </c>
      <c r="H181" s="4" t="s">
        <v>323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v>0</v>
      </c>
      <c r="BN181" s="6">
        <v>0</v>
      </c>
      <c r="BO181" s="6">
        <v>0</v>
      </c>
      <c r="BP181" s="6">
        <v>0</v>
      </c>
      <c r="BQ181" s="6">
        <v>0</v>
      </c>
      <c r="BR181" s="6">
        <v>0</v>
      </c>
      <c r="BS181" s="6">
        <v>0</v>
      </c>
      <c r="BT181" s="6">
        <v>0</v>
      </c>
      <c r="BU181" s="6">
        <v>0</v>
      </c>
      <c r="BV181" s="6">
        <v>0</v>
      </c>
      <c r="BW181" s="6">
        <v>0</v>
      </c>
      <c r="BX181" s="6">
        <v>0</v>
      </c>
      <c r="BY181" s="6">
        <v>0</v>
      </c>
      <c r="BZ181" s="6">
        <v>0</v>
      </c>
      <c r="CA181" s="6">
        <v>0</v>
      </c>
      <c r="CB181" s="6">
        <v>0</v>
      </c>
      <c r="CC181" s="6">
        <v>0</v>
      </c>
      <c r="CD181" s="6">
        <v>0</v>
      </c>
      <c r="CE181" s="6">
        <v>0</v>
      </c>
      <c r="CF181" s="6">
        <v>0</v>
      </c>
      <c r="CG181" s="6">
        <v>0</v>
      </c>
    </row>
    <row r="182" spans="5:85" x14ac:dyDescent="0.3">
      <c r="E182" s="4" t="s">
        <v>324</v>
      </c>
      <c r="F182" s="6">
        <v>0</v>
      </c>
      <c r="H182" s="4" t="s">
        <v>324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v>0</v>
      </c>
      <c r="BN182" s="6">
        <v>0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</row>
    <row r="183" spans="5:85" x14ac:dyDescent="0.3">
      <c r="E183" s="4" t="s">
        <v>325</v>
      </c>
      <c r="F183" s="6">
        <v>0</v>
      </c>
      <c r="H183" s="4" t="s">
        <v>325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v>0</v>
      </c>
      <c r="BN183" s="6">
        <v>0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0</v>
      </c>
      <c r="BU183" s="6">
        <v>0</v>
      </c>
      <c r="BV183" s="6">
        <v>0</v>
      </c>
      <c r="BW183" s="6">
        <v>0</v>
      </c>
      <c r="BX183" s="6">
        <v>0</v>
      </c>
      <c r="BY183" s="6">
        <v>0</v>
      </c>
      <c r="BZ183" s="6">
        <v>0</v>
      </c>
      <c r="CA183" s="6">
        <v>0</v>
      </c>
      <c r="CB183" s="6">
        <v>0</v>
      </c>
      <c r="CC183" s="6">
        <v>0</v>
      </c>
      <c r="CD183" s="6">
        <v>0</v>
      </c>
      <c r="CE183" s="6">
        <v>0</v>
      </c>
      <c r="CF183" s="6">
        <v>0</v>
      </c>
      <c r="CG183" s="6">
        <v>0</v>
      </c>
    </row>
    <row r="184" spans="5:85" x14ac:dyDescent="0.3">
      <c r="E184" s="4" t="s">
        <v>326</v>
      </c>
      <c r="F184" s="6">
        <v>945.99999999999397</v>
      </c>
      <c r="H184" s="4" t="s">
        <v>326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945.99999999999397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</v>
      </c>
      <c r="BN184" s="6">
        <v>0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945.99999999999397</v>
      </c>
      <c r="CA184" s="6">
        <v>0</v>
      </c>
      <c r="CB184" s="6">
        <v>0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</row>
    <row r="185" spans="5:85" x14ac:dyDescent="0.3">
      <c r="E185" s="4" t="s">
        <v>327</v>
      </c>
      <c r="F185" s="6">
        <v>0</v>
      </c>
      <c r="H185" s="4" t="s">
        <v>327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v>0</v>
      </c>
      <c r="BN185" s="6">
        <v>0</v>
      </c>
      <c r="BO185" s="6">
        <v>0</v>
      </c>
      <c r="BP185" s="6">
        <v>0</v>
      </c>
      <c r="BQ185" s="6">
        <v>0</v>
      </c>
      <c r="BR185" s="6">
        <v>0</v>
      </c>
      <c r="BS185" s="6">
        <v>0</v>
      </c>
      <c r="BT185" s="6">
        <v>0</v>
      </c>
      <c r="BU185" s="6">
        <v>0</v>
      </c>
      <c r="BV185" s="6">
        <v>0</v>
      </c>
      <c r="BW185" s="6">
        <v>0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 s="6">
        <v>0</v>
      </c>
      <c r="CF185" s="6">
        <v>0</v>
      </c>
      <c r="CG185" s="6">
        <v>0</v>
      </c>
    </row>
    <row r="186" spans="5:85" x14ac:dyDescent="0.3">
      <c r="E186" s="4" t="s">
        <v>328</v>
      </c>
      <c r="F186" s="6">
        <v>0</v>
      </c>
      <c r="H186" s="4" t="s">
        <v>328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v>0</v>
      </c>
      <c r="BN186" s="6">
        <v>0</v>
      </c>
      <c r="BO186" s="6">
        <v>0</v>
      </c>
      <c r="BP186" s="6">
        <v>0</v>
      </c>
      <c r="BQ186" s="6">
        <v>0</v>
      </c>
      <c r="BR186" s="6">
        <v>0</v>
      </c>
      <c r="BS186" s="6">
        <v>0</v>
      </c>
      <c r="BT186" s="6">
        <v>0</v>
      </c>
      <c r="BU186" s="6">
        <v>0</v>
      </c>
      <c r="BV186" s="6">
        <v>0</v>
      </c>
      <c r="BW186" s="6">
        <v>0</v>
      </c>
      <c r="BX186" s="6">
        <v>0</v>
      </c>
      <c r="BY186" s="6">
        <v>0</v>
      </c>
      <c r="BZ186" s="6">
        <v>0</v>
      </c>
      <c r="CA186" s="6">
        <v>0</v>
      </c>
      <c r="CB186" s="6">
        <v>0</v>
      </c>
      <c r="CC186" s="6">
        <v>0</v>
      </c>
      <c r="CD186" s="6">
        <v>0</v>
      </c>
      <c r="CE186" s="6">
        <v>0</v>
      </c>
      <c r="CF186" s="6">
        <v>0</v>
      </c>
      <c r="CG186" s="6">
        <v>0</v>
      </c>
    </row>
    <row r="187" spans="5:85" x14ac:dyDescent="0.3">
      <c r="E187" s="4" t="s">
        <v>329</v>
      </c>
      <c r="F187" s="6">
        <v>0</v>
      </c>
      <c r="H187" s="4" t="s">
        <v>329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0</v>
      </c>
      <c r="CB187" s="6">
        <v>0</v>
      </c>
      <c r="CC187" s="6">
        <v>0</v>
      </c>
      <c r="CD187" s="6">
        <v>0</v>
      </c>
      <c r="CE187" s="6">
        <v>0</v>
      </c>
      <c r="CF187" s="6">
        <v>0</v>
      </c>
      <c r="CG187" s="6">
        <v>0</v>
      </c>
    </row>
    <row r="188" spans="5:85" x14ac:dyDescent="0.3">
      <c r="E188" s="4" t="s">
        <v>330</v>
      </c>
      <c r="F188" s="6">
        <v>0</v>
      </c>
      <c r="H188" s="4" t="s">
        <v>330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v>0</v>
      </c>
      <c r="BN188" s="6">
        <v>0</v>
      </c>
      <c r="BO188" s="6">
        <v>0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>
        <v>0</v>
      </c>
      <c r="BX188" s="6">
        <v>0</v>
      </c>
      <c r="BY188" s="6">
        <v>0</v>
      </c>
      <c r="BZ188" s="6">
        <v>0</v>
      </c>
      <c r="CA188" s="6">
        <v>0</v>
      </c>
      <c r="CB188" s="6">
        <v>0</v>
      </c>
      <c r="CC188" s="6">
        <v>0</v>
      </c>
      <c r="CD188" s="6">
        <v>0</v>
      </c>
      <c r="CE188" s="6">
        <v>0</v>
      </c>
      <c r="CF188" s="6">
        <v>0</v>
      </c>
      <c r="CG188" s="6">
        <v>0</v>
      </c>
    </row>
    <row r="189" spans="5:85" x14ac:dyDescent="0.3">
      <c r="E189" s="4" t="s">
        <v>331</v>
      </c>
      <c r="F189" s="6">
        <v>0</v>
      </c>
      <c r="H189" s="4" t="s">
        <v>331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v>0</v>
      </c>
      <c r="BN189" s="6">
        <v>0</v>
      </c>
      <c r="BO189" s="6">
        <v>0</v>
      </c>
      <c r="BP189" s="6">
        <v>0</v>
      </c>
      <c r="BQ189" s="6">
        <v>0</v>
      </c>
      <c r="BR189" s="6">
        <v>0</v>
      </c>
      <c r="BS189" s="6">
        <v>0</v>
      </c>
      <c r="BT189" s="6">
        <v>0</v>
      </c>
      <c r="BU189" s="6">
        <v>0</v>
      </c>
      <c r="BV189" s="6">
        <v>0</v>
      </c>
      <c r="BW189" s="6">
        <v>0</v>
      </c>
      <c r="BX189" s="6">
        <v>0</v>
      </c>
      <c r="BY189" s="6">
        <v>0</v>
      </c>
      <c r="BZ189" s="6">
        <v>0</v>
      </c>
      <c r="CA189" s="6">
        <v>0</v>
      </c>
      <c r="CB189" s="6">
        <v>0</v>
      </c>
      <c r="CC189" s="6">
        <v>0</v>
      </c>
      <c r="CD189" s="6">
        <v>0</v>
      </c>
      <c r="CE189" s="6">
        <v>0</v>
      </c>
      <c r="CF189" s="6">
        <v>0</v>
      </c>
      <c r="CG189" s="6">
        <v>0</v>
      </c>
    </row>
    <row r="190" spans="5:85" x14ac:dyDescent="0.3">
      <c r="E190" s="4" t="s">
        <v>332</v>
      </c>
      <c r="F190" s="6">
        <v>0</v>
      </c>
      <c r="H190" s="4" t="s">
        <v>332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v>0</v>
      </c>
      <c r="BN190" s="6">
        <v>0</v>
      </c>
      <c r="BO190" s="6">
        <v>0</v>
      </c>
      <c r="BP190" s="6">
        <v>0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>
        <v>0</v>
      </c>
      <c r="BX190" s="6">
        <v>0</v>
      </c>
      <c r="BY190" s="6">
        <v>0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E190" s="6">
        <v>0</v>
      </c>
      <c r="CF190" s="6">
        <v>0</v>
      </c>
      <c r="CG190" s="6">
        <v>0</v>
      </c>
    </row>
    <row r="191" spans="5:85" x14ac:dyDescent="0.3">
      <c r="E191" s="4" t="s">
        <v>333</v>
      </c>
      <c r="F191" s="6">
        <v>0</v>
      </c>
      <c r="H191" s="4" t="s">
        <v>333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v>0</v>
      </c>
      <c r="BN191" s="6">
        <v>0</v>
      </c>
      <c r="BO191" s="6">
        <v>0</v>
      </c>
      <c r="BP191" s="6">
        <v>0</v>
      </c>
      <c r="BQ191" s="6">
        <v>0</v>
      </c>
      <c r="BR191" s="6">
        <v>0</v>
      </c>
      <c r="BS191" s="6">
        <v>0</v>
      </c>
      <c r="BT191" s="6">
        <v>0</v>
      </c>
      <c r="BU191" s="6">
        <v>0</v>
      </c>
      <c r="BV191" s="6">
        <v>0</v>
      </c>
      <c r="BW191" s="6">
        <v>0</v>
      </c>
      <c r="BX191" s="6">
        <v>0</v>
      </c>
      <c r="BY191" s="6">
        <v>0</v>
      </c>
      <c r="BZ191" s="6">
        <v>0</v>
      </c>
      <c r="CA191" s="6">
        <v>0</v>
      </c>
      <c r="CB191" s="6">
        <v>0</v>
      </c>
      <c r="CC191" s="6">
        <v>0</v>
      </c>
      <c r="CD191" s="6">
        <v>0</v>
      </c>
      <c r="CE191" s="6">
        <v>0</v>
      </c>
      <c r="CF191" s="6">
        <v>0</v>
      </c>
      <c r="CG191" s="6">
        <v>0</v>
      </c>
    </row>
    <row r="192" spans="5:85" x14ac:dyDescent="0.3">
      <c r="E192" s="4" t="s">
        <v>334</v>
      </c>
      <c r="F192" s="6">
        <v>1703</v>
      </c>
      <c r="H192" s="4" t="s">
        <v>334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1703</v>
      </c>
      <c r="AT192" s="6">
        <v>1703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v>0</v>
      </c>
      <c r="BN192" s="6">
        <v>0</v>
      </c>
      <c r="BO192" s="6">
        <v>0</v>
      </c>
      <c r="BP192" s="6">
        <v>0</v>
      </c>
      <c r="BQ192" s="6">
        <v>0</v>
      </c>
      <c r="BR192" s="6">
        <v>0</v>
      </c>
      <c r="BS192" s="6">
        <v>0</v>
      </c>
      <c r="BT192" s="6">
        <v>0</v>
      </c>
      <c r="BU192" s="6">
        <v>0</v>
      </c>
      <c r="BV192" s="6">
        <v>0</v>
      </c>
      <c r="BW192" s="6">
        <v>0</v>
      </c>
      <c r="BX192" s="6">
        <v>0</v>
      </c>
      <c r="BY192" s="6">
        <v>0</v>
      </c>
      <c r="BZ192" s="6">
        <v>0</v>
      </c>
      <c r="CA192" s="6">
        <v>0</v>
      </c>
      <c r="CB192" s="6">
        <v>0</v>
      </c>
      <c r="CC192" s="6">
        <v>0</v>
      </c>
      <c r="CD192" s="6">
        <v>0</v>
      </c>
      <c r="CE192" s="6">
        <v>0</v>
      </c>
      <c r="CF192" s="6">
        <v>0</v>
      </c>
      <c r="CG192" s="6">
        <v>0</v>
      </c>
    </row>
    <row r="193" spans="5:85" x14ac:dyDescent="0.3">
      <c r="E193" s="4" t="s">
        <v>335</v>
      </c>
      <c r="F193" s="6">
        <v>0</v>
      </c>
      <c r="H193" s="4" t="s">
        <v>335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v>0</v>
      </c>
      <c r="BN193" s="6">
        <v>0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6">
        <v>0</v>
      </c>
    </row>
    <row r="194" spans="5:85" x14ac:dyDescent="0.3">
      <c r="E194" s="4" t="s">
        <v>336</v>
      </c>
      <c r="F194" s="6">
        <v>0</v>
      </c>
      <c r="H194" s="4" t="s">
        <v>336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v>0</v>
      </c>
      <c r="BN194" s="6">
        <v>0</v>
      </c>
      <c r="BO194" s="6">
        <v>0</v>
      </c>
      <c r="BP194" s="6">
        <v>0</v>
      </c>
      <c r="BQ194" s="6">
        <v>0</v>
      </c>
      <c r="BR194" s="6">
        <v>0</v>
      </c>
      <c r="BS194" s="6">
        <v>0</v>
      </c>
      <c r="BT194" s="6">
        <v>0</v>
      </c>
      <c r="BU194" s="6">
        <v>0</v>
      </c>
      <c r="BV194" s="6">
        <v>0</v>
      </c>
      <c r="BW194" s="6">
        <v>0</v>
      </c>
      <c r="BX194" s="6">
        <v>0</v>
      </c>
      <c r="BY194" s="6">
        <v>0</v>
      </c>
      <c r="BZ194" s="6">
        <v>0</v>
      </c>
      <c r="CA194" s="6">
        <v>0</v>
      </c>
      <c r="CB194" s="6">
        <v>0</v>
      </c>
      <c r="CC194" s="6">
        <v>0</v>
      </c>
      <c r="CD194" s="6">
        <v>0</v>
      </c>
      <c r="CE194" s="6">
        <v>0</v>
      </c>
      <c r="CF194" s="6">
        <v>0</v>
      </c>
      <c r="CG194" s="6">
        <v>0</v>
      </c>
    </row>
    <row r="195" spans="5:85" x14ac:dyDescent="0.3">
      <c r="E195" s="4" t="s">
        <v>337</v>
      </c>
      <c r="F195" s="6">
        <v>0</v>
      </c>
      <c r="H195" s="4" t="s">
        <v>337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v>0</v>
      </c>
      <c r="BN195" s="6">
        <v>0</v>
      </c>
      <c r="BO195" s="6">
        <v>0</v>
      </c>
      <c r="BP195" s="6">
        <v>0</v>
      </c>
      <c r="BQ195" s="6">
        <v>0</v>
      </c>
      <c r="BR195" s="6">
        <v>0</v>
      </c>
      <c r="BS195" s="6">
        <v>0</v>
      </c>
      <c r="BT195" s="6">
        <v>0</v>
      </c>
      <c r="BU195" s="6">
        <v>0</v>
      </c>
      <c r="BV195" s="6">
        <v>0</v>
      </c>
      <c r="BW195" s="6">
        <v>0</v>
      </c>
      <c r="BX195" s="6">
        <v>0</v>
      </c>
      <c r="BY195" s="6">
        <v>0</v>
      </c>
      <c r="BZ195" s="6">
        <v>0</v>
      </c>
      <c r="CA195" s="6">
        <v>0</v>
      </c>
      <c r="CB195" s="6">
        <v>0</v>
      </c>
      <c r="CC195" s="6">
        <v>0</v>
      </c>
      <c r="CD195" s="6">
        <v>0</v>
      </c>
      <c r="CE195" s="6">
        <v>0</v>
      </c>
      <c r="CF195" s="6">
        <v>0</v>
      </c>
      <c r="CG195" s="6">
        <v>0</v>
      </c>
    </row>
    <row r="196" spans="5:85" x14ac:dyDescent="0.3">
      <c r="E196" s="4" t="s">
        <v>338</v>
      </c>
      <c r="F196" s="6">
        <v>0</v>
      </c>
      <c r="H196" s="4" t="s">
        <v>338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v>0</v>
      </c>
      <c r="BN196" s="6">
        <v>0</v>
      </c>
      <c r="BO196" s="6">
        <v>0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>
        <v>0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E196" s="6">
        <v>0</v>
      </c>
      <c r="CF196" s="6">
        <v>0</v>
      </c>
      <c r="CG196" s="6">
        <v>0</v>
      </c>
    </row>
    <row r="197" spans="5:85" x14ac:dyDescent="0.3">
      <c r="E197" s="4" t="s">
        <v>339</v>
      </c>
      <c r="F197" s="6">
        <v>0</v>
      </c>
      <c r="H197" s="4" t="s">
        <v>339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v>0</v>
      </c>
      <c r="BN197" s="6">
        <v>0</v>
      </c>
      <c r="BO197" s="6">
        <v>0</v>
      </c>
      <c r="BP197" s="6">
        <v>0</v>
      </c>
      <c r="BQ197" s="6">
        <v>0</v>
      </c>
      <c r="BR197" s="6">
        <v>0</v>
      </c>
      <c r="BS197" s="6">
        <v>0</v>
      </c>
      <c r="BT197" s="6">
        <v>0</v>
      </c>
      <c r="BU197" s="6">
        <v>0</v>
      </c>
      <c r="BV197" s="6">
        <v>0</v>
      </c>
      <c r="BW197" s="6">
        <v>0</v>
      </c>
      <c r="BX197" s="6">
        <v>0</v>
      </c>
      <c r="BY197" s="6">
        <v>0</v>
      </c>
      <c r="BZ197" s="6">
        <v>0</v>
      </c>
      <c r="CA197" s="6">
        <v>0</v>
      </c>
      <c r="CB197" s="6">
        <v>0</v>
      </c>
      <c r="CC197" s="6">
        <v>0</v>
      </c>
      <c r="CD197" s="6">
        <v>0</v>
      </c>
      <c r="CE197" s="6">
        <v>0</v>
      </c>
      <c r="CF197" s="6">
        <v>0</v>
      </c>
      <c r="CG197" s="6">
        <v>0</v>
      </c>
    </row>
    <row r="198" spans="5:85" x14ac:dyDescent="0.3">
      <c r="E198" s="4" t="s">
        <v>340</v>
      </c>
      <c r="F198" s="6">
        <v>0</v>
      </c>
      <c r="H198" s="4" t="s">
        <v>340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v>0</v>
      </c>
      <c r="BN198" s="6">
        <v>0</v>
      </c>
      <c r="BO198" s="6">
        <v>0</v>
      </c>
      <c r="BP198" s="6">
        <v>0</v>
      </c>
      <c r="BQ198" s="6">
        <v>0</v>
      </c>
      <c r="BR198" s="6">
        <v>0</v>
      </c>
      <c r="BS198" s="6">
        <v>0</v>
      </c>
      <c r="BT198" s="6">
        <v>0</v>
      </c>
      <c r="BU198" s="6">
        <v>0</v>
      </c>
      <c r="BV198" s="6">
        <v>0</v>
      </c>
      <c r="BW198" s="6">
        <v>0</v>
      </c>
      <c r="BX198" s="6">
        <v>0</v>
      </c>
      <c r="BY198" s="6">
        <v>0</v>
      </c>
      <c r="BZ198" s="6">
        <v>0</v>
      </c>
      <c r="CA198" s="6">
        <v>0</v>
      </c>
      <c r="CB198" s="6">
        <v>0</v>
      </c>
      <c r="CC198" s="6">
        <v>0</v>
      </c>
      <c r="CD198" s="6">
        <v>0</v>
      </c>
      <c r="CE198" s="6">
        <v>0</v>
      </c>
      <c r="CF198" s="6">
        <v>0</v>
      </c>
      <c r="CG198" s="6">
        <v>0</v>
      </c>
    </row>
    <row r="199" spans="5:85" x14ac:dyDescent="0.3">
      <c r="E199" s="26" t="s">
        <v>341</v>
      </c>
      <c r="F199" s="6">
        <v>0</v>
      </c>
      <c r="H199" s="4" t="s">
        <v>341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v>0</v>
      </c>
      <c r="BN199" s="6">
        <v>0</v>
      </c>
      <c r="BO199" s="6">
        <v>0</v>
      </c>
      <c r="BP199" s="6">
        <v>0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</row>
    <row r="200" spans="5:85" x14ac:dyDescent="0.3">
      <c r="E200" s="26" t="s">
        <v>342</v>
      </c>
      <c r="F200" s="6">
        <v>0</v>
      </c>
      <c r="H200" s="4" t="s">
        <v>342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v>0</v>
      </c>
      <c r="BN200" s="6">
        <v>0</v>
      </c>
      <c r="BO200" s="6">
        <v>0</v>
      </c>
      <c r="BP200" s="6">
        <v>0</v>
      </c>
      <c r="BQ200" s="6">
        <v>0</v>
      </c>
      <c r="BR200" s="6">
        <v>0</v>
      </c>
      <c r="BS200" s="6">
        <v>0</v>
      </c>
      <c r="BT200" s="6">
        <v>0</v>
      </c>
      <c r="BU200" s="6">
        <v>0</v>
      </c>
      <c r="BV200" s="6">
        <v>0</v>
      </c>
      <c r="BW200" s="6">
        <v>0</v>
      </c>
      <c r="BX200" s="6">
        <v>0</v>
      </c>
      <c r="BY200" s="6">
        <v>0</v>
      </c>
      <c r="BZ200" s="6">
        <v>0</v>
      </c>
      <c r="CA200" s="6">
        <v>0</v>
      </c>
      <c r="CB200" s="6">
        <v>0</v>
      </c>
      <c r="CC200" s="6">
        <v>0</v>
      </c>
      <c r="CD200" s="6">
        <v>0</v>
      </c>
      <c r="CE200" s="6">
        <v>0</v>
      </c>
      <c r="CF200" s="6">
        <v>0</v>
      </c>
      <c r="CG200" s="6">
        <v>0</v>
      </c>
    </row>
    <row r="201" spans="5:85" x14ac:dyDescent="0.3">
      <c r="E201" s="26" t="s">
        <v>343</v>
      </c>
      <c r="F201" s="6">
        <v>0</v>
      </c>
      <c r="H201" s="4" t="s">
        <v>343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v>0</v>
      </c>
      <c r="BN201" s="6">
        <v>0</v>
      </c>
      <c r="BO201" s="6">
        <v>0</v>
      </c>
      <c r="BP201" s="6">
        <v>0</v>
      </c>
      <c r="BQ201" s="6">
        <v>0</v>
      </c>
      <c r="BR201" s="6">
        <v>0</v>
      </c>
      <c r="BS201" s="6">
        <v>0</v>
      </c>
      <c r="BT201" s="6">
        <v>0</v>
      </c>
      <c r="BU201" s="6">
        <v>0</v>
      </c>
      <c r="BV201" s="6">
        <v>0</v>
      </c>
      <c r="BW201" s="6">
        <v>0</v>
      </c>
      <c r="BX201" s="6">
        <v>0</v>
      </c>
      <c r="BY201" s="6">
        <v>0</v>
      </c>
      <c r="BZ201" s="6">
        <v>0</v>
      </c>
      <c r="CA201" s="6">
        <v>0</v>
      </c>
      <c r="CB201" s="6">
        <v>0</v>
      </c>
      <c r="CC201" s="6">
        <v>0</v>
      </c>
      <c r="CD201" s="6">
        <v>0</v>
      </c>
      <c r="CE201" s="6">
        <v>0</v>
      </c>
      <c r="CF201" s="6">
        <v>0</v>
      </c>
      <c r="CG201" s="6">
        <v>0</v>
      </c>
    </row>
    <row r="203" spans="5:85" x14ac:dyDescent="0.3">
      <c r="H203" s="18"/>
      <c r="I203" s="13" t="str">
        <f>I11</f>
        <v>BG370210001001</v>
      </c>
      <c r="J203" s="13" t="str">
        <f t="shared" ref="J203:AN203" si="4">J11</f>
        <v>BG370210002001</v>
      </c>
      <c r="K203" s="13" t="str">
        <f t="shared" si="4"/>
        <v>BG370210002002</v>
      </c>
      <c r="L203" s="13" t="str">
        <f t="shared" si="4"/>
        <v>BG370210003001</v>
      </c>
      <c r="M203" s="13" t="str">
        <f t="shared" si="4"/>
        <v>BG370210003002</v>
      </c>
      <c r="N203" s="13" t="str">
        <f t="shared" si="4"/>
        <v>BG370210004001</v>
      </c>
      <c r="O203" s="13" t="str">
        <f t="shared" si="4"/>
        <v>BG370210004002</v>
      </c>
      <c r="P203" s="13" t="str">
        <f t="shared" si="4"/>
        <v>BG370210004003</v>
      </c>
      <c r="Q203" s="13" t="str">
        <f t="shared" si="4"/>
        <v>BG370210005001</v>
      </c>
      <c r="R203" s="13" t="str">
        <f t="shared" si="4"/>
        <v>BG370210005002</v>
      </c>
      <c r="S203" s="13" t="str">
        <f t="shared" si="4"/>
        <v>BG370210005003</v>
      </c>
      <c r="T203" s="13" t="str">
        <f t="shared" si="4"/>
        <v>BG370210006001</v>
      </c>
      <c r="U203" s="13" t="str">
        <f t="shared" si="4"/>
        <v>BG370210006002</v>
      </c>
      <c r="V203" s="13" t="str">
        <f t="shared" si="4"/>
        <v>BG370210007001</v>
      </c>
      <c r="W203" s="13" t="str">
        <f t="shared" si="4"/>
        <v>BG370210008001</v>
      </c>
      <c r="X203" s="13" t="str">
        <f t="shared" si="4"/>
        <v>BG370210008002</v>
      </c>
      <c r="Y203" s="13" t="str">
        <f t="shared" si="4"/>
        <v>BG370210008003</v>
      </c>
      <c r="Z203" s="13" t="str">
        <f t="shared" si="4"/>
        <v>BG370210009001</v>
      </c>
      <c r="AA203" s="13" t="str">
        <f t="shared" si="4"/>
        <v>BG370210009002</v>
      </c>
      <c r="AB203" s="13" t="str">
        <f t="shared" si="4"/>
        <v>BG370210009003</v>
      </c>
      <c r="AC203" s="13" t="str">
        <f t="shared" si="4"/>
        <v>BG370210010001</v>
      </c>
      <c r="AD203" s="13" t="str">
        <f t="shared" si="4"/>
        <v>BG370210010002</v>
      </c>
      <c r="AE203" s="13" t="str">
        <f t="shared" si="4"/>
        <v>BG370210010003</v>
      </c>
      <c r="AF203" s="13" t="str">
        <f t="shared" si="4"/>
        <v>BG370210011001</v>
      </c>
      <c r="AG203" s="13" t="str">
        <f t="shared" si="4"/>
        <v>BG370210011002</v>
      </c>
      <c r="AH203" s="13" t="str">
        <f t="shared" si="4"/>
        <v>BG370210011003</v>
      </c>
      <c r="AI203" s="13" t="str">
        <f t="shared" si="4"/>
        <v>BG370210012001</v>
      </c>
      <c r="AJ203" s="13" t="str">
        <f t="shared" si="4"/>
        <v>BG370210012002</v>
      </c>
      <c r="AK203" s="13" t="str">
        <f t="shared" si="4"/>
        <v>BG370210012003</v>
      </c>
      <c r="AL203" s="13" t="str">
        <f t="shared" si="4"/>
        <v>BG370210012004</v>
      </c>
      <c r="AM203" s="13" t="str">
        <f t="shared" si="4"/>
        <v>BG370210012005</v>
      </c>
      <c r="AN203" s="13" t="str">
        <f t="shared" si="4"/>
        <v>BG370210013001</v>
      </c>
      <c r="AO203" s="13" t="str">
        <f t="shared" ref="AO203:BT203" si="5">AO11</f>
        <v>BG370210013002</v>
      </c>
      <c r="AP203" s="13" t="str">
        <f t="shared" si="5"/>
        <v>BG370210014001</v>
      </c>
      <c r="AQ203" s="13" t="str">
        <f t="shared" si="5"/>
        <v>BG370210014002</v>
      </c>
      <c r="AR203" s="13" t="str">
        <f t="shared" si="5"/>
        <v>BG370210014003</v>
      </c>
      <c r="AS203" s="13" t="str">
        <f t="shared" si="5"/>
        <v>BG370210014004</v>
      </c>
      <c r="AT203" s="13" t="str">
        <f t="shared" si="5"/>
        <v>BG370210014005</v>
      </c>
      <c r="AU203" s="13" t="str">
        <f t="shared" si="5"/>
        <v>BG370210016001</v>
      </c>
      <c r="AV203" s="13" t="str">
        <f t="shared" si="5"/>
        <v>BG370210016002</v>
      </c>
      <c r="AW203" s="13" t="str">
        <f t="shared" si="5"/>
        <v>BG370210016003</v>
      </c>
      <c r="AX203" s="13" t="str">
        <f t="shared" si="5"/>
        <v>BG370210017001</v>
      </c>
      <c r="AY203" s="13" t="str">
        <f t="shared" si="5"/>
        <v>BG370210017002</v>
      </c>
      <c r="AZ203" s="13" t="str">
        <f t="shared" si="5"/>
        <v>BG370210018011</v>
      </c>
      <c r="BA203" s="13" t="str">
        <f t="shared" si="5"/>
        <v>BG370210018012</v>
      </c>
      <c r="BB203" s="13" t="str">
        <f t="shared" si="5"/>
        <v>BG370210018021</v>
      </c>
      <c r="BC203" s="13" t="str">
        <f t="shared" si="5"/>
        <v>BG370210018022</v>
      </c>
      <c r="BD203" s="13" t="str">
        <f t="shared" si="5"/>
        <v>BG370210018023</v>
      </c>
      <c r="BE203" s="13" t="str">
        <f t="shared" si="5"/>
        <v>BG370210019001</v>
      </c>
      <c r="BF203" s="13" t="str">
        <f t="shared" si="5"/>
        <v>BG370210019002</v>
      </c>
      <c r="BG203" s="13" t="str">
        <f t="shared" si="5"/>
        <v>BG370210020001</v>
      </c>
      <c r="BH203" s="13" t="str">
        <f t="shared" si="5"/>
        <v>BG370210020002</v>
      </c>
      <c r="BI203" s="13" t="str">
        <f t="shared" si="5"/>
        <v>BG370210020003</v>
      </c>
      <c r="BJ203" s="13" t="str">
        <f t="shared" si="5"/>
        <v>BG370210020004</v>
      </c>
      <c r="BK203" s="13" t="str">
        <f t="shared" si="5"/>
        <v>BG370210021021</v>
      </c>
      <c r="BL203" s="13" t="str">
        <f t="shared" si="5"/>
        <v>BG370210021022</v>
      </c>
      <c r="BM203" s="13" t="str">
        <f t="shared" si="5"/>
        <v>BG370210022031</v>
      </c>
      <c r="BN203" s="13" t="str">
        <f t="shared" si="5"/>
        <v>BG370210022032</v>
      </c>
      <c r="BO203" s="13" t="str">
        <f t="shared" si="5"/>
        <v>BG370210022033</v>
      </c>
      <c r="BP203" s="13" t="str">
        <f t="shared" si="5"/>
        <v>BG370210022041</v>
      </c>
      <c r="BQ203" s="13" t="str">
        <f t="shared" si="5"/>
        <v>BG370210022042</v>
      </c>
      <c r="BR203" s="13" t="str">
        <f t="shared" si="5"/>
        <v>BG370210022043</v>
      </c>
      <c r="BS203" s="13" t="str">
        <f t="shared" si="5"/>
        <v>BG370210022044</v>
      </c>
      <c r="BT203" s="13" t="str">
        <f t="shared" si="5"/>
        <v>BG370210022051</v>
      </c>
      <c r="BU203" s="13" t="str">
        <f t="shared" ref="BU203:CG203" si="6">BU11</f>
        <v>BG370210022053</v>
      </c>
      <c r="BV203" s="13" t="str">
        <f t="shared" si="6"/>
        <v>BG370210022061</v>
      </c>
      <c r="BW203" s="13" t="str">
        <f t="shared" si="6"/>
        <v>BG370210022062</v>
      </c>
      <c r="BX203" s="13" t="str">
        <f t="shared" si="6"/>
        <v>BG370210023021</v>
      </c>
      <c r="BY203" s="13" t="str">
        <f t="shared" si="6"/>
        <v>BG370210023022</v>
      </c>
      <c r="BZ203" s="13" t="str">
        <f t="shared" si="6"/>
        <v>BG370210023024</v>
      </c>
      <c r="CA203" s="13" t="str">
        <f t="shared" si="6"/>
        <v>BG370210025052</v>
      </c>
      <c r="CB203" s="13" t="str">
        <f t="shared" si="6"/>
        <v>BG370210025061</v>
      </c>
      <c r="CC203" s="13" t="str">
        <f t="shared" si="6"/>
        <v>BG370210030011</v>
      </c>
      <c r="CD203" s="13" t="str">
        <f t="shared" si="6"/>
        <v>BG370210030014</v>
      </c>
      <c r="CE203" s="13" t="str">
        <f t="shared" si="6"/>
        <v>BG370899306001</v>
      </c>
      <c r="CF203" s="13" t="str">
        <f t="shared" si="6"/>
        <v>BG370899306002</v>
      </c>
      <c r="CG203" s="13" t="str">
        <f t="shared" si="6"/>
        <v>BG370899307011</v>
      </c>
    </row>
    <row r="204" spans="5:85" x14ac:dyDescent="0.3">
      <c r="H204" s="18"/>
      <c r="I204" s="14">
        <f>SUM(I12:I201)</f>
        <v>1383</v>
      </c>
      <c r="J204" s="14">
        <f t="shared" ref="J204:BU204" si="7">SUM(J12:J201)</f>
        <v>1236</v>
      </c>
      <c r="K204" s="14">
        <f t="shared" si="7"/>
        <v>1450</v>
      </c>
      <c r="L204" s="14">
        <f t="shared" si="7"/>
        <v>1236</v>
      </c>
      <c r="M204" s="14">
        <f t="shared" si="7"/>
        <v>1450</v>
      </c>
      <c r="N204" s="14">
        <f t="shared" si="7"/>
        <v>2306</v>
      </c>
      <c r="O204" s="14">
        <f t="shared" si="7"/>
        <v>1949</v>
      </c>
      <c r="P204" s="14">
        <f t="shared" si="7"/>
        <v>1286</v>
      </c>
      <c r="Q204" s="14">
        <f t="shared" si="7"/>
        <v>975</v>
      </c>
      <c r="R204" s="14">
        <f t="shared" si="7"/>
        <v>1286</v>
      </c>
      <c r="S204" s="14">
        <f t="shared" si="7"/>
        <v>1578</v>
      </c>
      <c r="T204" s="14">
        <f t="shared" si="7"/>
        <v>310</v>
      </c>
      <c r="U204" s="14">
        <f t="shared" si="7"/>
        <v>1204</v>
      </c>
      <c r="V204" s="14">
        <f t="shared" si="7"/>
        <v>1429</v>
      </c>
      <c r="W204" s="14">
        <f t="shared" si="7"/>
        <v>632.999999999995</v>
      </c>
      <c r="X204" s="14">
        <f t="shared" si="7"/>
        <v>1120</v>
      </c>
      <c r="Y204" s="14">
        <f t="shared" si="7"/>
        <v>1119</v>
      </c>
      <c r="Z204" s="14">
        <f t="shared" si="7"/>
        <v>376.999999999995</v>
      </c>
      <c r="AA204" s="14">
        <f t="shared" si="7"/>
        <v>638.99999999999602</v>
      </c>
      <c r="AB204" s="14">
        <f t="shared" si="7"/>
        <v>1338</v>
      </c>
      <c r="AC204" s="14">
        <f t="shared" si="7"/>
        <v>1924</v>
      </c>
      <c r="AD204" s="14">
        <f t="shared" si="7"/>
        <v>0</v>
      </c>
      <c r="AE204" s="14">
        <f t="shared" si="7"/>
        <v>0</v>
      </c>
      <c r="AF204" s="14">
        <f t="shared" si="7"/>
        <v>1539</v>
      </c>
      <c r="AG204" s="14">
        <f t="shared" si="7"/>
        <v>1140</v>
      </c>
      <c r="AH204" s="14">
        <f t="shared" si="7"/>
        <v>1242</v>
      </c>
      <c r="AI204" s="14">
        <f t="shared" si="7"/>
        <v>2036</v>
      </c>
      <c r="AJ204" s="14">
        <f t="shared" si="7"/>
        <v>1979</v>
      </c>
      <c r="AK204" s="14">
        <f t="shared" si="7"/>
        <v>2036</v>
      </c>
      <c r="AL204" s="14">
        <f t="shared" si="7"/>
        <v>1979</v>
      </c>
      <c r="AM204" s="14">
        <f t="shared" si="7"/>
        <v>945.99999999999397</v>
      </c>
      <c r="AN204" s="14">
        <f t="shared" si="7"/>
        <v>620.999999999995</v>
      </c>
      <c r="AO204" s="14">
        <f t="shared" si="7"/>
        <v>737</v>
      </c>
      <c r="AP204" s="14">
        <f t="shared" si="7"/>
        <v>470</v>
      </c>
      <c r="AQ204" s="14">
        <f t="shared" si="7"/>
        <v>156.999999999994</v>
      </c>
      <c r="AR204" s="14">
        <f t="shared" si="7"/>
        <v>0</v>
      </c>
      <c r="AS204" s="14">
        <f t="shared" si="7"/>
        <v>1703</v>
      </c>
      <c r="AT204" s="14">
        <f t="shared" si="7"/>
        <v>1703</v>
      </c>
      <c r="AU204" s="14">
        <f t="shared" si="7"/>
        <v>2645</v>
      </c>
      <c r="AV204" s="14">
        <f t="shared" si="7"/>
        <v>1949</v>
      </c>
      <c r="AW204" s="14">
        <f t="shared" si="7"/>
        <v>2645</v>
      </c>
      <c r="AX204" s="14">
        <f t="shared" si="7"/>
        <v>2645</v>
      </c>
      <c r="AY204" s="14">
        <f t="shared" si="7"/>
        <v>2645</v>
      </c>
      <c r="AZ204" s="14">
        <f t="shared" si="7"/>
        <v>309.99999999999602</v>
      </c>
      <c r="BA204" s="14">
        <f t="shared" si="7"/>
        <v>1292</v>
      </c>
      <c r="BB204" s="14">
        <f t="shared" si="7"/>
        <v>0</v>
      </c>
      <c r="BC204" s="14">
        <f t="shared" si="7"/>
        <v>0</v>
      </c>
      <c r="BD204" s="14">
        <f t="shared" si="7"/>
        <v>0</v>
      </c>
      <c r="BE204" s="14">
        <f t="shared" si="7"/>
        <v>0</v>
      </c>
      <c r="BF204" s="14">
        <f t="shared" si="7"/>
        <v>0</v>
      </c>
      <c r="BG204" s="14">
        <f t="shared" si="7"/>
        <v>2471</v>
      </c>
      <c r="BH204" s="14">
        <f t="shared" si="7"/>
        <v>408</v>
      </c>
      <c r="BI204" s="14">
        <f t="shared" si="7"/>
        <v>550.99958596780095</v>
      </c>
      <c r="BJ204" s="14">
        <f t="shared" si="7"/>
        <v>2175.99999999999</v>
      </c>
      <c r="BK204" s="14">
        <f t="shared" si="7"/>
        <v>582.97968344608557</v>
      </c>
      <c r="BL204" s="14">
        <f t="shared" si="7"/>
        <v>0</v>
      </c>
      <c r="BM204" s="14">
        <f t="shared" si="7"/>
        <v>2176</v>
      </c>
      <c r="BN204" s="14">
        <f t="shared" si="7"/>
        <v>2963</v>
      </c>
      <c r="BO204" s="14">
        <f t="shared" si="7"/>
        <v>2987</v>
      </c>
      <c r="BP204" s="14">
        <f t="shared" si="7"/>
        <v>2963</v>
      </c>
      <c r="BQ204" s="14">
        <f t="shared" si="7"/>
        <v>2296</v>
      </c>
      <c r="BR204" s="14">
        <f t="shared" si="7"/>
        <v>2986.99999999999</v>
      </c>
      <c r="BS204" s="14">
        <f t="shared" si="7"/>
        <v>2987</v>
      </c>
      <c r="BT204" s="14">
        <f t="shared" si="7"/>
        <v>2987</v>
      </c>
      <c r="BU204" s="14">
        <f t="shared" si="7"/>
        <v>2963</v>
      </c>
      <c r="BV204" s="14">
        <f t="shared" ref="BV204:CG204" si="8">SUM(BV12:BV201)</f>
        <v>0</v>
      </c>
      <c r="BW204" s="14">
        <f t="shared" si="8"/>
        <v>2987</v>
      </c>
      <c r="BX204" s="14">
        <f t="shared" si="8"/>
        <v>2612</v>
      </c>
      <c r="BY204" s="14">
        <f t="shared" si="8"/>
        <v>2612</v>
      </c>
      <c r="BZ204" s="14">
        <f t="shared" si="8"/>
        <v>945.99999999999397</v>
      </c>
      <c r="CA204" s="14">
        <f t="shared" si="8"/>
        <v>2612</v>
      </c>
      <c r="CB204" s="14">
        <f t="shared" si="8"/>
        <v>2612</v>
      </c>
      <c r="CC204" s="14">
        <f t="shared" si="8"/>
        <v>1979</v>
      </c>
      <c r="CD204" s="14">
        <f t="shared" si="8"/>
        <v>0</v>
      </c>
      <c r="CE204" s="14">
        <f t="shared" si="8"/>
        <v>0</v>
      </c>
      <c r="CF204" s="14">
        <f t="shared" si="8"/>
        <v>2987</v>
      </c>
      <c r="CG204" s="14">
        <f t="shared" si="8"/>
        <v>2963</v>
      </c>
    </row>
    <row r="205" spans="5:85" x14ac:dyDescent="0.3">
      <c r="H205" s="18"/>
    </row>
    <row r="206" spans="5:85" x14ac:dyDescent="0.3">
      <c r="I206" s="18"/>
    </row>
  </sheetData>
  <mergeCells count="1">
    <mergeCell ref="I4:K4"/>
  </mergeCells>
  <conditionalFormatting sqref="I12:CG201">
    <cfRule type="expression" dxfId="0" priority="1">
      <formula>I12&gt;0.001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O128"/>
  <sheetViews>
    <sheetView zoomScale="70" zoomScaleNormal="70" workbookViewId="0">
      <selection activeCell="D23" sqref="D23"/>
    </sheetView>
  </sheetViews>
  <sheetFormatPr defaultRowHeight="14" x14ac:dyDescent="0.3"/>
  <cols>
    <col min="1" max="1" width="3.7265625" style="1" customWidth="1"/>
    <col min="2" max="2" width="33.54296875" style="1" customWidth="1"/>
    <col min="3" max="4" width="13.6328125" style="1" bestFit="1" customWidth="1"/>
    <col min="5" max="8" width="19.54296875" style="1" bestFit="1" customWidth="1"/>
    <col min="9" max="9" width="17.26953125" style="1" bestFit="1" customWidth="1"/>
    <col min="10" max="10" width="9.453125" style="1" customWidth="1"/>
    <col min="11" max="11" width="26.54296875" style="1" bestFit="1" customWidth="1"/>
    <col min="12" max="12" width="9.90625" style="1" customWidth="1"/>
    <col min="13" max="13" width="21.453125" style="1" bestFit="1" customWidth="1"/>
    <col min="14" max="14" width="28.1796875" style="1" bestFit="1" customWidth="1"/>
    <col min="15" max="15" width="9.90625" style="1" customWidth="1"/>
    <col min="16" max="16" width="34.1796875" style="1" bestFit="1" customWidth="1"/>
    <col min="17" max="17" width="14.54296875" style="1" bestFit="1" customWidth="1"/>
    <col min="18" max="18" width="8.7265625" style="1"/>
    <col min="19" max="19" width="16.26953125" style="1" bestFit="1" customWidth="1"/>
    <col min="20" max="20" width="9.6328125" style="1" customWidth="1"/>
    <col min="21" max="21" width="21.453125" style="1" bestFit="1" customWidth="1"/>
    <col min="22" max="22" width="28.1796875" style="1" bestFit="1" customWidth="1"/>
    <col min="23" max="23" width="8.54296875" style="1" customWidth="1"/>
    <col min="24" max="24" width="34.1796875" style="1" bestFit="1" customWidth="1"/>
    <col min="25" max="25" width="14.54296875" style="1" bestFit="1" customWidth="1"/>
    <col min="26" max="26" width="8.7265625" style="1"/>
    <col min="27" max="27" width="16.26953125" style="1" bestFit="1" customWidth="1"/>
    <col min="28" max="28" width="5.90625" style="1" bestFit="1" customWidth="1"/>
    <col min="29" max="29" width="21.453125" style="1" bestFit="1" customWidth="1"/>
    <col min="30" max="30" width="28.1796875" style="1" bestFit="1" customWidth="1"/>
    <col min="31" max="31" width="5.54296875" style="1" bestFit="1" customWidth="1"/>
    <col min="32" max="32" width="34.1796875" style="1" bestFit="1" customWidth="1"/>
    <col min="33" max="33" width="14.54296875" style="1" bestFit="1" customWidth="1"/>
    <col min="34" max="34" width="8.7265625" style="1"/>
    <col min="35" max="35" width="16.26953125" style="1" bestFit="1" customWidth="1"/>
    <col min="36" max="36" width="5.90625" style="1" bestFit="1" customWidth="1"/>
    <col min="37" max="37" width="21.6328125" style="1" bestFit="1" customWidth="1"/>
    <col min="38" max="38" width="28.1796875" style="1" bestFit="1" customWidth="1"/>
    <col min="39" max="39" width="5.54296875" style="1" bestFit="1" customWidth="1"/>
    <col min="40" max="40" width="34.1796875" style="1" bestFit="1" customWidth="1"/>
    <col min="41" max="41" width="14.54296875" style="1" bestFit="1" customWidth="1"/>
    <col min="42" max="42" width="8.7265625" style="1"/>
    <col min="43" max="43" width="16.26953125" style="1" bestFit="1" customWidth="1"/>
    <col min="44" max="44" width="8.81640625" style="1" customWidth="1"/>
    <col min="45" max="45" width="21.453125" style="1" bestFit="1" customWidth="1"/>
    <col min="46" max="46" width="28.1796875" style="1" bestFit="1" customWidth="1"/>
    <col min="47" max="47" width="6.6328125" style="1" customWidth="1"/>
    <col min="48" max="48" width="34.1796875" style="1" bestFit="1" customWidth="1"/>
    <col min="49" max="49" width="14.54296875" style="1" bestFit="1" customWidth="1"/>
    <col min="50" max="50" width="8.7265625" style="1"/>
    <col min="51" max="51" width="16.26953125" style="1" bestFit="1" customWidth="1"/>
    <col min="52" max="52" width="8.6328125" style="1" customWidth="1"/>
    <col min="53" max="53" width="21.453125" style="1" bestFit="1" customWidth="1"/>
    <col min="54" max="54" width="28.1796875" style="1" bestFit="1" customWidth="1"/>
    <col min="55" max="55" width="5.6328125" style="1" bestFit="1" customWidth="1"/>
    <col min="56" max="56" width="34.1796875" style="1" bestFit="1" customWidth="1"/>
    <col min="57" max="57" width="14.54296875" style="1" bestFit="1" customWidth="1"/>
    <col min="58" max="58" width="8.7265625" style="1"/>
    <col min="59" max="59" width="16.26953125" style="1" bestFit="1" customWidth="1"/>
    <col min="60" max="60" width="11.08984375" style="1" customWidth="1"/>
    <col min="61" max="61" width="21.453125" style="1" bestFit="1" customWidth="1"/>
    <col min="62" max="62" width="28.1796875" style="1" bestFit="1" customWidth="1"/>
    <col min="63" max="63" width="9.7265625" style="1" bestFit="1" customWidth="1"/>
    <col min="64" max="64" width="34.1796875" style="1" bestFit="1" customWidth="1"/>
    <col min="65" max="65" width="14.54296875" style="1" bestFit="1" customWidth="1"/>
    <col min="66" max="16384" width="8.7265625" style="1"/>
  </cols>
  <sheetData>
    <row r="2" spans="2:67" x14ac:dyDescent="0.3">
      <c r="B2" s="2" t="s">
        <v>68</v>
      </c>
      <c r="K2" s="3" t="s">
        <v>52</v>
      </c>
    </row>
    <row r="3" spans="2:67" x14ac:dyDescent="0.3">
      <c r="B3" s="2"/>
      <c r="K3" s="40" t="s">
        <v>53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</row>
    <row r="4" spans="2:67" x14ac:dyDescent="0.3">
      <c r="B4" s="3" t="s">
        <v>44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x14ac:dyDescent="0.3">
      <c r="B5" s="2"/>
      <c r="C5" s="31"/>
      <c r="D5" s="31"/>
      <c r="E5" s="31"/>
      <c r="F5" s="31"/>
      <c r="G5" s="31"/>
      <c r="H5" s="31"/>
      <c r="I5" s="31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</row>
    <row r="6" spans="2:67" x14ac:dyDescent="0.3">
      <c r="B6" s="57" t="s">
        <v>25</v>
      </c>
      <c r="C6" s="27" t="s">
        <v>45</v>
      </c>
      <c r="D6" s="27" t="s">
        <v>46</v>
      </c>
      <c r="E6" s="27" t="s">
        <v>47</v>
      </c>
      <c r="F6" s="27" t="s">
        <v>48</v>
      </c>
      <c r="G6" s="27" t="s">
        <v>49</v>
      </c>
      <c r="H6" s="27" t="s">
        <v>50</v>
      </c>
      <c r="I6" s="27" t="s">
        <v>51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</row>
    <row r="7" spans="2:67" x14ac:dyDescent="0.3">
      <c r="B7" s="57"/>
      <c r="C7" s="39">
        <f>SUM(C12:C17)</f>
        <v>207578.24657484691</v>
      </c>
      <c r="D7" s="39">
        <f t="shared" ref="D7:I7" si="0">SUM(D12:D17)</f>
        <v>207624.12924464283</v>
      </c>
      <c r="E7" s="39">
        <f t="shared" si="0"/>
        <v>0</v>
      </c>
      <c r="F7" s="39">
        <f t="shared" si="0"/>
        <v>67848.311034721162</v>
      </c>
      <c r="G7" s="39">
        <f t="shared" si="0"/>
        <v>13801.975756652493</v>
      </c>
      <c r="H7" s="39">
        <f t="shared" si="0"/>
        <v>67970.952179737083</v>
      </c>
      <c r="I7" s="39">
        <f t="shared" si="0"/>
        <v>564823.61479060096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</row>
    <row r="8" spans="2:67" x14ac:dyDescent="0.3"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</row>
    <row r="9" spans="2:67" x14ac:dyDescent="0.3">
      <c r="B9" s="3" t="s">
        <v>31</v>
      </c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3"/>
      <c r="BI9" s="33"/>
      <c r="BJ9" s="30"/>
      <c r="BK9" s="30"/>
      <c r="BL9" s="30"/>
      <c r="BM9" s="30"/>
      <c r="BN9" s="30"/>
      <c r="BO9" s="30"/>
    </row>
    <row r="10" spans="2:67" x14ac:dyDescent="0.3">
      <c r="H10" s="11"/>
      <c r="I10" s="1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</row>
    <row r="11" spans="2:67" x14ac:dyDescent="0.3">
      <c r="B11" s="27" t="s">
        <v>5</v>
      </c>
      <c r="C11" s="38" t="s">
        <v>345</v>
      </c>
      <c r="D11" s="38" t="s">
        <v>346</v>
      </c>
      <c r="E11" s="38" t="s">
        <v>347</v>
      </c>
      <c r="F11" s="38" t="s">
        <v>348</v>
      </c>
      <c r="G11" s="38" t="s">
        <v>349</v>
      </c>
      <c r="H11" s="38" t="s">
        <v>350</v>
      </c>
      <c r="I11" s="38" t="s">
        <v>351</v>
      </c>
      <c r="K11" s="35"/>
      <c r="L11" s="31"/>
      <c r="M11" s="31"/>
      <c r="N11" s="31"/>
      <c r="O11" s="31"/>
      <c r="P11" s="31"/>
      <c r="Q11" s="31"/>
      <c r="R11" s="30"/>
      <c r="S11" s="35"/>
      <c r="T11" s="31"/>
      <c r="U11" s="31"/>
      <c r="V11" s="31"/>
      <c r="W11" s="31"/>
      <c r="X11" s="31"/>
      <c r="Y11" s="31"/>
      <c r="Z11" s="30"/>
      <c r="AA11" s="35"/>
      <c r="AB11" s="31"/>
      <c r="AC11" s="31"/>
      <c r="AD11" s="31"/>
      <c r="AE11" s="31"/>
      <c r="AF11" s="31"/>
      <c r="AG11" s="31"/>
      <c r="AH11" s="30"/>
      <c r="AI11" s="35"/>
      <c r="AJ11" s="31"/>
      <c r="AK11" s="31"/>
      <c r="AL11" s="31"/>
      <c r="AM11" s="31"/>
      <c r="AN11" s="31"/>
      <c r="AO11" s="31"/>
      <c r="AP11" s="30"/>
      <c r="AQ11" s="35"/>
      <c r="AR11" s="31"/>
      <c r="AS11" s="31"/>
      <c r="AT11" s="31"/>
      <c r="AU11" s="31"/>
      <c r="AV11" s="31"/>
      <c r="AW11" s="31"/>
      <c r="AX11" s="30"/>
      <c r="AY11" s="35"/>
      <c r="AZ11" s="31"/>
      <c r="BA11" s="31"/>
      <c r="BB11" s="31"/>
      <c r="BC11" s="31"/>
      <c r="BD11" s="31"/>
      <c r="BE11" s="31"/>
      <c r="BF11" s="30"/>
      <c r="BG11" s="35"/>
      <c r="BH11" s="31"/>
      <c r="BI11" s="31"/>
      <c r="BJ11" s="31"/>
      <c r="BK11" s="31"/>
      <c r="BL11" s="31"/>
      <c r="BM11" s="31"/>
      <c r="BN11" s="30"/>
      <c r="BO11" s="30"/>
    </row>
    <row r="12" spans="2:67" x14ac:dyDescent="0.3">
      <c r="B12" s="8" t="s">
        <v>70</v>
      </c>
      <c r="C12" s="7">
        <v>159798.691934462</v>
      </c>
      <c r="D12" s="7">
        <v>162023.89977600801</v>
      </c>
      <c r="E12" s="7">
        <v>0</v>
      </c>
      <c r="F12" s="7">
        <v>52178.5407920828</v>
      </c>
      <c r="G12" s="7">
        <v>10366.0775054182</v>
      </c>
      <c r="H12" s="7">
        <v>49725.3003883286</v>
      </c>
      <c r="I12" s="7">
        <v>434092.5103963</v>
      </c>
      <c r="K12" s="36"/>
      <c r="L12" s="33"/>
      <c r="M12" s="33"/>
      <c r="N12" s="33"/>
      <c r="O12" s="33"/>
      <c r="P12" s="33"/>
      <c r="Q12" s="33"/>
      <c r="R12" s="30"/>
      <c r="S12" s="36"/>
      <c r="T12" s="33"/>
      <c r="U12" s="33"/>
      <c r="V12" s="33"/>
      <c r="W12" s="33"/>
      <c r="X12" s="33"/>
      <c r="Y12" s="33"/>
      <c r="Z12" s="30"/>
      <c r="AA12" s="36"/>
      <c r="AB12" s="33"/>
      <c r="AC12" s="33"/>
      <c r="AD12" s="33"/>
      <c r="AE12" s="33"/>
      <c r="AF12" s="33"/>
      <c r="AG12" s="33"/>
      <c r="AH12" s="30"/>
      <c r="AI12" s="36"/>
      <c r="AJ12" s="33"/>
      <c r="AK12" s="33"/>
      <c r="AL12" s="33"/>
      <c r="AM12" s="33"/>
      <c r="AN12" s="33"/>
      <c r="AO12" s="33"/>
      <c r="AP12" s="30"/>
      <c r="AQ12" s="36"/>
      <c r="AR12" s="33"/>
      <c r="AS12" s="33"/>
      <c r="AT12" s="33"/>
      <c r="AU12" s="33"/>
      <c r="AV12" s="33"/>
      <c r="AW12" s="33"/>
      <c r="AX12" s="30"/>
      <c r="AY12" s="36"/>
      <c r="AZ12" s="33"/>
      <c r="BA12" s="33"/>
      <c r="BB12" s="33"/>
      <c r="BC12" s="33"/>
      <c r="BD12" s="33"/>
      <c r="BE12" s="33"/>
      <c r="BF12" s="30"/>
      <c r="BG12" s="36"/>
      <c r="BH12" s="33"/>
      <c r="BI12" s="33"/>
      <c r="BJ12" s="33"/>
      <c r="BK12" s="33"/>
      <c r="BL12" s="33"/>
      <c r="BM12" s="33"/>
      <c r="BN12" s="30"/>
      <c r="BO12" s="30"/>
    </row>
    <row r="13" spans="2:67" x14ac:dyDescent="0.3">
      <c r="B13" s="8" t="s">
        <v>71</v>
      </c>
      <c r="C13" s="7">
        <v>19002.5920515178</v>
      </c>
      <c r="D13" s="7">
        <v>22394.8540575468</v>
      </c>
      <c r="E13" s="7">
        <v>0</v>
      </c>
      <c r="F13" s="7">
        <v>7606.3442906889404</v>
      </c>
      <c r="G13" s="7">
        <v>917.60938580483298</v>
      </c>
      <c r="H13" s="7">
        <v>9597.7105273565503</v>
      </c>
      <c r="I13" s="7">
        <v>59519.110312915</v>
      </c>
      <c r="K13" s="36"/>
      <c r="L13" s="33"/>
      <c r="M13" s="33"/>
      <c r="N13" s="33"/>
      <c r="O13" s="33"/>
      <c r="P13" s="33"/>
      <c r="Q13" s="33"/>
      <c r="R13" s="30"/>
      <c r="S13" s="36"/>
      <c r="T13" s="33"/>
      <c r="U13" s="33"/>
      <c r="V13" s="33"/>
      <c r="W13" s="33"/>
      <c r="X13" s="33"/>
      <c r="Y13" s="33"/>
      <c r="Z13" s="30"/>
      <c r="AA13" s="36"/>
      <c r="AB13" s="33"/>
      <c r="AC13" s="33"/>
      <c r="AD13" s="33"/>
      <c r="AE13" s="33"/>
      <c r="AF13" s="33"/>
      <c r="AG13" s="33"/>
      <c r="AH13" s="30"/>
      <c r="AI13" s="36"/>
      <c r="AJ13" s="33"/>
      <c r="AK13" s="33"/>
      <c r="AL13" s="33"/>
      <c r="AM13" s="33"/>
      <c r="AN13" s="33"/>
      <c r="AO13" s="33"/>
      <c r="AP13" s="30"/>
      <c r="AQ13" s="36"/>
      <c r="AR13" s="33"/>
      <c r="AS13" s="33"/>
      <c r="AT13" s="33"/>
      <c r="AU13" s="33"/>
      <c r="AV13" s="33"/>
      <c r="AW13" s="33"/>
      <c r="AX13" s="30"/>
      <c r="AY13" s="36"/>
      <c r="AZ13" s="33"/>
      <c r="BA13" s="33"/>
      <c r="BB13" s="33"/>
      <c r="BC13" s="33"/>
      <c r="BD13" s="33"/>
      <c r="BE13" s="33"/>
      <c r="BF13" s="30"/>
      <c r="BG13" s="36"/>
      <c r="BH13" s="33"/>
      <c r="BI13" s="33"/>
      <c r="BJ13" s="33"/>
      <c r="BK13" s="33"/>
      <c r="BL13" s="33"/>
      <c r="BM13" s="33"/>
      <c r="BN13" s="30"/>
      <c r="BO13" s="30"/>
    </row>
    <row r="14" spans="2:67" x14ac:dyDescent="0.3">
      <c r="B14" s="8" t="s">
        <v>72</v>
      </c>
      <c r="C14" s="7">
        <v>4608.4534933038303</v>
      </c>
      <c r="D14" s="7">
        <v>4213.8010281877896</v>
      </c>
      <c r="E14" s="7">
        <v>0</v>
      </c>
      <c r="F14" s="7">
        <v>1460.6751699282599</v>
      </c>
      <c r="G14" s="7">
        <v>348.92010980270402</v>
      </c>
      <c r="H14" s="7">
        <v>1416.4671974368</v>
      </c>
      <c r="I14" s="7">
        <v>12048.3169986594</v>
      </c>
      <c r="K14" s="36"/>
      <c r="L14" s="33"/>
      <c r="M14" s="33"/>
      <c r="N14" s="33"/>
      <c r="O14" s="33"/>
      <c r="P14" s="33"/>
      <c r="Q14" s="33"/>
      <c r="R14" s="30"/>
      <c r="S14" s="36"/>
      <c r="T14" s="33"/>
      <c r="U14" s="33"/>
      <c r="V14" s="33"/>
      <c r="W14" s="33"/>
      <c r="X14" s="33"/>
      <c r="Y14" s="33"/>
      <c r="Z14" s="30"/>
      <c r="AA14" s="36"/>
      <c r="AB14" s="33"/>
      <c r="AC14" s="33"/>
      <c r="AD14" s="33"/>
      <c r="AE14" s="33"/>
      <c r="AF14" s="33"/>
      <c r="AG14" s="33"/>
      <c r="AH14" s="30"/>
      <c r="AI14" s="36"/>
      <c r="AJ14" s="33"/>
      <c r="AK14" s="33"/>
      <c r="AL14" s="33"/>
      <c r="AM14" s="33"/>
      <c r="AN14" s="33"/>
      <c r="AO14" s="33"/>
      <c r="AP14" s="30"/>
      <c r="AQ14" s="36"/>
      <c r="AR14" s="33"/>
      <c r="AS14" s="33"/>
      <c r="AT14" s="33"/>
      <c r="AU14" s="33"/>
      <c r="AV14" s="33"/>
      <c r="AW14" s="33"/>
      <c r="AX14" s="30"/>
      <c r="AY14" s="36"/>
      <c r="AZ14" s="33"/>
      <c r="BA14" s="33"/>
      <c r="BB14" s="33"/>
      <c r="BC14" s="33"/>
      <c r="BD14" s="33"/>
      <c r="BE14" s="33"/>
      <c r="BF14" s="30"/>
      <c r="BG14" s="36"/>
      <c r="BH14" s="33"/>
      <c r="BI14" s="33"/>
      <c r="BJ14" s="33"/>
      <c r="BK14" s="33"/>
      <c r="BL14" s="33"/>
      <c r="BM14" s="33"/>
      <c r="BN14" s="30"/>
      <c r="BO14" s="30"/>
    </row>
    <row r="15" spans="2:67" x14ac:dyDescent="0.3">
      <c r="B15" s="8" t="s">
        <v>73</v>
      </c>
      <c r="C15" s="7">
        <v>4953.1112051472901</v>
      </c>
      <c r="D15" s="7">
        <v>4751.81953841633</v>
      </c>
      <c r="E15" s="7">
        <v>0</v>
      </c>
      <c r="F15" s="7">
        <v>1541.47130786608</v>
      </c>
      <c r="G15" s="7">
        <v>348.58590163159801</v>
      </c>
      <c r="H15" s="7">
        <v>1522.6352079252599</v>
      </c>
      <c r="I15" s="7">
        <v>13117.623160986601</v>
      </c>
      <c r="K15" s="36"/>
      <c r="L15" s="33"/>
      <c r="M15" s="33"/>
      <c r="N15" s="33"/>
      <c r="O15" s="33"/>
      <c r="P15" s="33"/>
      <c r="Q15" s="33"/>
      <c r="R15" s="30"/>
      <c r="S15" s="36"/>
      <c r="T15" s="33"/>
      <c r="U15" s="33"/>
      <c r="V15" s="33"/>
      <c r="W15" s="33"/>
      <c r="X15" s="33"/>
      <c r="Y15" s="33"/>
      <c r="Z15" s="30"/>
      <c r="AA15" s="36"/>
      <c r="AB15" s="33"/>
      <c r="AC15" s="33"/>
      <c r="AD15" s="33"/>
      <c r="AE15" s="33"/>
      <c r="AF15" s="33"/>
      <c r="AG15" s="33"/>
      <c r="AH15" s="30"/>
      <c r="AI15" s="36"/>
      <c r="AJ15" s="33"/>
      <c r="AK15" s="33"/>
      <c r="AL15" s="33"/>
      <c r="AM15" s="33"/>
      <c r="AN15" s="33"/>
      <c r="AO15" s="33"/>
      <c r="AP15" s="30"/>
      <c r="AQ15" s="36"/>
      <c r="AR15" s="33"/>
      <c r="AS15" s="33"/>
      <c r="AT15" s="33"/>
      <c r="AU15" s="33"/>
      <c r="AV15" s="33"/>
      <c r="AW15" s="33"/>
      <c r="AX15" s="30"/>
      <c r="AY15" s="36"/>
      <c r="AZ15" s="33"/>
      <c r="BA15" s="33"/>
      <c r="BB15" s="33"/>
      <c r="BC15" s="33"/>
      <c r="BD15" s="33"/>
      <c r="BE15" s="33"/>
      <c r="BF15" s="30"/>
      <c r="BG15" s="36"/>
      <c r="BH15" s="33"/>
      <c r="BI15" s="33"/>
      <c r="BJ15" s="33"/>
      <c r="BK15" s="33"/>
      <c r="BL15" s="33"/>
      <c r="BM15" s="33"/>
      <c r="BN15" s="30"/>
      <c r="BO15" s="30"/>
    </row>
    <row r="16" spans="2:67" x14ac:dyDescent="0.3">
      <c r="B16" s="8" t="s">
        <v>74</v>
      </c>
      <c r="C16" s="7">
        <v>547.80395016850503</v>
      </c>
      <c r="D16" s="7">
        <v>643.45996475896902</v>
      </c>
      <c r="E16" s="7">
        <v>0</v>
      </c>
      <c r="F16" s="7">
        <v>247.68384983416999</v>
      </c>
      <c r="G16" s="7">
        <v>31.675809162719698</v>
      </c>
      <c r="H16" s="7">
        <v>297.34718352999101</v>
      </c>
      <c r="I16" s="7">
        <v>1767.97075745435</v>
      </c>
      <c r="K16" s="36"/>
      <c r="L16" s="33"/>
      <c r="M16" s="33"/>
      <c r="N16" s="33"/>
      <c r="O16" s="33"/>
      <c r="P16" s="33"/>
      <c r="Q16" s="33"/>
      <c r="R16" s="30"/>
      <c r="S16" s="36"/>
      <c r="T16" s="33"/>
      <c r="U16" s="33"/>
      <c r="V16" s="33"/>
      <c r="W16" s="33"/>
      <c r="X16" s="33"/>
      <c r="Y16" s="33"/>
      <c r="Z16" s="30"/>
      <c r="AA16" s="36"/>
      <c r="AB16" s="33"/>
      <c r="AC16" s="33"/>
      <c r="AD16" s="33"/>
      <c r="AE16" s="33"/>
      <c r="AF16" s="33"/>
      <c r="AG16" s="33"/>
      <c r="AH16" s="30"/>
      <c r="AI16" s="36"/>
      <c r="AJ16" s="33"/>
      <c r="AK16" s="33"/>
      <c r="AL16" s="33"/>
      <c r="AM16" s="33"/>
      <c r="AN16" s="33"/>
      <c r="AO16" s="33"/>
      <c r="AP16" s="30"/>
      <c r="AQ16" s="36"/>
      <c r="AR16" s="33"/>
      <c r="AS16" s="33"/>
      <c r="AT16" s="33"/>
      <c r="AU16" s="33"/>
      <c r="AV16" s="33"/>
      <c r="AW16" s="33"/>
      <c r="AX16" s="30"/>
      <c r="AY16" s="36"/>
      <c r="AZ16" s="33"/>
      <c r="BA16" s="33"/>
      <c r="BB16" s="33"/>
      <c r="BC16" s="33"/>
      <c r="BD16" s="33"/>
      <c r="BE16" s="33"/>
      <c r="BF16" s="30"/>
      <c r="BG16" s="36"/>
      <c r="BH16" s="33"/>
      <c r="BI16" s="33"/>
      <c r="BJ16" s="33"/>
      <c r="BK16" s="33"/>
      <c r="BL16" s="33"/>
      <c r="BM16" s="33"/>
      <c r="BN16" s="30"/>
      <c r="BO16" s="30"/>
    </row>
    <row r="17" spans="2:67" x14ac:dyDescent="0.3">
      <c r="B17" s="8" t="s">
        <v>75</v>
      </c>
      <c r="C17" s="7">
        <v>18667.593940247501</v>
      </c>
      <c r="D17" s="7">
        <v>13596.294879724899</v>
      </c>
      <c r="E17" s="7">
        <v>0</v>
      </c>
      <c r="F17" s="7">
        <v>4813.5956243209203</v>
      </c>
      <c r="G17" s="7">
        <v>1789.1070448324399</v>
      </c>
      <c r="H17" s="7">
        <v>5411.4916751598703</v>
      </c>
      <c r="I17" s="7">
        <v>44278.083164285599</v>
      </c>
      <c r="K17" s="36"/>
      <c r="L17" s="33"/>
      <c r="M17" s="33"/>
      <c r="N17" s="33"/>
      <c r="O17" s="33"/>
      <c r="P17" s="33"/>
      <c r="Q17" s="33"/>
      <c r="R17" s="30"/>
      <c r="S17" s="36"/>
      <c r="T17" s="33"/>
      <c r="U17" s="33"/>
      <c r="V17" s="33"/>
      <c r="W17" s="33"/>
      <c r="X17" s="33"/>
      <c r="Y17" s="33"/>
      <c r="Z17" s="30"/>
      <c r="AA17" s="36"/>
      <c r="AB17" s="33"/>
      <c r="AC17" s="33"/>
      <c r="AD17" s="33"/>
      <c r="AE17" s="33"/>
      <c r="AF17" s="33"/>
      <c r="AG17" s="33"/>
      <c r="AH17" s="30"/>
      <c r="AI17" s="36"/>
      <c r="AJ17" s="33"/>
      <c r="AK17" s="33"/>
      <c r="AL17" s="33"/>
      <c r="AM17" s="33"/>
      <c r="AN17" s="33"/>
      <c r="AO17" s="33"/>
      <c r="AP17" s="30"/>
      <c r="AQ17" s="36"/>
      <c r="AR17" s="33"/>
      <c r="AS17" s="33"/>
      <c r="AT17" s="33"/>
      <c r="AU17" s="33"/>
      <c r="AV17" s="33"/>
      <c r="AW17" s="33"/>
      <c r="AX17" s="30"/>
      <c r="AY17" s="36"/>
      <c r="AZ17" s="33"/>
      <c r="BA17" s="33"/>
      <c r="BB17" s="33"/>
      <c r="BC17" s="33"/>
      <c r="BD17" s="33"/>
      <c r="BE17" s="33"/>
      <c r="BF17" s="30"/>
      <c r="BG17" s="36"/>
      <c r="BH17" s="33"/>
      <c r="BI17" s="33"/>
      <c r="BJ17" s="33"/>
      <c r="BK17" s="33"/>
      <c r="BL17" s="33"/>
      <c r="BM17" s="33"/>
      <c r="BN17" s="30"/>
      <c r="BO17" s="30"/>
    </row>
    <row r="18" spans="2:67" x14ac:dyDescent="0.3">
      <c r="K18" s="36"/>
      <c r="L18" s="33"/>
      <c r="M18" s="33"/>
      <c r="N18" s="33"/>
      <c r="O18" s="33"/>
      <c r="P18" s="33"/>
      <c r="Q18" s="33"/>
      <c r="R18" s="30"/>
      <c r="S18" s="36"/>
      <c r="T18" s="33"/>
      <c r="U18" s="33"/>
      <c r="V18" s="33"/>
      <c r="W18" s="33"/>
      <c r="X18" s="33"/>
      <c r="Y18" s="33"/>
      <c r="Z18" s="30"/>
      <c r="AA18" s="36"/>
      <c r="AB18" s="33"/>
      <c r="AC18" s="33"/>
      <c r="AD18" s="33"/>
      <c r="AE18" s="33"/>
      <c r="AF18" s="33"/>
      <c r="AG18" s="33"/>
      <c r="AH18" s="30"/>
      <c r="AI18" s="36"/>
      <c r="AJ18" s="33"/>
      <c r="AK18" s="33"/>
      <c r="AL18" s="33"/>
      <c r="AM18" s="33"/>
      <c r="AN18" s="33"/>
      <c r="AO18" s="33"/>
      <c r="AP18" s="30"/>
      <c r="AQ18" s="36"/>
      <c r="AR18" s="33"/>
      <c r="AS18" s="33"/>
      <c r="AT18" s="33"/>
      <c r="AU18" s="33"/>
      <c r="AV18" s="33"/>
      <c r="AW18" s="33"/>
      <c r="AX18" s="30"/>
      <c r="AY18" s="36"/>
      <c r="AZ18" s="33"/>
      <c r="BA18" s="33"/>
      <c r="BB18" s="33"/>
      <c r="BC18" s="33"/>
      <c r="BD18" s="33"/>
      <c r="BE18" s="33"/>
      <c r="BF18" s="30"/>
      <c r="BG18" s="36"/>
      <c r="BH18" s="33"/>
      <c r="BI18" s="33"/>
      <c r="BJ18" s="33"/>
      <c r="BK18" s="33"/>
      <c r="BL18" s="33"/>
      <c r="BM18" s="33"/>
      <c r="BN18" s="30"/>
      <c r="BO18" s="30"/>
    </row>
    <row r="19" spans="2:67" x14ac:dyDescent="0.3">
      <c r="B19" s="29"/>
      <c r="C19" s="30"/>
      <c r="D19" s="30"/>
      <c r="E19" s="30"/>
      <c r="F19" s="30"/>
      <c r="G19" s="30"/>
      <c r="H19" s="37" t="s">
        <v>41</v>
      </c>
      <c r="I19" s="37" t="s">
        <v>42</v>
      </c>
      <c r="J19" s="30"/>
      <c r="K19" s="36"/>
      <c r="L19" s="33"/>
      <c r="M19" s="33"/>
      <c r="N19" s="33"/>
      <c r="O19" s="33"/>
      <c r="P19" s="33"/>
      <c r="Q19" s="33"/>
      <c r="R19" s="30"/>
      <c r="S19" s="36"/>
      <c r="T19" s="33"/>
      <c r="U19" s="33"/>
      <c r="V19" s="33"/>
      <c r="W19" s="33"/>
      <c r="X19" s="33"/>
      <c r="Y19" s="33"/>
      <c r="Z19" s="30"/>
      <c r="AA19" s="36"/>
      <c r="AB19" s="33"/>
      <c r="AC19" s="33"/>
      <c r="AD19" s="33"/>
      <c r="AE19" s="33"/>
      <c r="AF19" s="33"/>
      <c r="AG19" s="33"/>
      <c r="AH19" s="30"/>
      <c r="AI19" s="36"/>
      <c r="AJ19" s="33"/>
      <c r="AK19" s="33"/>
      <c r="AL19" s="33"/>
      <c r="AM19" s="33"/>
      <c r="AN19" s="33"/>
      <c r="AO19" s="33"/>
      <c r="AP19" s="30"/>
      <c r="AQ19" s="36"/>
      <c r="AR19" s="33"/>
      <c r="AS19" s="33"/>
      <c r="AT19" s="33"/>
      <c r="AU19" s="33"/>
      <c r="AV19" s="33"/>
      <c r="AW19" s="33"/>
      <c r="AX19" s="30"/>
      <c r="AY19" s="36"/>
      <c r="AZ19" s="33"/>
      <c r="BA19" s="33"/>
      <c r="BB19" s="33"/>
      <c r="BC19" s="33"/>
      <c r="BD19" s="33"/>
      <c r="BE19" s="33"/>
      <c r="BF19" s="30"/>
      <c r="BG19" s="36"/>
      <c r="BH19" s="33"/>
      <c r="BI19" s="33"/>
      <c r="BJ19" s="33"/>
      <c r="BK19" s="33"/>
      <c r="BL19" s="33"/>
      <c r="BM19" s="33"/>
      <c r="BN19" s="30"/>
      <c r="BO19" s="30"/>
    </row>
    <row r="20" spans="2:67" x14ac:dyDescent="0.3">
      <c r="B20" s="30"/>
      <c r="C20" s="30"/>
      <c r="D20" s="30"/>
      <c r="E20" s="30"/>
      <c r="F20" s="30"/>
      <c r="G20" s="30"/>
      <c r="H20" s="39">
        <f>MIN(I12:I17)</f>
        <v>1767.97075745435</v>
      </c>
      <c r="I20" s="39">
        <f>MAX(I12:I17)</f>
        <v>434092.5103963</v>
      </c>
      <c r="J20" s="30"/>
      <c r="K20" s="36"/>
      <c r="L20" s="33"/>
      <c r="M20" s="33"/>
      <c r="N20" s="33"/>
      <c r="O20" s="33"/>
      <c r="P20" s="33"/>
      <c r="Q20" s="33"/>
      <c r="R20" s="30"/>
      <c r="S20" s="36"/>
      <c r="T20" s="33"/>
      <c r="U20" s="33"/>
      <c r="V20" s="33"/>
      <c r="W20" s="33"/>
      <c r="X20" s="33"/>
      <c r="Y20" s="33"/>
      <c r="Z20" s="30"/>
      <c r="AA20" s="36"/>
      <c r="AB20" s="33"/>
      <c r="AC20" s="33"/>
      <c r="AD20" s="33"/>
      <c r="AE20" s="33"/>
      <c r="AF20" s="33"/>
      <c r="AG20" s="33"/>
      <c r="AH20" s="30"/>
      <c r="AI20" s="36"/>
      <c r="AJ20" s="33"/>
      <c r="AK20" s="33"/>
      <c r="AL20" s="33"/>
      <c r="AM20" s="33"/>
      <c r="AN20" s="33"/>
      <c r="AO20" s="33"/>
      <c r="AP20" s="30"/>
      <c r="AQ20" s="36"/>
      <c r="AR20" s="33"/>
      <c r="AS20" s="33"/>
      <c r="AT20" s="33"/>
      <c r="AU20" s="33"/>
      <c r="AV20" s="33"/>
      <c r="AW20" s="33"/>
      <c r="AX20" s="30"/>
      <c r="AY20" s="36"/>
      <c r="AZ20" s="33"/>
      <c r="BA20" s="33"/>
      <c r="BB20" s="33"/>
      <c r="BC20" s="33"/>
      <c r="BD20" s="33"/>
      <c r="BE20" s="33"/>
      <c r="BF20" s="30"/>
      <c r="BG20" s="36"/>
      <c r="BH20" s="33"/>
      <c r="BI20" s="33"/>
      <c r="BJ20" s="33"/>
      <c r="BK20" s="33"/>
      <c r="BL20" s="33"/>
      <c r="BM20" s="33"/>
      <c r="BN20" s="30"/>
      <c r="BO20" s="30"/>
    </row>
    <row r="21" spans="2:67" x14ac:dyDescent="0.3">
      <c r="B21" s="31"/>
      <c r="C21" s="31"/>
      <c r="D21" s="31"/>
      <c r="E21" s="31"/>
      <c r="F21" s="31"/>
      <c r="G21" s="31"/>
      <c r="H21" s="31"/>
      <c r="I21" s="31"/>
      <c r="J21" s="30"/>
      <c r="K21" s="36"/>
      <c r="L21" s="33"/>
      <c r="M21" s="33"/>
      <c r="N21" s="33"/>
      <c r="O21" s="33"/>
      <c r="P21" s="33"/>
      <c r="Q21" s="33"/>
      <c r="R21" s="30"/>
      <c r="S21" s="36"/>
      <c r="T21" s="33"/>
      <c r="U21" s="33"/>
      <c r="V21" s="33"/>
      <c r="W21" s="33"/>
      <c r="X21" s="33"/>
      <c r="Y21" s="33"/>
      <c r="Z21" s="30"/>
      <c r="AA21" s="36"/>
      <c r="AB21" s="33"/>
      <c r="AC21" s="33"/>
      <c r="AD21" s="33"/>
      <c r="AE21" s="33"/>
      <c r="AF21" s="33"/>
      <c r="AG21" s="33"/>
      <c r="AH21" s="30"/>
      <c r="AI21" s="36"/>
      <c r="AJ21" s="33"/>
      <c r="AK21" s="33"/>
      <c r="AL21" s="33"/>
      <c r="AM21" s="33"/>
      <c r="AN21" s="33"/>
      <c r="AO21" s="33"/>
      <c r="AP21" s="30"/>
      <c r="AQ21" s="36"/>
      <c r="AR21" s="33"/>
      <c r="AS21" s="33"/>
      <c r="AT21" s="33"/>
      <c r="AU21" s="33"/>
      <c r="AV21" s="33"/>
      <c r="AW21" s="33"/>
      <c r="AX21" s="30"/>
      <c r="AY21" s="36"/>
      <c r="AZ21" s="33"/>
      <c r="BA21" s="33"/>
      <c r="BB21" s="33"/>
      <c r="BC21" s="33"/>
      <c r="BD21" s="33"/>
      <c r="BE21" s="33"/>
      <c r="BF21" s="30"/>
      <c r="BG21" s="36"/>
      <c r="BH21" s="33"/>
      <c r="BI21" s="33"/>
      <c r="BJ21" s="33"/>
      <c r="BK21" s="33"/>
      <c r="BL21" s="33"/>
      <c r="BM21" s="33"/>
      <c r="BN21" s="30"/>
      <c r="BO21" s="30"/>
    </row>
    <row r="22" spans="2:67" x14ac:dyDescent="0.3">
      <c r="B22" s="32"/>
      <c r="C22" s="33"/>
      <c r="D22" s="33"/>
      <c r="E22" s="33"/>
      <c r="F22" s="33"/>
      <c r="G22" s="33"/>
      <c r="H22" s="33"/>
      <c r="I22" s="33"/>
      <c r="J22" s="30"/>
      <c r="K22" s="36"/>
      <c r="L22" s="33"/>
      <c r="M22" s="33"/>
      <c r="N22" s="33"/>
      <c r="O22" s="33"/>
      <c r="P22" s="33"/>
      <c r="Q22" s="33"/>
      <c r="R22" s="30"/>
      <c r="S22" s="36"/>
      <c r="T22" s="33"/>
      <c r="U22" s="33"/>
      <c r="V22" s="33"/>
      <c r="W22" s="33"/>
      <c r="X22" s="33"/>
      <c r="Y22" s="33"/>
      <c r="Z22" s="30"/>
      <c r="AA22" s="36"/>
      <c r="AB22" s="33"/>
      <c r="AC22" s="33"/>
      <c r="AD22" s="33"/>
      <c r="AE22" s="33"/>
      <c r="AF22" s="33"/>
      <c r="AG22" s="33"/>
      <c r="AH22" s="30"/>
      <c r="AI22" s="36"/>
      <c r="AJ22" s="33"/>
      <c r="AK22" s="33"/>
      <c r="AL22" s="33"/>
      <c r="AM22" s="33"/>
      <c r="AN22" s="33"/>
      <c r="AO22" s="33"/>
      <c r="AP22" s="30"/>
      <c r="AQ22" s="36"/>
      <c r="AR22" s="33"/>
      <c r="AS22" s="33"/>
      <c r="AT22" s="33"/>
      <c r="AU22" s="33"/>
      <c r="AV22" s="33"/>
      <c r="AW22" s="33"/>
      <c r="AX22" s="30"/>
      <c r="AY22" s="36"/>
      <c r="AZ22" s="33"/>
      <c r="BA22" s="33"/>
      <c r="BB22" s="33"/>
      <c r="BC22" s="33"/>
      <c r="BD22" s="33"/>
      <c r="BE22" s="33"/>
      <c r="BF22" s="30"/>
      <c r="BG22" s="36"/>
      <c r="BH22" s="33"/>
      <c r="BI22" s="33"/>
      <c r="BJ22" s="33"/>
      <c r="BK22" s="33"/>
      <c r="BL22" s="33"/>
      <c r="BM22" s="33"/>
      <c r="BN22" s="30"/>
      <c r="BO22" s="30"/>
    </row>
    <row r="23" spans="2:67" x14ac:dyDescent="0.3">
      <c r="B23" s="32"/>
      <c r="C23" s="33"/>
      <c r="D23" s="33"/>
      <c r="E23" s="33"/>
      <c r="F23" s="33"/>
      <c r="G23" s="33"/>
      <c r="H23" s="33"/>
      <c r="I23" s="33"/>
      <c r="J23" s="30"/>
      <c r="K23" s="36"/>
      <c r="L23" s="33"/>
      <c r="M23" s="33"/>
      <c r="N23" s="33"/>
      <c r="O23" s="33"/>
      <c r="P23" s="33"/>
      <c r="Q23" s="33"/>
      <c r="R23" s="30"/>
      <c r="S23" s="36"/>
      <c r="T23" s="33"/>
      <c r="U23" s="33"/>
      <c r="V23" s="33"/>
      <c r="W23" s="33"/>
      <c r="X23" s="33"/>
      <c r="Y23" s="33"/>
      <c r="Z23" s="30"/>
      <c r="AA23" s="36"/>
      <c r="AB23" s="33"/>
      <c r="AC23" s="33"/>
      <c r="AD23" s="33"/>
      <c r="AE23" s="33"/>
      <c r="AF23" s="33"/>
      <c r="AG23" s="33"/>
      <c r="AH23" s="30"/>
      <c r="AI23" s="36"/>
      <c r="AJ23" s="33"/>
      <c r="AK23" s="33"/>
      <c r="AL23" s="33"/>
      <c r="AM23" s="33"/>
      <c r="AN23" s="33"/>
      <c r="AO23" s="33"/>
      <c r="AP23" s="30"/>
      <c r="AQ23" s="36"/>
      <c r="AR23" s="33"/>
      <c r="AS23" s="33"/>
      <c r="AT23" s="33"/>
      <c r="AU23" s="33"/>
      <c r="AV23" s="33"/>
      <c r="AW23" s="33"/>
      <c r="AX23" s="30"/>
      <c r="AY23" s="36"/>
      <c r="AZ23" s="33"/>
      <c r="BA23" s="33"/>
      <c r="BB23" s="33"/>
      <c r="BC23" s="33"/>
      <c r="BD23" s="33"/>
      <c r="BE23" s="33"/>
      <c r="BF23" s="30"/>
      <c r="BG23" s="36"/>
      <c r="BH23" s="33"/>
      <c r="BI23" s="33"/>
      <c r="BJ23" s="33"/>
      <c r="BK23" s="33"/>
      <c r="BL23" s="33"/>
      <c r="BM23" s="33"/>
      <c r="BN23" s="30"/>
      <c r="BO23" s="30"/>
    </row>
    <row r="24" spans="2:67" x14ac:dyDescent="0.3">
      <c r="B24" s="32"/>
      <c r="C24" s="33"/>
      <c r="D24" s="33"/>
      <c r="E24" s="33"/>
      <c r="F24" s="33"/>
      <c r="G24" s="33"/>
      <c r="H24" s="33"/>
      <c r="I24" s="33"/>
      <c r="J24" s="30"/>
      <c r="K24" s="36"/>
      <c r="L24" s="33"/>
      <c r="M24" s="33"/>
      <c r="N24" s="33"/>
      <c r="O24" s="33"/>
      <c r="P24" s="33"/>
      <c r="Q24" s="33"/>
      <c r="R24" s="30"/>
      <c r="S24" s="36"/>
      <c r="T24" s="33"/>
      <c r="U24" s="33"/>
      <c r="V24" s="33"/>
      <c r="W24" s="33"/>
      <c r="X24" s="33"/>
      <c r="Y24" s="33"/>
      <c r="Z24" s="30"/>
      <c r="AA24" s="36"/>
      <c r="AB24" s="33"/>
      <c r="AC24" s="33"/>
      <c r="AD24" s="33"/>
      <c r="AE24" s="33"/>
      <c r="AF24" s="33"/>
      <c r="AG24" s="33"/>
      <c r="AH24" s="30"/>
      <c r="AI24" s="36"/>
      <c r="AJ24" s="33"/>
      <c r="AK24" s="33"/>
      <c r="AL24" s="33"/>
      <c r="AM24" s="33"/>
      <c r="AN24" s="33"/>
      <c r="AO24" s="33"/>
      <c r="AP24" s="30"/>
      <c r="AQ24" s="36"/>
      <c r="AR24" s="33"/>
      <c r="AS24" s="33"/>
      <c r="AT24" s="33"/>
      <c r="AU24" s="33"/>
      <c r="AV24" s="33"/>
      <c r="AW24" s="33"/>
      <c r="AX24" s="30"/>
      <c r="AY24" s="36"/>
      <c r="AZ24" s="33"/>
      <c r="BA24" s="33"/>
      <c r="BB24" s="33"/>
      <c r="BC24" s="33"/>
      <c r="BD24" s="33"/>
      <c r="BE24" s="33"/>
      <c r="BF24" s="30"/>
      <c r="BG24" s="36"/>
      <c r="BH24" s="33"/>
      <c r="BI24" s="33"/>
      <c r="BJ24" s="33"/>
      <c r="BK24" s="33"/>
      <c r="BL24" s="33"/>
      <c r="BM24" s="33"/>
      <c r="BN24" s="30"/>
      <c r="BO24" s="30"/>
    </row>
    <row r="25" spans="2:67" x14ac:dyDescent="0.3">
      <c r="B25" s="32"/>
      <c r="C25" s="33"/>
      <c r="D25" s="33"/>
      <c r="E25" s="33"/>
      <c r="F25" s="33"/>
      <c r="G25" s="33"/>
      <c r="H25" s="33"/>
      <c r="I25" s="33"/>
      <c r="J25" s="30"/>
      <c r="K25" s="36"/>
      <c r="L25" s="33"/>
      <c r="M25" s="33"/>
      <c r="N25" s="33"/>
      <c r="O25" s="33"/>
      <c r="P25" s="33"/>
      <c r="Q25" s="33"/>
      <c r="R25" s="30"/>
      <c r="S25" s="36"/>
      <c r="T25" s="33"/>
      <c r="U25" s="33"/>
      <c r="V25" s="33"/>
      <c r="W25" s="33"/>
      <c r="X25" s="33"/>
      <c r="Y25" s="33"/>
      <c r="Z25" s="30"/>
      <c r="AA25" s="36"/>
      <c r="AB25" s="33"/>
      <c r="AC25" s="33"/>
      <c r="AD25" s="33"/>
      <c r="AE25" s="33"/>
      <c r="AF25" s="33"/>
      <c r="AG25" s="33"/>
      <c r="AH25" s="30"/>
      <c r="AI25" s="36"/>
      <c r="AJ25" s="33"/>
      <c r="AK25" s="33"/>
      <c r="AL25" s="33"/>
      <c r="AM25" s="33"/>
      <c r="AN25" s="33"/>
      <c r="AO25" s="33"/>
      <c r="AP25" s="30"/>
      <c r="AQ25" s="36"/>
      <c r="AR25" s="33"/>
      <c r="AS25" s="33"/>
      <c r="AT25" s="33"/>
      <c r="AU25" s="33"/>
      <c r="AV25" s="33"/>
      <c r="AW25" s="33"/>
      <c r="AX25" s="30"/>
      <c r="AY25" s="36"/>
      <c r="AZ25" s="33"/>
      <c r="BA25" s="33"/>
      <c r="BB25" s="33"/>
      <c r="BC25" s="33"/>
      <c r="BD25" s="33"/>
      <c r="BE25" s="33"/>
      <c r="BF25" s="30"/>
      <c r="BG25" s="36"/>
      <c r="BH25" s="33"/>
      <c r="BI25" s="33"/>
      <c r="BJ25" s="33"/>
      <c r="BK25" s="33"/>
      <c r="BL25" s="33"/>
      <c r="BM25" s="33"/>
      <c r="BN25" s="30"/>
      <c r="BO25" s="30"/>
    </row>
    <row r="26" spans="2:67" x14ac:dyDescent="0.3">
      <c r="B26" s="32"/>
      <c r="C26" s="33"/>
      <c r="D26" s="33"/>
      <c r="E26" s="33"/>
      <c r="F26" s="33"/>
      <c r="G26" s="33"/>
      <c r="H26" s="33"/>
      <c r="I26" s="33"/>
      <c r="J26" s="30"/>
      <c r="K26" s="36"/>
      <c r="L26" s="33"/>
      <c r="M26" s="33"/>
      <c r="N26" s="33"/>
      <c r="O26" s="33"/>
      <c r="P26" s="33"/>
      <c r="Q26" s="33"/>
      <c r="R26" s="30"/>
      <c r="S26" s="36"/>
      <c r="T26" s="33"/>
      <c r="U26" s="33"/>
      <c r="V26" s="33"/>
      <c r="W26" s="33"/>
      <c r="X26" s="33"/>
      <c r="Y26" s="33"/>
      <c r="Z26" s="30"/>
      <c r="AA26" s="36"/>
      <c r="AB26" s="33"/>
      <c r="AC26" s="33"/>
      <c r="AD26" s="33"/>
      <c r="AE26" s="33"/>
      <c r="AF26" s="33"/>
      <c r="AG26" s="33"/>
      <c r="AH26" s="30"/>
      <c r="AI26" s="36"/>
      <c r="AJ26" s="33"/>
      <c r="AK26" s="33"/>
      <c r="AL26" s="33"/>
      <c r="AM26" s="33"/>
      <c r="AN26" s="33"/>
      <c r="AO26" s="33"/>
      <c r="AP26" s="30"/>
      <c r="AQ26" s="36"/>
      <c r="AR26" s="33"/>
      <c r="AS26" s="33"/>
      <c r="AT26" s="33"/>
      <c r="AU26" s="33"/>
      <c r="AV26" s="33"/>
      <c r="AW26" s="33"/>
      <c r="AX26" s="30"/>
      <c r="AY26" s="36"/>
      <c r="AZ26" s="33"/>
      <c r="BA26" s="33"/>
      <c r="BB26" s="33"/>
      <c r="BC26" s="33"/>
      <c r="BD26" s="33"/>
      <c r="BE26" s="33"/>
      <c r="BF26" s="30"/>
      <c r="BG26" s="36"/>
      <c r="BH26" s="33"/>
      <c r="BI26" s="33"/>
      <c r="BJ26" s="33"/>
      <c r="BK26" s="33"/>
      <c r="BL26" s="33"/>
      <c r="BM26" s="33"/>
      <c r="BN26" s="30"/>
      <c r="BO26" s="30"/>
    </row>
    <row r="27" spans="2:67" x14ac:dyDescent="0.3">
      <c r="B27" s="32"/>
      <c r="C27" s="33"/>
      <c r="D27" s="33"/>
      <c r="E27" s="33"/>
      <c r="F27" s="33"/>
      <c r="G27" s="33"/>
      <c r="H27" s="33"/>
      <c r="I27" s="33"/>
      <c r="J27" s="30"/>
      <c r="K27" s="36"/>
      <c r="L27" s="33"/>
      <c r="M27" s="33"/>
      <c r="N27" s="33"/>
      <c r="O27" s="33"/>
      <c r="P27" s="33"/>
      <c r="Q27" s="33"/>
      <c r="R27" s="30"/>
      <c r="S27" s="36"/>
      <c r="T27" s="33"/>
      <c r="U27" s="33"/>
      <c r="V27" s="33"/>
      <c r="W27" s="33"/>
      <c r="X27" s="33"/>
      <c r="Y27" s="33"/>
      <c r="Z27" s="30"/>
      <c r="AA27" s="36"/>
      <c r="AB27" s="33"/>
      <c r="AC27" s="33"/>
      <c r="AD27" s="33"/>
      <c r="AE27" s="33"/>
      <c r="AF27" s="33"/>
      <c r="AG27" s="33"/>
      <c r="AH27" s="30"/>
      <c r="AI27" s="36"/>
      <c r="AJ27" s="33"/>
      <c r="AK27" s="33"/>
      <c r="AL27" s="33"/>
      <c r="AM27" s="33"/>
      <c r="AN27" s="33"/>
      <c r="AO27" s="33"/>
      <c r="AP27" s="30"/>
      <c r="AQ27" s="36"/>
      <c r="AR27" s="33"/>
      <c r="AS27" s="33"/>
      <c r="AT27" s="33"/>
      <c r="AU27" s="33"/>
      <c r="AV27" s="33"/>
      <c r="AW27" s="33"/>
      <c r="AX27" s="30"/>
      <c r="AY27" s="36"/>
      <c r="AZ27" s="33"/>
      <c r="BA27" s="33"/>
      <c r="BB27" s="33"/>
      <c r="BC27" s="33"/>
      <c r="BD27" s="33"/>
      <c r="BE27" s="33"/>
      <c r="BF27" s="30"/>
      <c r="BG27" s="36"/>
      <c r="BH27" s="33"/>
      <c r="BI27" s="33"/>
      <c r="BJ27" s="33"/>
      <c r="BK27" s="33"/>
      <c r="BL27" s="33"/>
      <c r="BM27" s="33"/>
      <c r="BN27" s="30"/>
      <c r="BO27" s="30"/>
    </row>
    <row r="28" spans="2:67" x14ac:dyDescent="0.3">
      <c r="B28" s="32"/>
      <c r="C28" s="33"/>
      <c r="D28" s="33"/>
      <c r="E28" s="33"/>
      <c r="F28" s="33"/>
      <c r="G28" s="33"/>
      <c r="H28" s="33"/>
      <c r="I28" s="33"/>
      <c r="J28" s="30"/>
      <c r="K28" s="36"/>
      <c r="L28" s="33"/>
      <c r="M28" s="33"/>
      <c r="N28" s="33"/>
      <c r="O28" s="33"/>
      <c r="P28" s="33"/>
      <c r="Q28" s="33"/>
      <c r="R28" s="30"/>
      <c r="S28" s="36"/>
      <c r="T28" s="33"/>
      <c r="U28" s="33"/>
      <c r="V28" s="33"/>
      <c r="W28" s="33"/>
      <c r="X28" s="33"/>
      <c r="Y28" s="33"/>
      <c r="Z28" s="30"/>
      <c r="AA28" s="36"/>
      <c r="AB28" s="33"/>
      <c r="AC28" s="33"/>
      <c r="AD28" s="33"/>
      <c r="AE28" s="33"/>
      <c r="AF28" s="33"/>
      <c r="AG28" s="33"/>
      <c r="AH28" s="30"/>
      <c r="AI28" s="36"/>
      <c r="AJ28" s="33"/>
      <c r="AK28" s="33"/>
      <c r="AL28" s="33"/>
      <c r="AM28" s="33"/>
      <c r="AN28" s="33"/>
      <c r="AO28" s="33"/>
      <c r="AP28" s="30"/>
      <c r="AQ28" s="36"/>
      <c r="AR28" s="33"/>
      <c r="AS28" s="33"/>
      <c r="AT28" s="33"/>
      <c r="AU28" s="33"/>
      <c r="AV28" s="33"/>
      <c r="AW28" s="33"/>
      <c r="AX28" s="30"/>
      <c r="AY28" s="36"/>
      <c r="AZ28" s="33"/>
      <c r="BA28" s="33"/>
      <c r="BB28" s="33"/>
      <c r="BC28" s="33"/>
      <c r="BD28" s="33"/>
      <c r="BE28" s="33"/>
      <c r="BF28" s="30"/>
      <c r="BG28" s="36"/>
      <c r="BH28" s="33"/>
      <c r="BI28" s="33"/>
      <c r="BJ28" s="33"/>
      <c r="BK28" s="33"/>
      <c r="BL28" s="33"/>
      <c r="BM28" s="33"/>
      <c r="BN28" s="30"/>
      <c r="BO28" s="30"/>
    </row>
    <row r="29" spans="2:67" x14ac:dyDescent="0.3">
      <c r="B29" s="32"/>
      <c r="C29" s="33"/>
      <c r="D29" s="33"/>
      <c r="E29" s="33"/>
      <c r="F29" s="33"/>
      <c r="G29" s="33"/>
      <c r="H29" s="33"/>
      <c r="I29" s="33"/>
      <c r="J29" s="30"/>
      <c r="K29" s="36"/>
      <c r="L29" s="33"/>
      <c r="M29" s="33"/>
      <c r="N29" s="33"/>
      <c r="O29" s="33"/>
      <c r="P29" s="33"/>
      <c r="Q29" s="33"/>
      <c r="R29" s="30"/>
      <c r="S29" s="36"/>
      <c r="T29" s="33"/>
      <c r="U29" s="33"/>
      <c r="V29" s="33"/>
      <c r="W29" s="33"/>
      <c r="X29" s="33"/>
      <c r="Y29" s="33"/>
      <c r="Z29" s="30"/>
      <c r="AA29" s="36"/>
      <c r="AB29" s="33"/>
      <c r="AC29" s="33"/>
      <c r="AD29" s="33"/>
      <c r="AE29" s="33"/>
      <c r="AF29" s="33"/>
      <c r="AG29" s="33"/>
      <c r="AH29" s="30"/>
      <c r="AI29" s="36"/>
      <c r="AJ29" s="33"/>
      <c r="AK29" s="33"/>
      <c r="AL29" s="33"/>
      <c r="AM29" s="33"/>
      <c r="AN29" s="33"/>
      <c r="AO29" s="33"/>
      <c r="AP29" s="30"/>
      <c r="AQ29" s="36"/>
      <c r="AR29" s="33"/>
      <c r="AS29" s="33"/>
      <c r="AT29" s="33"/>
      <c r="AU29" s="33"/>
      <c r="AV29" s="33"/>
      <c r="AW29" s="33"/>
      <c r="AX29" s="30"/>
      <c r="AY29" s="36"/>
      <c r="AZ29" s="33"/>
      <c r="BA29" s="33"/>
      <c r="BB29" s="33"/>
      <c r="BC29" s="33"/>
      <c r="BD29" s="33"/>
      <c r="BE29" s="33"/>
      <c r="BF29" s="30"/>
      <c r="BG29" s="36"/>
      <c r="BH29" s="33"/>
      <c r="BI29" s="33"/>
      <c r="BJ29" s="33"/>
      <c r="BK29" s="33"/>
      <c r="BL29" s="33"/>
      <c r="BM29" s="33"/>
      <c r="BN29" s="30"/>
      <c r="BO29" s="30"/>
    </row>
    <row r="30" spans="2:67" x14ac:dyDescent="0.3">
      <c r="B30" s="32"/>
      <c r="C30" s="33"/>
      <c r="D30" s="33"/>
      <c r="E30" s="33"/>
      <c r="F30" s="33"/>
      <c r="G30" s="33"/>
      <c r="H30" s="33"/>
      <c r="I30" s="33"/>
      <c r="J30" s="30"/>
      <c r="K30" s="36"/>
      <c r="L30" s="33"/>
      <c r="M30" s="33"/>
      <c r="N30" s="33"/>
      <c r="O30" s="33"/>
      <c r="P30" s="33"/>
      <c r="Q30" s="33"/>
      <c r="R30" s="30"/>
      <c r="S30" s="36"/>
      <c r="T30" s="33"/>
      <c r="U30" s="33"/>
      <c r="V30" s="33"/>
      <c r="W30" s="33"/>
      <c r="X30" s="33"/>
      <c r="Y30" s="33"/>
      <c r="Z30" s="30"/>
      <c r="AA30" s="36"/>
      <c r="AB30" s="33"/>
      <c r="AC30" s="33"/>
      <c r="AD30" s="33"/>
      <c r="AE30" s="33"/>
      <c r="AF30" s="33"/>
      <c r="AG30" s="33"/>
      <c r="AH30" s="30"/>
      <c r="AI30" s="36"/>
      <c r="AJ30" s="33"/>
      <c r="AK30" s="33"/>
      <c r="AL30" s="33"/>
      <c r="AM30" s="33"/>
      <c r="AN30" s="33"/>
      <c r="AO30" s="33"/>
      <c r="AP30" s="30"/>
      <c r="AQ30" s="36"/>
      <c r="AR30" s="33"/>
      <c r="AS30" s="33"/>
      <c r="AT30" s="33"/>
      <c r="AU30" s="33"/>
      <c r="AV30" s="33"/>
      <c r="AW30" s="33"/>
      <c r="AX30" s="30"/>
      <c r="AY30" s="36"/>
      <c r="AZ30" s="33"/>
      <c r="BA30" s="33"/>
      <c r="BB30" s="33"/>
      <c r="BC30" s="33"/>
      <c r="BD30" s="33"/>
      <c r="BE30" s="33"/>
      <c r="BF30" s="30"/>
      <c r="BG30" s="36"/>
      <c r="BH30" s="33"/>
      <c r="BI30" s="33"/>
      <c r="BJ30" s="33"/>
      <c r="BK30" s="33"/>
      <c r="BL30" s="33"/>
      <c r="BM30" s="33"/>
      <c r="BN30" s="30"/>
      <c r="BO30" s="30"/>
    </row>
    <row r="31" spans="2:67" x14ac:dyDescent="0.3">
      <c r="B31" s="32"/>
      <c r="C31" s="33"/>
      <c r="D31" s="33"/>
      <c r="E31" s="33"/>
      <c r="F31" s="33"/>
      <c r="G31" s="33"/>
      <c r="H31" s="33"/>
      <c r="I31" s="33"/>
      <c r="J31" s="30"/>
      <c r="K31" s="36"/>
      <c r="L31" s="33"/>
      <c r="M31" s="33"/>
      <c r="N31" s="33"/>
      <c r="O31" s="33"/>
      <c r="P31" s="33"/>
      <c r="Q31" s="33"/>
      <c r="R31" s="30"/>
      <c r="S31" s="36"/>
      <c r="T31" s="33"/>
      <c r="U31" s="33"/>
      <c r="V31" s="33"/>
      <c r="W31" s="33"/>
      <c r="X31" s="33"/>
      <c r="Y31" s="33"/>
      <c r="Z31" s="30"/>
      <c r="AA31" s="36"/>
      <c r="AB31" s="33"/>
      <c r="AC31" s="33"/>
      <c r="AD31" s="33"/>
      <c r="AE31" s="33"/>
      <c r="AF31" s="33"/>
      <c r="AG31" s="33"/>
      <c r="AH31" s="30"/>
      <c r="AI31" s="36"/>
      <c r="AJ31" s="33"/>
      <c r="AK31" s="33"/>
      <c r="AL31" s="33"/>
      <c r="AM31" s="33"/>
      <c r="AN31" s="33"/>
      <c r="AO31" s="33"/>
      <c r="AP31" s="30"/>
      <c r="AQ31" s="36"/>
      <c r="AR31" s="33"/>
      <c r="AS31" s="33"/>
      <c r="AT31" s="33"/>
      <c r="AU31" s="33"/>
      <c r="AV31" s="33"/>
      <c r="AW31" s="33"/>
      <c r="AX31" s="30"/>
      <c r="AY31" s="36"/>
      <c r="AZ31" s="33"/>
      <c r="BA31" s="33"/>
      <c r="BB31" s="33"/>
      <c r="BC31" s="33"/>
      <c r="BD31" s="33"/>
      <c r="BE31" s="33"/>
      <c r="BF31" s="30"/>
      <c r="BG31" s="36"/>
      <c r="BH31" s="33"/>
      <c r="BI31" s="33"/>
      <c r="BJ31" s="33"/>
      <c r="BK31" s="33"/>
      <c r="BL31" s="33"/>
      <c r="BM31" s="33"/>
      <c r="BN31" s="30"/>
      <c r="BO31" s="30"/>
    </row>
    <row r="32" spans="2:67" x14ac:dyDescent="0.3">
      <c r="B32" s="32"/>
      <c r="C32" s="33"/>
      <c r="D32" s="33"/>
      <c r="E32" s="33"/>
      <c r="F32" s="33"/>
      <c r="G32" s="33"/>
      <c r="H32" s="33"/>
      <c r="I32" s="33"/>
      <c r="J32" s="30"/>
      <c r="K32" s="36"/>
      <c r="L32" s="33"/>
      <c r="M32" s="33"/>
      <c r="N32" s="33"/>
      <c r="O32" s="33"/>
      <c r="P32" s="33"/>
      <c r="Q32" s="33"/>
      <c r="R32" s="30"/>
      <c r="S32" s="36"/>
      <c r="T32" s="33"/>
      <c r="U32" s="33"/>
      <c r="V32" s="33"/>
      <c r="W32" s="33"/>
      <c r="X32" s="33"/>
      <c r="Y32" s="33"/>
      <c r="Z32" s="30"/>
      <c r="AA32" s="36"/>
      <c r="AB32" s="33"/>
      <c r="AC32" s="33"/>
      <c r="AD32" s="33"/>
      <c r="AE32" s="33"/>
      <c r="AF32" s="33"/>
      <c r="AG32" s="33"/>
      <c r="AH32" s="30"/>
      <c r="AI32" s="36"/>
      <c r="AJ32" s="33"/>
      <c r="AK32" s="33"/>
      <c r="AL32" s="33"/>
      <c r="AM32" s="33"/>
      <c r="AN32" s="33"/>
      <c r="AO32" s="33"/>
      <c r="AP32" s="30"/>
      <c r="AQ32" s="36"/>
      <c r="AR32" s="33"/>
      <c r="AS32" s="33"/>
      <c r="AT32" s="33"/>
      <c r="AU32" s="33"/>
      <c r="AV32" s="33"/>
      <c r="AW32" s="33"/>
      <c r="AX32" s="30"/>
      <c r="AY32" s="36"/>
      <c r="AZ32" s="33"/>
      <c r="BA32" s="33"/>
      <c r="BB32" s="33"/>
      <c r="BC32" s="33"/>
      <c r="BD32" s="33"/>
      <c r="BE32" s="33"/>
      <c r="BF32" s="30"/>
      <c r="BG32" s="36"/>
      <c r="BH32" s="33"/>
      <c r="BI32" s="33"/>
      <c r="BJ32" s="33"/>
      <c r="BK32" s="33"/>
      <c r="BL32" s="33"/>
      <c r="BM32" s="33"/>
      <c r="BN32" s="30"/>
      <c r="BO32" s="30"/>
    </row>
    <row r="33" spans="2:67" x14ac:dyDescent="0.3">
      <c r="B33" s="32"/>
      <c r="C33" s="33"/>
      <c r="D33" s="33"/>
      <c r="E33" s="33"/>
      <c r="F33" s="33"/>
      <c r="G33" s="33"/>
      <c r="H33" s="33"/>
      <c r="I33" s="33"/>
      <c r="J33" s="30"/>
      <c r="K33" s="36"/>
      <c r="L33" s="33"/>
      <c r="M33" s="33"/>
      <c r="N33" s="33"/>
      <c r="O33" s="33"/>
      <c r="P33" s="33"/>
      <c r="Q33" s="33"/>
      <c r="R33" s="30"/>
      <c r="S33" s="36"/>
      <c r="T33" s="33"/>
      <c r="U33" s="33"/>
      <c r="V33" s="33"/>
      <c r="W33" s="33"/>
      <c r="X33" s="33"/>
      <c r="Y33" s="33"/>
      <c r="Z33" s="30"/>
      <c r="AA33" s="36"/>
      <c r="AB33" s="33"/>
      <c r="AC33" s="33"/>
      <c r="AD33" s="33"/>
      <c r="AE33" s="33"/>
      <c r="AF33" s="33"/>
      <c r="AG33" s="33"/>
      <c r="AH33" s="30"/>
      <c r="AI33" s="36"/>
      <c r="AJ33" s="33"/>
      <c r="AK33" s="33"/>
      <c r="AL33" s="33"/>
      <c r="AM33" s="33"/>
      <c r="AN33" s="33"/>
      <c r="AO33" s="33"/>
      <c r="AP33" s="30"/>
      <c r="AQ33" s="36"/>
      <c r="AR33" s="33"/>
      <c r="AS33" s="33"/>
      <c r="AT33" s="33"/>
      <c r="AU33" s="33"/>
      <c r="AV33" s="33"/>
      <c r="AW33" s="33"/>
      <c r="AX33" s="30"/>
      <c r="AY33" s="36"/>
      <c r="AZ33" s="33"/>
      <c r="BA33" s="33"/>
      <c r="BB33" s="33"/>
      <c r="BC33" s="33"/>
      <c r="BD33" s="33"/>
      <c r="BE33" s="33"/>
      <c r="BF33" s="30"/>
      <c r="BG33" s="36"/>
      <c r="BH33" s="33"/>
      <c r="BI33" s="33"/>
      <c r="BJ33" s="33"/>
      <c r="BK33" s="33"/>
      <c r="BL33" s="33"/>
      <c r="BM33" s="33"/>
      <c r="BN33" s="30"/>
      <c r="BO33" s="30"/>
    </row>
    <row r="34" spans="2:67" x14ac:dyDescent="0.3">
      <c r="B34" s="32"/>
      <c r="C34" s="33"/>
      <c r="D34" s="33"/>
      <c r="E34" s="33"/>
      <c r="F34" s="33"/>
      <c r="G34" s="33"/>
      <c r="H34" s="33"/>
      <c r="I34" s="33"/>
      <c r="J34" s="30"/>
      <c r="K34" s="36"/>
      <c r="L34" s="33"/>
      <c r="M34" s="33"/>
      <c r="N34" s="33"/>
      <c r="O34" s="33"/>
      <c r="P34" s="33"/>
      <c r="Q34" s="33"/>
      <c r="R34" s="30"/>
      <c r="S34" s="36"/>
      <c r="T34" s="33"/>
      <c r="U34" s="33"/>
      <c r="V34" s="33"/>
      <c r="W34" s="33"/>
      <c r="X34" s="33"/>
      <c r="Y34" s="33"/>
      <c r="Z34" s="30"/>
      <c r="AA34" s="36"/>
      <c r="AB34" s="33"/>
      <c r="AC34" s="33"/>
      <c r="AD34" s="33"/>
      <c r="AE34" s="33"/>
      <c r="AF34" s="33"/>
      <c r="AG34" s="33"/>
      <c r="AH34" s="30"/>
      <c r="AI34" s="36"/>
      <c r="AJ34" s="33"/>
      <c r="AK34" s="33"/>
      <c r="AL34" s="33"/>
      <c r="AM34" s="33"/>
      <c r="AN34" s="33"/>
      <c r="AO34" s="33"/>
      <c r="AP34" s="30"/>
      <c r="AQ34" s="36"/>
      <c r="AR34" s="33"/>
      <c r="AS34" s="33"/>
      <c r="AT34" s="33"/>
      <c r="AU34" s="33"/>
      <c r="AV34" s="33"/>
      <c r="AW34" s="33"/>
      <c r="AX34" s="30"/>
      <c r="AY34" s="36"/>
      <c r="AZ34" s="33"/>
      <c r="BA34" s="33"/>
      <c r="BB34" s="33"/>
      <c r="BC34" s="33"/>
      <c r="BD34" s="33"/>
      <c r="BE34" s="33"/>
      <c r="BF34" s="30"/>
      <c r="BG34" s="36"/>
      <c r="BH34" s="33"/>
      <c r="BI34" s="33"/>
      <c r="BJ34" s="33"/>
      <c r="BK34" s="33"/>
      <c r="BL34" s="33"/>
      <c r="BM34" s="33"/>
      <c r="BN34" s="30"/>
      <c r="BO34" s="30"/>
    </row>
    <row r="35" spans="2:67" x14ac:dyDescent="0.3">
      <c r="B35" s="32"/>
      <c r="C35" s="33"/>
      <c r="D35" s="33"/>
      <c r="E35" s="33"/>
      <c r="F35" s="33"/>
      <c r="G35" s="33"/>
      <c r="H35" s="33"/>
      <c r="I35" s="33"/>
      <c r="J35" s="30"/>
      <c r="K35" s="36"/>
      <c r="L35" s="33"/>
      <c r="M35" s="33"/>
      <c r="N35" s="33"/>
      <c r="O35" s="33"/>
      <c r="P35" s="33"/>
      <c r="Q35" s="33"/>
      <c r="R35" s="30"/>
      <c r="S35" s="36"/>
      <c r="T35" s="33"/>
      <c r="U35" s="33"/>
      <c r="V35" s="33"/>
      <c r="W35" s="33"/>
      <c r="X35" s="33"/>
      <c r="Y35" s="33"/>
      <c r="Z35" s="30"/>
      <c r="AA35" s="36"/>
      <c r="AB35" s="33"/>
      <c r="AC35" s="33"/>
      <c r="AD35" s="33"/>
      <c r="AE35" s="33"/>
      <c r="AF35" s="33"/>
      <c r="AG35" s="33"/>
      <c r="AH35" s="30"/>
      <c r="AI35" s="36"/>
      <c r="AJ35" s="33"/>
      <c r="AK35" s="33"/>
      <c r="AL35" s="33"/>
      <c r="AM35" s="33"/>
      <c r="AN35" s="33"/>
      <c r="AO35" s="33"/>
      <c r="AP35" s="30"/>
      <c r="AQ35" s="36"/>
      <c r="AR35" s="33"/>
      <c r="AS35" s="33"/>
      <c r="AT35" s="33"/>
      <c r="AU35" s="33"/>
      <c r="AV35" s="33"/>
      <c r="AW35" s="33"/>
      <c r="AX35" s="30"/>
      <c r="AY35" s="36"/>
      <c r="AZ35" s="33"/>
      <c r="BA35" s="33"/>
      <c r="BB35" s="33"/>
      <c r="BC35" s="33"/>
      <c r="BD35" s="33"/>
      <c r="BE35" s="33"/>
      <c r="BF35" s="30"/>
      <c r="BG35" s="36"/>
      <c r="BH35" s="33"/>
      <c r="BI35" s="33"/>
      <c r="BJ35" s="33"/>
      <c r="BK35" s="33"/>
      <c r="BL35" s="33"/>
      <c r="BM35" s="33"/>
      <c r="BN35" s="30"/>
      <c r="BO35" s="30"/>
    </row>
    <row r="36" spans="2:67" x14ac:dyDescent="0.3">
      <c r="B36" s="32"/>
      <c r="C36" s="33"/>
      <c r="D36" s="33"/>
      <c r="E36" s="33"/>
      <c r="F36" s="33"/>
      <c r="G36" s="33"/>
      <c r="H36" s="33"/>
      <c r="I36" s="33"/>
      <c r="J36" s="30"/>
      <c r="K36" s="36"/>
      <c r="L36" s="33"/>
      <c r="M36" s="33"/>
      <c r="N36" s="33"/>
      <c r="O36" s="33"/>
      <c r="P36" s="33"/>
      <c r="Q36" s="33"/>
      <c r="R36" s="30"/>
      <c r="S36" s="36"/>
      <c r="T36" s="33"/>
      <c r="U36" s="33"/>
      <c r="V36" s="33"/>
      <c r="W36" s="33"/>
      <c r="X36" s="33"/>
      <c r="Y36" s="33"/>
      <c r="Z36" s="30"/>
      <c r="AA36" s="36"/>
      <c r="AB36" s="33"/>
      <c r="AC36" s="33"/>
      <c r="AD36" s="33"/>
      <c r="AE36" s="33"/>
      <c r="AF36" s="33"/>
      <c r="AG36" s="33"/>
      <c r="AH36" s="30"/>
      <c r="AI36" s="36"/>
      <c r="AJ36" s="33"/>
      <c r="AK36" s="33"/>
      <c r="AL36" s="33"/>
      <c r="AM36" s="33"/>
      <c r="AN36" s="33"/>
      <c r="AO36" s="33"/>
      <c r="AP36" s="30"/>
      <c r="AQ36" s="36"/>
      <c r="AR36" s="33"/>
      <c r="AS36" s="33"/>
      <c r="AT36" s="33"/>
      <c r="AU36" s="33"/>
      <c r="AV36" s="33"/>
      <c r="AW36" s="33"/>
      <c r="AX36" s="30"/>
      <c r="AY36" s="36"/>
      <c r="AZ36" s="33"/>
      <c r="BA36" s="33"/>
      <c r="BB36" s="33"/>
      <c r="BC36" s="33"/>
      <c r="BD36" s="33"/>
      <c r="BE36" s="33"/>
      <c r="BF36" s="30"/>
      <c r="BG36" s="36"/>
      <c r="BH36" s="33"/>
      <c r="BI36" s="33"/>
      <c r="BJ36" s="33"/>
      <c r="BK36" s="33"/>
      <c r="BL36" s="33"/>
      <c r="BM36" s="33"/>
      <c r="BN36" s="30"/>
      <c r="BO36" s="30"/>
    </row>
    <row r="37" spans="2:67" x14ac:dyDescent="0.3">
      <c r="B37" s="32"/>
      <c r="C37" s="33"/>
      <c r="D37" s="33"/>
      <c r="E37" s="33"/>
      <c r="F37" s="33"/>
      <c r="G37" s="33"/>
      <c r="H37" s="33"/>
      <c r="I37" s="33"/>
      <c r="J37" s="30"/>
      <c r="K37" s="36"/>
      <c r="L37" s="33"/>
      <c r="M37" s="33"/>
      <c r="N37" s="33"/>
      <c r="O37" s="33"/>
      <c r="P37" s="33"/>
      <c r="Q37" s="33"/>
      <c r="R37" s="30"/>
      <c r="S37" s="36"/>
      <c r="T37" s="33"/>
      <c r="U37" s="33"/>
      <c r="V37" s="33"/>
      <c r="W37" s="33"/>
      <c r="X37" s="33"/>
      <c r="Y37" s="33"/>
      <c r="Z37" s="30"/>
      <c r="AA37" s="36"/>
      <c r="AB37" s="33"/>
      <c r="AC37" s="33"/>
      <c r="AD37" s="33"/>
      <c r="AE37" s="33"/>
      <c r="AF37" s="33"/>
      <c r="AG37" s="33"/>
      <c r="AH37" s="30"/>
      <c r="AI37" s="36"/>
      <c r="AJ37" s="33"/>
      <c r="AK37" s="33"/>
      <c r="AL37" s="33"/>
      <c r="AM37" s="33"/>
      <c r="AN37" s="33"/>
      <c r="AO37" s="33"/>
      <c r="AP37" s="30"/>
      <c r="AQ37" s="36"/>
      <c r="AR37" s="33"/>
      <c r="AS37" s="33"/>
      <c r="AT37" s="33"/>
      <c r="AU37" s="33"/>
      <c r="AV37" s="33"/>
      <c r="AW37" s="33"/>
      <c r="AX37" s="30"/>
      <c r="AY37" s="36"/>
      <c r="AZ37" s="33"/>
      <c r="BA37" s="33"/>
      <c r="BB37" s="33"/>
      <c r="BC37" s="33"/>
      <c r="BD37" s="33"/>
      <c r="BE37" s="33"/>
      <c r="BF37" s="30"/>
      <c r="BG37" s="36"/>
      <c r="BH37" s="33"/>
      <c r="BI37" s="33"/>
      <c r="BJ37" s="33"/>
      <c r="BK37" s="33"/>
      <c r="BL37" s="33"/>
      <c r="BM37" s="33"/>
      <c r="BN37" s="30"/>
      <c r="BO37" s="30"/>
    </row>
    <row r="38" spans="2:67" x14ac:dyDescent="0.3">
      <c r="B38" s="32"/>
      <c r="C38" s="33"/>
      <c r="D38" s="33"/>
      <c r="E38" s="33"/>
      <c r="F38" s="33"/>
      <c r="G38" s="33"/>
      <c r="H38" s="33"/>
      <c r="I38" s="33"/>
      <c r="J38" s="30"/>
      <c r="K38" s="36"/>
      <c r="L38" s="33"/>
      <c r="M38" s="33"/>
      <c r="N38" s="33"/>
      <c r="O38" s="33"/>
      <c r="P38" s="33"/>
      <c r="Q38" s="33"/>
      <c r="R38" s="30"/>
      <c r="S38" s="36"/>
      <c r="T38" s="33"/>
      <c r="U38" s="33"/>
      <c r="V38" s="33"/>
      <c r="W38" s="33"/>
      <c r="X38" s="33"/>
      <c r="Y38" s="33"/>
      <c r="Z38" s="30"/>
      <c r="AA38" s="36"/>
      <c r="AB38" s="33"/>
      <c r="AC38" s="33"/>
      <c r="AD38" s="33"/>
      <c r="AE38" s="33"/>
      <c r="AF38" s="33"/>
      <c r="AG38" s="33"/>
      <c r="AH38" s="30"/>
      <c r="AI38" s="36"/>
      <c r="AJ38" s="33"/>
      <c r="AK38" s="33"/>
      <c r="AL38" s="33"/>
      <c r="AM38" s="33"/>
      <c r="AN38" s="33"/>
      <c r="AO38" s="33"/>
      <c r="AP38" s="30"/>
      <c r="AQ38" s="36"/>
      <c r="AR38" s="33"/>
      <c r="AS38" s="33"/>
      <c r="AT38" s="33"/>
      <c r="AU38" s="33"/>
      <c r="AV38" s="33"/>
      <c r="AW38" s="33"/>
      <c r="AX38" s="30"/>
      <c r="AY38" s="36"/>
      <c r="AZ38" s="33"/>
      <c r="BA38" s="33"/>
      <c r="BB38" s="33"/>
      <c r="BC38" s="33"/>
      <c r="BD38" s="33"/>
      <c r="BE38" s="33"/>
      <c r="BF38" s="30"/>
      <c r="BG38" s="36"/>
      <c r="BH38" s="33"/>
      <c r="BI38" s="33"/>
      <c r="BJ38" s="33"/>
      <c r="BK38" s="33"/>
      <c r="BL38" s="33"/>
      <c r="BM38" s="33"/>
      <c r="BN38" s="30"/>
      <c r="BO38" s="30"/>
    </row>
    <row r="39" spans="2:67" x14ac:dyDescent="0.3">
      <c r="B39" s="32"/>
      <c r="C39" s="33"/>
      <c r="D39" s="33"/>
      <c r="E39" s="33"/>
      <c r="F39" s="33"/>
      <c r="G39" s="33"/>
      <c r="H39" s="33"/>
      <c r="I39" s="33"/>
      <c r="J39" s="30"/>
      <c r="K39" s="36"/>
      <c r="L39" s="33"/>
      <c r="M39" s="33"/>
      <c r="N39" s="33"/>
      <c r="O39" s="33"/>
      <c r="P39" s="33"/>
      <c r="Q39" s="33"/>
      <c r="R39" s="30"/>
      <c r="S39" s="36"/>
      <c r="T39" s="33"/>
      <c r="U39" s="33"/>
      <c r="V39" s="33"/>
      <c r="W39" s="33"/>
      <c r="X39" s="33"/>
      <c r="Y39" s="33"/>
      <c r="Z39" s="30"/>
      <c r="AA39" s="36"/>
      <c r="AB39" s="33"/>
      <c r="AC39" s="33"/>
      <c r="AD39" s="33"/>
      <c r="AE39" s="33"/>
      <c r="AF39" s="33"/>
      <c r="AG39" s="33"/>
      <c r="AH39" s="30"/>
      <c r="AI39" s="36"/>
      <c r="AJ39" s="33"/>
      <c r="AK39" s="33"/>
      <c r="AL39" s="33"/>
      <c r="AM39" s="33"/>
      <c r="AN39" s="33"/>
      <c r="AO39" s="33"/>
      <c r="AP39" s="30"/>
      <c r="AQ39" s="36"/>
      <c r="AR39" s="33"/>
      <c r="AS39" s="33"/>
      <c r="AT39" s="33"/>
      <c r="AU39" s="33"/>
      <c r="AV39" s="33"/>
      <c r="AW39" s="33"/>
      <c r="AX39" s="30"/>
      <c r="AY39" s="36"/>
      <c r="AZ39" s="33"/>
      <c r="BA39" s="33"/>
      <c r="BB39" s="33"/>
      <c r="BC39" s="33"/>
      <c r="BD39" s="33"/>
      <c r="BE39" s="33"/>
      <c r="BF39" s="30"/>
      <c r="BG39" s="36"/>
      <c r="BH39" s="33"/>
      <c r="BI39" s="33"/>
      <c r="BJ39" s="33"/>
      <c r="BK39" s="33"/>
      <c r="BL39" s="33"/>
      <c r="BM39" s="33"/>
      <c r="BN39" s="30"/>
      <c r="BO39" s="30"/>
    </row>
    <row r="40" spans="2:67" x14ac:dyDescent="0.3">
      <c r="B40" s="32"/>
      <c r="C40" s="33"/>
      <c r="D40" s="33"/>
      <c r="E40" s="33"/>
      <c r="F40" s="33"/>
      <c r="G40" s="33"/>
      <c r="H40" s="33"/>
      <c r="I40" s="33"/>
      <c r="J40" s="30"/>
      <c r="K40" s="36"/>
      <c r="L40" s="33"/>
      <c r="M40" s="33"/>
      <c r="N40" s="33"/>
      <c r="O40" s="33"/>
      <c r="P40" s="33"/>
      <c r="Q40" s="33"/>
      <c r="R40" s="30"/>
      <c r="S40" s="36"/>
      <c r="T40" s="33"/>
      <c r="U40" s="33"/>
      <c r="V40" s="33"/>
      <c r="W40" s="33"/>
      <c r="X40" s="33"/>
      <c r="Y40" s="33"/>
      <c r="Z40" s="30"/>
      <c r="AA40" s="36"/>
      <c r="AB40" s="33"/>
      <c r="AC40" s="33"/>
      <c r="AD40" s="33"/>
      <c r="AE40" s="33"/>
      <c r="AF40" s="33"/>
      <c r="AG40" s="33"/>
      <c r="AH40" s="30"/>
      <c r="AI40" s="36"/>
      <c r="AJ40" s="33"/>
      <c r="AK40" s="33"/>
      <c r="AL40" s="33"/>
      <c r="AM40" s="33"/>
      <c r="AN40" s="33"/>
      <c r="AO40" s="33"/>
      <c r="AP40" s="30"/>
      <c r="AQ40" s="36"/>
      <c r="AR40" s="33"/>
      <c r="AS40" s="33"/>
      <c r="AT40" s="33"/>
      <c r="AU40" s="33"/>
      <c r="AV40" s="33"/>
      <c r="AW40" s="33"/>
      <c r="AX40" s="30"/>
      <c r="AY40" s="36"/>
      <c r="AZ40" s="33"/>
      <c r="BA40" s="33"/>
      <c r="BB40" s="33"/>
      <c r="BC40" s="33"/>
      <c r="BD40" s="33"/>
      <c r="BE40" s="33"/>
      <c r="BF40" s="30"/>
      <c r="BG40" s="36"/>
      <c r="BH40" s="33"/>
      <c r="BI40" s="33"/>
      <c r="BJ40" s="33"/>
      <c r="BK40" s="33"/>
      <c r="BL40" s="33"/>
      <c r="BM40" s="33"/>
      <c r="BN40" s="30"/>
      <c r="BO40" s="30"/>
    </row>
    <row r="41" spans="2:67" x14ac:dyDescent="0.3">
      <c r="B41" s="32"/>
      <c r="C41" s="33"/>
      <c r="D41" s="33"/>
      <c r="E41" s="33"/>
      <c r="F41" s="33"/>
      <c r="G41" s="33"/>
      <c r="H41" s="33"/>
      <c r="I41" s="33"/>
      <c r="J41" s="30"/>
      <c r="K41" s="36"/>
      <c r="L41" s="33"/>
      <c r="M41" s="33"/>
      <c r="N41" s="33"/>
      <c r="O41" s="33"/>
      <c r="P41" s="33"/>
      <c r="Q41" s="33"/>
      <c r="R41" s="30"/>
      <c r="S41" s="36"/>
      <c r="T41" s="33"/>
      <c r="U41" s="33"/>
      <c r="V41" s="33"/>
      <c r="W41" s="33"/>
      <c r="X41" s="33"/>
      <c r="Y41" s="33"/>
      <c r="Z41" s="30"/>
      <c r="AA41" s="36"/>
      <c r="AB41" s="33"/>
      <c r="AC41" s="33"/>
      <c r="AD41" s="33"/>
      <c r="AE41" s="33"/>
      <c r="AF41" s="33"/>
      <c r="AG41" s="33"/>
      <c r="AH41" s="30"/>
      <c r="AI41" s="36"/>
      <c r="AJ41" s="33"/>
      <c r="AK41" s="33"/>
      <c r="AL41" s="33"/>
      <c r="AM41" s="33"/>
      <c r="AN41" s="33"/>
      <c r="AO41" s="33"/>
      <c r="AP41" s="30"/>
      <c r="AQ41" s="36"/>
      <c r="AR41" s="33"/>
      <c r="AS41" s="33"/>
      <c r="AT41" s="33"/>
      <c r="AU41" s="33"/>
      <c r="AV41" s="33"/>
      <c r="AW41" s="33"/>
      <c r="AX41" s="30"/>
      <c r="AY41" s="36"/>
      <c r="AZ41" s="33"/>
      <c r="BA41" s="33"/>
      <c r="BB41" s="33"/>
      <c r="BC41" s="33"/>
      <c r="BD41" s="33"/>
      <c r="BE41" s="33"/>
      <c r="BF41" s="30"/>
      <c r="BG41" s="36"/>
      <c r="BH41" s="33"/>
      <c r="BI41" s="33"/>
      <c r="BJ41" s="33"/>
      <c r="BK41" s="33"/>
      <c r="BL41" s="33"/>
      <c r="BM41" s="33"/>
      <c r="BN41" s="30"/>
      <c r="BO41" s="30"/>
    </row>
    <row r="42" spans="2:67" x14ac:dyDescent="0.3">
      <c r="B42" s="32"/>
      <c r="C42" s="33"/>
      <c r="D42" s="33"/>
      <c r="E42" s="33"/>
      <c r="F42" s="33"/>
      <c r="G42" s="33"/>
      <c r="H42" s="33"/>
      <c r="I42" s="33"/>
      <c r="J42" s="30"/>
      <c r="K42" s="36"/>
      <c r="L42" s="33"/>
      <c r="M42" s="33"/>
      <c r="N42" s="33"/>
      <c r="O42" s="33"/>
      <c r="P42" s="33"/>
      <c r="Q42" s="33"/>
      <c r="R42" s="30"/>
      <c r="S42" s="36"/>
      <c r="T42" s="33"/>
      <c r="U42" s="33"/>
      <c r="V42" s="33"/>
      <c r="W42" s="33"/>
      <c r="X42" s="33"/>
      <c r="Y42" s="33"/>
      <c r="Z42" s="30"/>
      <c r="AA42" s="36"/>
      <c r="AB42" s="33"/>
      <c r="AC42" s="33"/>
      <c r="AD42" s="33"/>
      <c r="AE42" s="33"/>
      <c r="AF42" s="33"/>
      <c r="AG42" s="33"/>
      <c r="AH42" s="30"/>
      <c r="AI42" s="36"/>
      <c r="AJ42" s="33"/>
      <c r="AK42" s="33"/>
      <c r="AL42" s="33"/>
      <c r="AM42" s="33"/>
      <c r="AN42" s="33"/>
      <c r="AO42" s="33"/>
      <c r="AP42" s="30"/>
      <c r="AQ42" s="36"/>
      <c r="AR42" s="33"/>
      <c r="AS42" s="33"/>
      <c r="AT42" s="33"/>
      <c r="AU42" s="33"/>
      <c r="AV42" s="33"/>
      <c r="AW42" s="33"/>
      <c r="AX42" s="30"/>
      <c r="AY42" s="36"/>
      <c r="AZ42" s="33"/>
      <c r="BA42" s="33"/>
      <c r="BB42" s="33"/>
      <c r="BC42" s="33"/>
      <c r="BD42" s="33"/>
      <c r="BE42" s="33"/>
      <c r="BF42" s="30"/>
      <c r="BG42" s="36"/>
      <c r="BH42" s="33"/>
      <c r="BI42" s="33"/>
      <c r="BJ42" s="33"/>
      <c r="BK42" s="33"/>
      <c r="BL42" s="33"/>
      <c r="BM42" s="33"/>
      <c r="BN42" s="30"/>
      <c r="BO42" s="30"/>
    </row>
    <row r="43" spans="2:67" x14ac:dyDescent="0.3">
      <c r="B43" s="32"/>
      <c r="C43" s="33"/>
      <c r="D43" s="33"/>
      <c r="E43" s="33"/>
      <c r="F43" s="33"/>
      <c r="G43" s="33"/>
      <c r="H43" s="33"/>
      <c r="I43" s="33"/>
      <c r="J43" s="30"/>
      <c r="K43" s="36"/>
      <c r="L43" s="33"/>
      <c r="M43" s="33"/>
      <c r="N43" s="33"/>
      <c r="O43" s="33"/>
      <c r="P43" s="33"/>
      <c r="Q43" s="33"/>
      <c r="R43" s="30"/>
      <c r="S43" s="36"/>
      <c r="T43" s="33"/>
      <c r="U43" s="33"/>
      <c r="V43" s="33"/>
      <c r="W43" s="33"/>
      <c r="X43" s="33"/>
      <c r="Y43" s="33"/>
      <c r="Z43" s="30"/>
      <c r="AA43" s="36"/>
      <c r="AB43" s="33"/>
      <c r="AC43" s="33"/>
      <c r="AD43" s="33"/>
      <c r="AE43" s="33"/>
      <c r="AF43" s="33"/>
      <c r="AG43" s="33"/>
      <c r="AH43" s="30"/>
      <c r="AI43" s="36"/>
      <c r="AJ43" s="33"/>
      <c r="AK43" s="33"/>
      <c r="AL43" s="33"/>
      <c r="AM43" s="33"/>
      <c r="AN43" s="33"/>
      <c r="AO43" s="33"/>
      <c r="AP43" s="30"/>
      <c r="AQ43" s="36"/>
      <c r="AR43" s="33"/>
      <c r="AS43" s="33"/>
      <c r="AT43" s="33"/>
      <c r="AU43" s="33"/>
      <c r="AV43" s="33"/>
      <c r="AW43" s="33"/>
      <c r="AX43" s="30"/>
      <c r="AY43" s="36"/>
      <c r="AZ43" s="33"/>
      <c r="BA43" s="33"/>
      <c r="BB43" s="33"/>
      <c r="BC43" s="33"/>
      <c r="BD43" s="33"/>
      <c r="BE43" s="33"/>
      <c r="BF43" s="30"/>
      <c r="BG43" s="36"/>
      <c r="BH43" s="33"/>
      <c r="BI43" s="33"/>
      <c r="BJ43" s="33"/>
      <c r="BK43" s="33"/>
      <c r="BL43" s="33"/>
      <c r="BM43" s="33"/>
      <c r="BN43" s="30"/>
      <c r="BO43" s="30"/>
    </row>
    <row r="44" spans="2:67" x14ac:dyDescent="0.3">
      <c r="B44" s="32"/>
      <c r="C44" s="33"/>
      <c r="D44" s="33"/>
      <c r="E44" s="33"/>
      <c r="F44" s="33"/>
      <c r="G44" s="33"/>
      <c r="H44" s="33"/>
      <c r="I44" s="33"/>
      <c r="J44" s="30"/>
      <c r="K44" s="36"/>
      <c r="L44" s="33"/>
      <c r="M44" s="33"/>
      <c r="N44" s="33"/>
      <c r="O44" s="33"/>
      <c r="P44" s="33"/>
      <c r="Q44" s="33"/>
      <c r="R44" s="30"/>
      <c r="S44" s="36"/>
      <c r="T44" s="33"/>
      <c r="U44" s="33"/>
      <c r="V44" s="33"/>
      <c r="W44" s="33"/>
      <c r="X44" s="33"/>
      <c r="Y44" s="33"/>
      <c r="Z44" s="30"/>
      <c r="AA44" s="36"/>
      <c r="AB44" s="33"/>
      <c r="AC44" s="33"/>
      <c r="AD44" s="33"/>
      <c r="AE44" s="33"/>
      <c r="AF44" s="33"/>
      <c r="AG44" s="33"/>
      <c r="AH44" s="30"/>
      <c r="AI44" s="36"/>
      <c r="AJ44" s="33"/>
      <c r="AK44" s="33"/>
      <c r="AL44" s="33"/>
      <c r="AM44" s="33"/>
      <c r="AN44" s="33"/>
      <c r="AO44" s="33"/>
      <c r="AP44" s="30"/>
      <c r="AQ44" s="36"/>
      <c r="AR44" s="33"/>
      <c r="AS44" s="33"/>
      <c r="AT44" s="33"/>
      <c r="AU44" s="33"/>
      <c r="AV44" s="33"/>
      <c r="AW44" s="33"/>
      <c r="AX44" s="30"/>
      <c r="AY44" s="36"/>
      <c r="AZ44" s="33"/>
      <c r="BA44" s="33"/>
      <c r="BB44" s="33"/>
      <c r="BC44" s="33"/>
      <c r="BD44" s="33"/>
      <c r="BE44" s="33"/>
      <c r="BF44" s="30"/>
      <c r="BG44" s="36"/>
      <c r="BH44" s="33"/>
      <c r="BI44" s="33"/>
      <c r="BJ44" s="33"/>
      <c r="BK44" s="33"/>
      <c r="BL44" s="33"/>
      <c r="BM44" s="33"/>
      <c r="BN44" s="30"/>
      <c r="BO44" s="30"/>
    </row>
    <row r="45" spans="2:67" x14ac:dyDescent="0.3">
      <c r="B45" s="32"/>
      <c r="C45" s="33"/>
      <c r="D45" s="33"/>
      <c r="E45" s="33"/>
      <c r="F45" s="33"/>
      <c r="G45" s="33"/>
      <c r="H45" s="33"/>
      <c r="I45" s="33"/>
      <c r="J45" s="30"/>
      <c r="K45" s="36"/>
      <c r="L45" s="33"/>
      <c r="M45" s="33"/>
      <c r="N45" s="33"/>
      <c r="O45" s="33"/>
      <c r="P45" s="33"/>
      <c r="Q45" s="33"/>
      <c r="R45" s="30"/>
      <c r="S45" s="36"/>
      <c r="T45" s="33"/>
      <c r="U45" s="33"/>
      <c r="V45" s="33"/>
      <c r="W45" s="33"/>
      <c r="X45" s="33"/>
      <c r="Y45" s="33"/>
      <c r="Z45" s="30"/>
      <c r="AA45" s="36"/>
      <c r="AB45" s="33"/>
      <c r="AC45" s="33"/>
      <c r="AD45" s="33"/>
      <c r="AE45" s="33"/>
      <c r="AF45" s="33"/>
      <c r="AG45" s="33"/>
      <c r="AH45" s="30"/>
      <c r="AI45" s="36"/>
      <c r="AJ45" s="33"/>
      <c r="AK45" s="33"/>
      <c r="AL45" s="33"/>
      <c r="AM45" s="33"/>
      <c r="AN45" s="33"/>
      <c r="AO45" s="33"/>
      <c r="AP45" s="30"/>
      <c r="AQ45" s="36"/>
      <c r="AR45" s="33"/>
      <c r="AS45" s="33"/>
      <c r="AT45" s="33"/>
      <c r="AU45" s="33"/>
      <c r="AV45" s="33"/>
      <c r="AW45" s="33"/>
      <c r="AX45" s="30"/>
      <c r="AY45" s="36"/>
      <c r="AZ45" s="33"/>
      <c r="BA45" s="33"/>
      <c r="BB45" s="33"/>
      <c r="BC45" s="33"/>
      <c r="BD45" s="33"/>
      <c r="BE45" s="33"/>
      <c r="BF45" s="30"/>
      <c r="BG45" s="36"/>
      <c r="BH45" s="33"/>
      <c r="BI45" s="33"/>
      <c r="BJ45" s="33"/>
      <c r="BK45" s="33"/>
      <c r="BL45" s="33"/>
      <c r="BM45" s="33"/>
      <c r="BN45" s="30"/>
      <c r="BO45" s="30"/>
    </row>
    <row r="46" spans="2:67" x14ac:dyDescent="0.3">
      <c r="B46" s="32"/>
      <c r="C46" s="33"/>
      <c r="D46" s="33"/>
      <c r="E46" s="33"/>
      <c r="F46" s="33"/>
      <c r="G46" s="33"/>
      <c r="H46" s="33"/>
      <c r="I46" s="33"/>
      <c r="J46" s="30"/>
      <c r="K46" s="36"/>
      <c r="L46" s="33"/>
      <c r="M46" s="33"/>
      <c r="N46" s="33"/>
      <c r="O46" s="33"/>
      <c r="P46" s="33"/>
      <c r="Q46" s="33"/>
      <c r="R46" s="30"/>
      <c r="S46" s="36"/>
      <c r="T46" s="33"/>
      <c r="U46" s="33"/>
      <c r="V46" s="33"/>
      <c r="W46" s="33"/>
      <c r="X46" s="33"/>
      <c r="Y46" s="33"/>
      <c r="Z46" s="30"/>
      <c r="AA46" s="36"/>
      <c r="AB46" s="33"/>
      <c r="AC46" s="33"/>
      <c r="AD46" s="33"/>
      <c r="AE46" s="33"/>
      <c r="AF46" s="33"/>
      <c r="AG46" s="33"/>
      <c r="AH46" s="30"/>
      <c r="AI46" s="36"/>
      <c r="AJ46" s="33"/>
      <c r="AK46" s="33"/>
      <c r="AL46" s="33"/>
      <c r="AM46" s="33"/>
      <c r="AN46" s="33"/>
      <c r="AO46" s="33"/>
      <c r="AP46" s="30"/>
      <c r="AQ46" s="36"/>
      <c r="AR46" s="33"/>
      <c r="AS46" s="33"/>
      <c r="AT46" s="33"/>
      <c r="AU46" s="33"/>
      <c r="AV46" s="33"/>
      <c r="AW46" s="33"/>
      <c r="AX46" s="30"/>
      <c r="AY46" s="36"/>
      <c r="AZ46" s="33"/>
      <c r="BA46" s="33"/>
      <c r="BB46" s="33"/>
      <c r="BC46" s="33"/>
      <c r="BD46" s="33"/>
      <c r="BE46" s="33"/>
      <c r="BF46" s="30"/>
      <c r="BG46" s="36"/>
      <c r="BH46" s="33"/>
      <c r="BI46" s="33"/>
      <c r="BJ46" s="33"/>
      <c r="BK46" s="33"/>
      <c r="BL46" s="33"/>
      <c r="BM46" s="33"/>
      <c r="BN46" s="30"/>
      <c r="BO46" s="30"/>
    </row>
    <row r="47" spans="2:67" x14ac:dyDescent="0.3">
      <c r="B47" s="32"/>
      <c r="C47" s="33"/>
      <c r="D47" s="33"/>
      <c r="E47" s="33"/>
      <c r="F47" s="33"/>
      <c r="G47" s="33"/>
      <c r="H47" s="33"/>
      <c r="I47" s="33"/>
      <c r="J47" s="30"/>
      <c r="K47" s="36"/>
      <c r="L47" s="33"/>
      <c r="M47" s="33"/>
      <c r="N47" s="33"/>
      <c r="O47" s="33"/>
      <c r="P47" s="33"/>
      <c r="Q47" s="33"/>
      <c r="R47" s="30"/>
      <c r="S47" s="36"/>
      <c r="T47" s="33"/>
      <c r="U47" s="33"/>
      <c r="V47" s="33"/>
      <c r="W47" s="33"/>
      <c r="X47" s="33"/>
      <c r="Y47" s="33"/>
      <c r="Z47" s="30"/>
      <c r="AA47" s="36"/>
      <c r="AB47" s="33"/>
      <c r="AC47" s="33"/>
      <c r="AD47" s="33"/>
      <c r="AE47" s="33"/>
      <c r="AF47" s="33"/>
      <c r="AG47" s="33"/>
      <c r="AH47" s="30"/>
      <c r="AI47" s="36"/>
      <c r="AJ47" s="33"/>
      <c r="AK47" s="33"/>
      <c r="AL47" s="33"/>
      <c r="AM47" s="33"/>
      <c r="AN47" s="33"/>
      <c r="AO47" s="33"/>
      <c r="AP47" s="30"/>
      <c r="AQ47" s="36"/>
      <c r="AR47" s="33"/>
      <c r="AS47" s="33"/>
      <c r="AT47" s="33"/>
      <c r="AU47" s="33"/>
      <c r="AV47" s="33"/>
      <c r="AW47" s="33"/>
      <c r="AX47" s="30"/>
      <c r="AY47" s="36"/>
      <c r="AZ47" s="33"/>
      <c r="BA47" s="33"/>
      <c r="BB47" s="33"/>
      <c r="BC47" s="33"/>
      <c r="BD47" s="33"/>
      <c r="BE47" s="33"/>
      <c r="BF47" s="30"/>
      <c r="BG47" s="36"/>
      <c r="BH47" s="33"/>
      <c r="BI47" s="33"/>
      <c r="BJ47" s="33"/>
      <c r="BK47" s="33"/>
      <c r="BL47" s="33"/>
      <c r="BM47" s="33"/>
      <c r="BN47" s="30"/>
      <c r="BO47" s="30"/>
    </row>
    <row r="48" spans="2:67" x14ac:dyDescent="0.3">
      <c r="B48" s="32"/>
      <c r="C48" s="33"/>
      <c r="D48" s="33"/>
      <c r="E48" s="33"/>
      <c r="F48" s="33"/>
      <c r="G48" s="33"/>
      <c r="H48" s="33"/>
      <c r="I48" s="33"/>
      <c r="J48" s="30"/>
      <c r="K48" s="36"/>
      <c r="L48" s="33"/>
      <c r="M48" s="33"/>
      <c r="N48" s="33"/>
      <c r="O48" s="33"/>
      <c r="P48" s="33"/>
      <c r="Q48" s="33"/>
      <c r="R48" s="30"/>
      <c r="S48" s="36"/>
      <c r="T48" s="33"/>
      <c r="U48" s="33"/>
      <c r="V48" s="33"/>
      <c r="W48" s="33"/>
      <c r="X48" s="33"/>
      <c r="Y48" s="33"/>
      <c r="Z48" s="30"/>
      <c r="AA48" s="36"/>
      <c r="AB48" s="33"/>
      <c r="AC48" s="33"/>
      <c r="AD48" s="33"/>
      <c r="AE48" s="33"/>
      <c r="AF48" s="33"/>
      <c r="AG48" s="33"/>
      <c r="AH48" s="30"/>
      <c r="AI48" s="36"/>
      <c r="AJ48" s="33"/>
      <c r="AK48" s="33"/>
      <c r="AL48" s="33"/>
      <c r="AM48" s="33"/>
      <c r="AN48" s="33"/>
      <c r="AO48" s="33"/>
      <c r="AP48" s="30"/>
      <c r="AQ48" s="36"/>
      <c r="AR48" s="33"/>
      <c r="AS48" s="33"/>
      <c r="AT48" s="33"/>
      <c r="AU48" s="33"/>
      <c r="AV48" s="33"/>
      <c r="AW48" s="33"/>
      <c r="AX48" s="30"/>
      <c r="AY48" s="36"/>
      <c r="AZ48" s="33"/>
      <c r="BA48" s="33"/>
      <c r="BB48" s="33"/>
      <c r="BC48" s="33"/>
      <c r="BD48" s="33"/>
      <c r="BE48" s="33"/>
      <c r="BF48" s="30"/>
      <c r="BG48" s="36"/>
      <c r="BH48" s="33"/>
      <c r="BI48" s="33"/>
      <c r="BJ48" s="33"/>
      <c r="BK48" s="33"/>
      <c r="BL48" s="33"/>
      <c r="BM48" s="33"/>
      <c r="BN48" s="30"/>
      <c r="BO48" s="30"/>
    </row>
    <row r="49" spans="2:67" x14ac:dyDescent="0.3">
      <c r="B49" s="32"/>
      <c r="C49" s="33"/>
      <c r="D49" s="33"/>
      <c r="E49" s="33"/>
      <c r="F49" s="33"/>
      <c r="G49" s="33"/>
      <c r="H49" s="33"/>
      <c r="I49" s="33"/>
      <c r="J49" s="30"/>
      <c r="K49" s="36"/>
      <c r="L49" s="33"/>
      <c r="M49" s="33"/>
      <c r="N49" s="33"/>
      <c r="O49" s="33"/>
      <c r="P49" s="33"/>
      <c r="Q49" s="33"/>
      <c r="R49" s="30"/>
      <c r="S49" s="36"/>
      <c r="T49" s="33"/>
      <c r="U49" s="33"/>
      <c r="V49" s="33"/>
      <c r="W49" s="33"/>
      <c r="X49" s="33"/>
      <c r="Y49" s="33"/>
      <c r="Z49" s="30"/>
      <c r="AA49" s="36"/>
      <c r="AB49" s="33"/>
      <c r="AC49" s="33"/>
      <c r="AD49" s="33"/>
      <c r="AE49" s="33"/>
      <c r="AF49" s="33"/>
      <c r="AG49" s="33"/>
      <c r="AH49" s="30"/>
      <c r="AI49" s="36"/>
      <c r="AJ49" s="33"/>
      <c r="AK49" s="33"/>
      <c r="AL49" s="33"/>
      <c r="AM49" s="33"/>
      <c r="AN49" s="33"/>
      <c r="AO49" s="33"/>
      <c r="AP49" s="30"/>
      <c r="AQ49" s="36"/>
      <c r="AR49" s="33"/>
      <c r="AS49" s="33"/>
      <c r="AT49" s="33"/>
      <c r="AU49" s="33"/>
      <c r="AV49" s="33"/>
      <c r="AW49" s="33"/>
      <c r="AX49" s="30"/>
      <c r="AY49" s="36"/>
      <c r="AZ49" s="33"/>
      <c r="BA49" s="33"/>
      <c r="BB49" s="33"/>
      <c r="BC49" s="33"/>
      <c r="BD49" s="33"/>
      <c r="BE49" s="33"/>
      <c r="BF49" s="30"/>
      <c r="BG49" s="36"/>
      <c r="BH49" s="33"/>
      <c r="BI49" s="33"/>
      <c r="BJ49" s="33"/>
      <c r="BK49" s="33"/>
      <c r="BL49" s="33"/>
      <c r="BM49" s="33"/>
      <c r="BN49" s="30"/>
      <c r="BO49" s="30"/>
    </row>
    <row r="50" spans="2:67" x14ac:dyDescent="0.3">
      <c r="B50" s="32"/>
      <c r="C50" s="33"/>
      <c r="D50" s="33"/>
      <c r="E50" s="33"/>
      <c r="F50" s="33"/>
      <c r="G50" s="33"/>
      <c r="H50" s="33"/>
      <c r="I50" s="33"/>
      <c r="J50" s="30"/>
      <c r="K50" s="36"/>
      <c r="L50" s="33"/>
      <c r="M50" s="33"/>
      <c r="N50" s="33"/>
      <c r="O50" s="33"/>
      <c r="P50" s="33"/>
      <c r="Q50" s="33"/>
      <c r="R50" s="30"/>
      <c r="S50" s="36"/>
      <c r="T50" s="33"/>
      <c r="U50" s="33"/>
      <c r="V50" s="33"/>
      <c r="W50" s="33"/>
      <c r="X50" s="33"/>
      <c r="Y50" s="33"/>
      <c r="Z50" s="30"/>
      <c r="AA50" s="36"/>
      <c r="AB50" s="33"/>
      <c r="AC50" s="33"/>
      <c r="AD50" s="33"/>
      <c r="AE50" s="33"/>
      <c r="AF50" s="33"/>
      <c r="AG50" s="33"/>
      <c r="AH50" s="30"/>
      <c r="AI50" s="36"/>
      <c r="AJ50" s="33"/>
      <c r="AK50" s="33"/>
      <c r="AL50" s="33"/>
      <c r="AM50" s="33"/>
      <c r="AN50" s="33"/>
      <c r="AO50" s="33"/>
      <c r="AP50" s="30"/>
      <c r="AQ50" s="36"/>
      <c r="AR50" s="33"/>
      <c r="AS50" s="33"/>
      <c r="AT50" s="33"/>
      <c r="AU50" s="33"/>
      <c r="AV50" s="33"/>
      <c r="AW50" s="33"/>
      <c r="AX50" s="30"/>
      <c r="AY50" s="36"/>
      <c r="AZ50" s="33"/>
      <c r="BA50" s="33"/>
      <c r="BB50" s="33"/>
      <c r="BC50" s="33"/>
      <c r="BD50" s="33"/>
      <c r="BE50" s="33"/>
      <c r="BF50" s="30"/>
      <c r="BG50" s="36"/>
      <c r="BH50" s="33"/>
      <c r="BI50" s="33"/>
      <c r="BJ50" s="33"/>
      <c r="BK50" s="33"/>
      <c r="BL50" s="33"/>
      <c r="BM50" s="33"/>
      <c r="BN50" s="30"/>
      <c r="BO50" s="30"/>
    </row>
    <row r="51" spans="2:67" x14ac:dyDescent="0.3">
      <c r="B51" s="32"/>
      <c r="C51" s="33"/>
      <c r="D51" s="33"/>
      <c r="E51" s="33"/>
      <c r="F51" s="33"/>
      <c r="G51" s="33"/>
      <c r="H51" s="33"/>
      <c r="I51" s="33"/>
      <c r="J51" s="30"/>
      <c r="K51" s="36"/>
      <c r="L51" s="33"/>
      <c r="M51" s="33"/>
      <c r="N51" s="33"/>
      <c r="O51" s="33"/>
      <c r="P51" s="33"/>
      <c r="Q51" s="33"/>
      <c r="R51" s="30"/>
      <c r="S51" s="36"/>
      <c r="T51" s="33"/>
      <c r="U51" s="33"/>
      <c r="V51" s="33"/>
      <c r="W51" s="33"/>
      <c r="X51" s="33"/>
      <c r="Y51" s="33"/>
      <c r="Z51" s="30"/>
      <c r="AA51" s="36"/>
      <c r="AB51" s="33"/>
      <c r="AC51" s="33"/>
      <c r="AD51" s="33"/>
      <c r="AE51" s="33"/>
      <c r="AF51" s="33"/>
      <c r="AG51" s="33"/>
      <c r="AH51" s="30"/>
      <c r="AI51" s="36"/>
      <c r="AJ51" s="33"/>
      <c r="AK51" s="33"/>
      <c r="AL51" s="33"/>
      <c r="AM51" s="33"/>
      <c r="AN51" s="33"/>
      <c r="AO51" s="33"/>
      <c r="AP51" s="30"/>
      <c r="AQ51" s="36"/>
      <c r="AR51" s="33"/>
      <c r="AS51" s="33"/>
      <c r="AT51" s="33"/>
      <c r="AU51" s="33"/>
      <c r="AV51" s="33"/>
      <c r="AW51" s="33"/>
      <c r="AX51" s="30"/>
      <c r="AY51" s="36"/>
      <c r="AZ51" s="33"/>
      <c r="BA51" s="33"/>
      <c r="BB51" s="33"/>
      <c r="BC51" s="33"/>
      <c r="BD51" s="33"/>
      <c r="BE51" s="33"/>
      <c r="BF51" s="30"/>
      <c r="BG51" s="36"/>
      <c r="BH51" s="33"/>
      <c r="BI51" s="33"/>
      <c r="BJ51" s="33"/>
      <c r="BK51" s="33"/>
      <c r="BL51" s="33"/>
      <c r="BM51" s="33"/>
      <c r="BN51" s="30"/>
      <c r="BO51" s="30"/>
    </row>
    <row r="52" spans="2:67" x14ac:dyDescent="0.3">
      <c r="B52" s="32"/>
      <c r="C52" s="33"/>
      <c r="D52" s="33"/>
      <c r="E52" s="33"/>
      <c r="F52" s="33"/>
      <c r="G52" s="33"/>
      <c r="H52" s="33"/>
      <c r="I52" s="33"/>
      <c r="J52" s="30"/>
      <c r="K52" s="36"/>
      <c r="L52" s="33"/>
      <c r="M52" s="33"/>
      <c r="N52" s="33"/>
      <c r="O52" s="33"/>
      <c r="P52" s="33"/>
      <c r="Q52" s="33"/>
      <c r="R52" s="30"/>
      <c r="S52" s="36"/>
      <c r="T52" s="33"/>
      <c r="U52" s="33"/>
      <c r="V52" s="33"/>
      <c r="W52" s="33"/>
      <c r="X52" s="33"/>
      <c r="Y52" s="33"/>
      <c r="Z52" s="30"/>
      <c r="AA52" s="36"/>
      <c r="AB52" s="33"/>
      <c r="AC52" s="33"/>
      <c r="AD52" s="33"/>
      <c r="AE52" s="33"/>
      <c r="AF52" s="33"/>
      <c r="AG52" s="33"/>
      <c r="AH52" s="30"/>
      <c r="AI52" s="36"/>
      <c r="AJ52" s="33"/>
      <c r="AK52" s="33"/>
      <c r="AL52" s="33"/>
      <c r="AM52" s="33"/>
      <c r="AN52" s="33"/>
      <c r="AO52" s="33"/>
      <c r="AP52" s="30"/>
      <c r="AQ52" s="36"/>
      <c r="AR52" s="33"/>
      <c r="AS52" s="33"/>
      <c r="AT52" s="33"/>
      <c r="AU52" s="33"/>
      <c r="AV52" s="33"/>
      <c r="AW52" s="33"/>
      <c r="AX52" s="30"/>
      <c r="AY52" s="36"/>
      <c r="AZ52" s="33"/>
      <c r="BA52" s="33"/>
      <c r="BB52" s="33"/>
      <c r="BC52" s="33"/>
      <c r="BD52" s="33"/>
      <c r="BE52" s="33"/>
      <c r="BF52" s="30"/>
      <c r="BG52" s="36"/>
      <c r="BH52" s="33"/>
      <c r="BI52" s="33"/>
      <c r="BJ52" s="33"/>
      <c r="BK52" s="33"/>
      <c r="BL52" s="33"/>
      <c r="BM52" s="33"/>
      <c r="BN52" s="30"/>
      <c r="BO52" s="30"/>
    </row>
    <row r="53" spans="2:67" x14ac:dyDescent="0.3">
      <c r="B53" s="32"/>
      <c r="C53" s="33"/>
      <c r="D53" s="33"/>
      <c r="E53" s="33"/>
      <c r="F53" s="33"/>
      <c r="G53" s="33"/>
      <c r="H53" s="33"/>
      <c r="I53" s="33"/>
      <c r="J53" s="30"/>
      <c r="K53" s="36"/>
      <c r="L53" s="33"/>
      <c r="M53" s="33"/>
      <c r="N53" s="33"/>
      <c r="O53" s="33"/>
      <c r="P53" s="33"/>
      <c r="Q53" s="33"/>
      <c r="R53" s="30"/>
      <c r="S53" s="36"/>
      <c r="T53" s="33"/>
      <c r="U53" s="33"/>
      <c r="V53" s="33"/>
      <c r="W53" s="33"/>
      <c r="X53" s="33"/>
      <c r="Y53" s="33"/>
      <c r="Z53" s="30"/>
      <c r="AA53" s="36"/>
      <c r="AB53" s="33"/>
      <c r="AC53" s="33"/>
      <c r="AD53" s="33"/>
      <c r="AE53" s="33"/>
      <c r="AF53" s="33"/>
      <c r="AG53" s="33"/>
      <c r="AH53" s="30"/>
      <c r="AI53" s="36"/>
      <c r="AJ53" s="33"/>
      <c r="AK53" s="33"/>
      <c r="AL53" s="33"/>
      <c r="AM53" s="33"/>
      <c r="AN53" s="33"/>
      <c r="AO53" s="33"/>
      <c r="AP53" s="30"/>
      <c r="AQ53" s="36"/>
      <c r="AR53" s="33"/>
      <c r="AS53" s="33"/>
      <c r="AT53" s="33"/>
      <c r="AU53" s="33"/>
      <c r="AV53" s="33"/>
      <c r="AW53" s="33"/>
      <c r="AX53" s="30"/>
      <c r="AY53" s="36"/>
      <c r="AZ53" s="33"/>
      <c r="BA53" s="33"/>
      <c r="BB53" s="33"/>
      <c r="BC53" s="33"/>
      <c r="BD53" s="33"/>
      <c r="BE53" s="33"/>
      <c r="BF53" s="30"/>
      <c r="BG53" s="36"/>
      <c r="BH53" s="33"/>
      <c r="BI53" s="33"/>
      <c r="BJ53" s="33"/>
      <c r="BK53" s="33"/>
      <c r="BL53" s="33"/>
      <c r="BM53" s="33"/>
      <c r="BN53" s="30"/>
      <c r="BO53" s="30"/>
    </row>
    <row r="54" spans="2:67" x14ac:dyDescent="0.3">
      <c r="B54" s="32"/>
      <c r="C54" s="33"/>
      <c r="D54" s="33"/>
      <c r="E54" s="33"/>
      <c r="F54" s="33"/>
      <c r="G54" s="33"/>
      <c r="H54" s="33"/>
      <c r="I54" s="33"/>
      <c r="J54" s="30"/>
      <c r="K54" s="36"/>
      <c r="L54" s="33"/>
      <c r="M54" s="33"/>
      <c r="N54" s="33"/>
      <c r="O54" s="33"/>
      <c r="P54" s="33"/>
      <c r="Q54" s="33"/>
      <c r="R54" s="30"/>
      <c r="S54" s="36"/>
      <c r="T54" s="33"/>
      <c r="U54" s="33"/>
      <c r="V54" s="33"/>
      <c r="W54" s="33"/>
      <c r="X54" s="33"/>
      <c r="Y54" s="33"/>
      <c r="Z54" s="30"/>
      <c r="AA54" s="36"/>
      <c r="AB54" s="33"/>
      <c r="AC54" s="33"/>
      <c r="AD54" s="33"/>
      <c r="AE54" s="33"/>
      <c r="AF54" s="33"/>
      <c r="AG54" s="33"/>
      <c r="AH54" s="30"/>
      <c r="AI54" s="36"/>
      <c r="AJ54" s="33"/>
      <c r="AK54" s="33"/>
      <c r="AL54" s="33"/>
      <c r="AM54" s="33"/>
      <c r="AN54" s="33"/>
      <c r="AO54" s="33"/>
      <c r="AP54" s="30"/>
      <c r="AQ54" s="36"/>
      <c r="AR54" s="33"/>
      <c r="AS54" s="33"/>
      <c r="AT54" s="33"/>
      <c r="AU54" s="33"/>
      <c r="AV54" s="33"/>
      <c r="AW54" s="33"/>
      <c r="AX54" s="30"/>
      <c r="AY54" s="36"/>
      <c r="AZ54" s="33"/>
      <c r="BA54" s="33"/>
      <c r="BB54" s="33"/>
      <c r="BC54" s="33"/>
      <c r="BD54" s="33"/>
      <c r="BE54" s="33"/>
      <c r="BF54" s="30"/>
      <c r="BG54" s="36"/>
      <c r="BH54" s="33"/>
      <c r="BI54" s="33"/>
      <c r="BJ54" s="33"/>
      <c r="BK54" s="33"/>
      <c r="BL54" s="33"/>
      <c r="BM54" s="33"/>
      <c r="BN54" s="30"/>
      <c r="BO54" s="30"/>
    </row>
    <row r="55" spans="2:67" x14ac:dyDescent="0.3">
      <c r="B55" s="32"/>
      <c r="C55" s="33"/>
      <c r="D55" s="33"/>
      <c r="E55" s="33"/>
      <c r="F55" s="33"/>
      <c r="G55" s="33"/>
      <c r="H55" s="33"/>
      <c r="I55" s="33"/>
      <c r="J55" s="30"/>
      <c r="K55" s="36"/>
      <c r="L55" s="33"/>
      <c r="M55" s="33"/>
      <c r="N55" s="33"/>
      <c r="O55" s="33"/>
      <c r="P55" s="33"/>
      <c r="Q55" s="33"/>
      <c r="R55" s="30"/>
      <c r="S55" s="36"/>
      <c r="T55" s="33"/>
      <c r="U55" s="33"/>
      <c r="V55" s="33"/>
      <c r="W55" s="33"/>
      <c r="X55" s="33"/>
      <c r="Y55" s="33"/>
      <c r="Z55" s="30"/>
      <c r="AA55" s="36"/>
      <c r="AB55" s="33"/>
      <c r="AC55" s="33"/>
      <c r="AD55" s="33"/>
      <c r="AE55" s="33"/>
      <c r="AF55" s="33"/>
      <c r="AG55" s="33"/>
      <c r="AH55" s="30"/>
      <c r="AI55" s="36"/>
      <c r="AJ55" s="33"/>
      <c r="AK55" s="33"/>
      <c r="AL55" s="33"/>
      <c r="AM55" s="33"/>
      <c r="AN55" s="33"/>
      <c r="AO55" s="33"/>
      <c r="AP55" s="30"/>
      <c r="AQ55" s="36"/>
      <c r="AR55" s="33"/>
      <c r="AS55" s="33"/>
      <c r="AT55" s="33"/>
      <c r="AU55" s="33"/>
      <c r="AV55" s="33"/>
      <c r="AW55" s="33"/>
      <c r="AX55" s="30"/>
      <c r="AY55" s="36"/>
      <c r="AZ55" s="33"/>
      <c r="BA55" s="33"/>
      <c r="BB55" s="33"/>
      <c r="BC55" s="33"/>
      <c r="BD55" s="33"/>
      <c r="BE55" s="33"/>
      <c r="BF55" s="30"/>
      <c r="BG55" s="36"/>
      <c r="BH55" s="33"/>
      <c r="BI55" s="33"/>
      <c r="BJ55" s="33"/>
      <c r="BK55" s="33"/>
      <c r="BL55" s="33"/>
      <c r="BM55" s="33"/>
      <c r="BN55" s="30"/>
      <c r="BO55" s="30"/>
    </row>
    <row r="56" spans="2:67" x14ac:dyDescent="0.3">
      <c r="B56" s="32"/>
      <c r="C56" s="33"/>
      <c r="D56" s="33"/>
      <c r="E56" s="33"/>
      <c r="F56" s="33"/>
      <c r="G56" s="33"/>
      <c r="H56" s="33"/>
      <c r="I56" s="33"/>
      <c r="J56" s="30"/>
      <c r="K56" s="36"/>
      <c r="L56" s="33"/>
      <c r="M56" s="33"/>
      <c r="N56" s="33"/>
      <c r="O56" s="33"/>
      <c r="P56" s="33"/>
      <c r="Q56" s="33"/>
      <c r="R56" s="30"/>
      <c r="S56" s="36"/>
      <c r="T56" s="33"/>
      <c r="U56" s="33"/>
      <c r="V56" s="33"/>
      <c r="W56" s="33"/>
      <c r="X56" s="33"/>
      <c r="Y56" s="33"/>
      <c r="Z56" s="30"/>
      <c r="AA56" s="36"/>
      <c r="AB56" s="33"/>
      <c r="AC56" s="33"/>
      <c r="AD56" s="33"/>
      <c r="AE56" s="33"/>
      <c r="AF56" s="33"/>
      <c r="AG56" s="33"/>
      <c r="AH56" s="30"/>
      <c r="AI56" s="36"/>
      <c r="AJ56" s="33"/>
      <c r="AK56" s="33"/>
      <c r="AL56" s="33"/>
      <c r="AM56" s="33"/>
      <c r="AN56" s="33"/>
      <c r="AO56" s="33"/>
      <c r="AP56" s="30"/>
      <c r="AQ56" s="36"/>
      <c r="AR56" s="33"/>
      <c r="AS56" s="33"/>
      <c r="AT56" s="33"/>
      <c r="AU56" s="33"/>
      <c r="AV56" s="33"/>
      <c r="AW56" s="33"/>
      <c r="AX56" s="30"/>
      <c r="AY56" s="36"/>
      <c r="AZ56" s="33"/>
      <c r="BA56" s="33"/>
      <c r="BB56" s="33"/>
      <c r="BC56" s="33"/>
      <c r="BD56" s="33"/>
      <c r="BE56" s="33"/>
      <c r="BF56" s="30"/>
      <c r="BG56" s="36"/>
      <c r="BH56" s="33"/>
      <c r="BI56" s="33"/>
      <c r="BJ56" s="33"/>
      <c r="BK56" s="33"/>
      <c r="BL56" s="33"/>
      <c r="BM56" s="33"/>
      <c r="BN56" s="30"/>
      <c r="BO56" s="30"/>
    </row>
    <row r="57" spans="2:67" x14ac:dyDescent="0.3">
      <c r="B57" s="32"/>
      <c r="C57" s="33"/>
      <c r="D57" s="33"/>
      <c r="E57" s="33"/>
      <c r="F57" s="33"/>
      <c r="G57" s="33"/>
      <c r="H57" s="33"/>
      <c r="I57" s="33"/>
      <c r="J57" s="30"/>
      <c r="K57" s="36"/>
      <c r="L57" s="33"/>
      <c r="M57" s="33"/>
      <c r="N57" s="33"/>
      <c r="O57" s="33"/>
      <c r="P57" s="33"/>
      <c r="Q57" s="33"/>
      <c r="R57" s="30"/>
      <c r="S57" s="36"/>
      <c r="T57" s="33"/>
      <c r="U57" s="33"/>
      <c r="V57" s="33"/>
      <c r="W57" s="33"/>
      <c r="X57" s="33"/>
      <c r="Y57" s="33"/>
      <c r="Z57" s="30"/>
      <c r="AA57" s="36"/>
      <c r="AB57" s="33"/>
      <c r="AC57" s="33"/>
      <c r="AD57" s="33"/>
      <c r="AE57" s="33"/>
      <c r="AF57" s="33"/>
      <c r="AG57" s="33"/>
      <c r="AH57" s="30"/>
      <c r="AI57" s="36"/>
      <c r="AJ57" s="33"/>
      <c r="AK57" s="33"/>
      <c r="AL57" s="33"/>
      <c r="AM57" s="33"/>
      <c r="AN57" s="33"/>
      <c r="AO57" s="33"/>
      <c r="AP57" s="30"/>
      <c r="AQ57" s="36"/>
      <c r="AR57" s="33"/>
      <c r="AS57" s="33"/>
      <c r="AT57" s="33"/>
      <c r="AU57" s="33"/>
      <c r="AV57" s="33"/>
      <c r="AW57" s="33"/>
      <c r="AX57" s="30"/>
      <c r="AY57" s="36"/>
      <c r="AZ57" s="33"/>
      <c r="BA57" s="33"/>
      <c r="BB57" s="33"/>
      <c r="BC57" s="33"/>
      <c r="BD57" s="33"/>
      <c r="BE57" s="33"/>
      <c r="BF57" s="30"/>
      <c r="BG57" s="36"/>
      <c r="BH57" s="33"/>
      <c r="BI57" s="33"/>
      <c r="BJ57" s="33"/>
      <c r="BK57" s="33"/>
      <c r="BL57" s="33"/>
      <c r="BM57" s="33"/>
      <c r="BN57" s="30"/>
      <c r="BO57" s="30"/>
    </row>
    <row r="58" spans="2:67" x14ac:dyDescent="0.3">
      <c r="B58" s="32"/>
      <c r="C58" s="33"/>
      <c r="D58" s="33"/>
      <c r="E58" s="33"/>
      <c r="F58" s="33"/>
      <c r="G58" s="33"/>
      <c r="H58" s="33"/>
      <c r="I58" s="33"/>
      <c r="J58" s="30"/>
      <c r="K58" s="36"/>
      <c r="L58" s="33"/>
      <c r="M58" s="33"/>
      <c r="N58" s="33"/>
      <c r="O58" s="33"/>
      <c r="P58" s="33"/>
      <c r="Q58" s="33"/>
      <c r="R58" s="30"/>
      <c r="S58" s="36"/>
      <c r="T58" s="33"/>
      <c r="U58" s="33"/>
      <c r="V58" s="33"/>
      <c r="W58" s="33"/>
      <c r="X58" s="33"/>
      <c r="Y58" s="33"/>
      <c r="Z58" s="30"/>
      <c r="AA58" s="36"/>
      <c r="AB58" s="33"/>
      <c r="AC58" s="33"/>
      <c r="AD58" s="33"/>
      <c r="AE58" s="33"/>
      <c r="AF58" s="33"/>
      <c r="AG58" s="33"/>
      <c r="AH58" s="30"/>
      <c r="AI58" s="36"/>
      <c r="AJ58" s="33"/>
      <c r="AK58" s="33"/>
      <c r="AL58" s="33"/>
      <c r="AM58" s="33"/>
      <c r="AN58" s="33"/>
      <c r="AO58" s="33"/>
      <c r="AP58" s="30"/>
      <c r="AQ58" s="36"/>
      <c r="AR58" s="33"/>
      <c r="AS58" s="33"/>
      <c r="AT58" s="33"/>
      <c r="AU58" s="33"/>
      <c r="AV58" s="33"/>
      <c r="AW58" s="33"/>
      <c r="AX58" s="30"/>
      <c r="AY58" s="36"/>
      <c r="AZ58" s="33"/>
      <c r="BA58" s="33"/>
      <c r="BB58" s="33"/>
      <c r="BC58" s="33"/>
      <c r="BD58" s="33"/>
      <c r="BE58" s="33"/>
      <c r="BF58" s="30"/>
      <c r="BG58" s="36"/>
      <c r="BH58" s="33"/>
      <c r="BI58" s="33"/>
      <c r="BJ58" s="33"/>
      <c r="BK58" s="33"/>
      <c r="BL58" s="33"/>
      <c r="BM58" s="33"/>
      <c r="BN58" s="30"/>
      <c r="BO58" s="30"/>
    </row>
    <row r="59" spans="2:67" x14ac:dyDescent="0.3">
      <c r="B59" s="32"/>
      <c r="C59" s="33"/>
      <c r="D59" s="33"/>
      <c r="E59" s="33"/>
      <c r="F59" s="33"/>
      <c r="G59" s="33"/>
      <c r="H59" s="33"/>
      <c r="I59" s="33"/>
      <c r="J59" s="30"/>
      <c r="K59" s="36"/>
      <c r="L59" s="33"/>
      <c r="M59" s="33"/>
      <c r="N59" s="33"/>
      <c r="O59" s="33"/>
      <c r="P59" s="33"/>
      <c r="Q59" s="33"/>
      <c r="R59" s="30"/>
      <c r="S59" s="36"/>
      <c r="T59" s="33"/>
      <c r="U59" s="33"/>
      <c r="V59" s="33"/>
      <c r="W59" s="33"/>
      <c r="X59" s="33"/>
      <c r="Y59" s="33"/>
      <c r="Z59" s="30"/>
      <c r="AA59" s="36"/>
      <c r="AB59" s="33"/>
      <c r="AC59" s="33"/>
      <c r="AD59" s="33"/>
      <c r="AE59" s="33"/>
      <c r="AF59" s="33"/>
      <c r="AG59" s="33"/>
      <c r="AH59" s="30"/>
      <c r="AI59" s="36"/>
      <c r="AJ59" s="33"/>
      <c r="AK59" s="33"/>
      <c r="AL59" s="33"/>
      <c r="AM59" s="33"/>
      <c r="AN59" s="33"/>
      <c r="AO59" s="33"/>
      <c r="AP59" s="30"/>
      <c r="AQ59" s="36"/>
      <c r="AR59" s="33"/>
      <c r="AS59" s="33"/>
      <c r="AT59" s="33"/>
      <c r="AU59" s="33"/>
      <c r="AV59" s="33"/>
      <c r="AW59" s="33"/>
      <c r="AX59" s="30"/>
      <c r="AY59" s="36"/>
      <c r="AZ59" s="33"/>
      <c r="BA59" s="33"/>
      <c r="BB59" s="33"/>
      <c r="BC59" s="33"/>
      <c r="BD59" s="33"/>
      <c r="BE59" s="33"/>
      <c r="BF59" s="30"/>
      <c r="BG59" s="36"/>
      <c r="BH59" s="33"/>
      <c r="BI59" s="33"/>
      <c r="BJ59" s="33"/>
      <c r="BK59" s="33"/>
      <c r="BL59" s="33"/>
      <c r="BM59" s="33"/>
      <c r="BN59" s="30"/>
      <c r="BO59" s="30"/>
    </row>
    <row r="60" spans="2:67" x14ac:dyDescent="0.3">
      <c r="B60" s="32"/>
      <c r="C60" s="33"/>
      <c r="D60" s="33"/>
      <c r="E60" s="33"/>
      <c r="F60" s="33"/>
      <c r="G60" s="33"/>
      <c r="H60" s="33"/>
      <c r="I60" s="33"/>
      <c r="J60" s="30"/>
      <c r="K60" s="36"/>
      <c r="L60" s="33"/>
      <c r="M60" s="33"/>
      <c r="N60" s="33"/>
      <c r="O60" s="33"/>
      <c r="P60" s="33"/>
      <c r="Q60" s="33"/>
      <c r="R60" s="30"/>
      <c r="S60" s="36"/>
      <c r="T60" s="33"/>
      <c r="U60" s="33"/>
      <c r="V60" s="33"/>
      <c r="W60" s="33"/>
      <c r="X60" s="33"/>
      <c r="Y60" s="33"/>
      <c r="Z60" s="30"/>
      <c r="AA60" s="36"/>
      <c r="AB60" s="33"/>
      <c r="AC60" s="33"/>
      <c r="AD60" s="33"/>
      <c r="AE60" s="33"/>
      <c r="AF60" s="33"/>
      <c r="AG60" s="33"/>
      <c r="AH60" s="30"/>
      <c r="AI60" s="36"/>
      <c r="AJ60" s="33"/>
      <c r="AK60" s="33"/>
      <c r="AL60" s="33"/>
      <c r="AM60" s="33"/>
      <c r="AN60" s="33"/>
      <c r="AO60" s="33"/>
      <c r="AP60" s="30"/>
      <c r="AQ60" s="36"/>
      <c r="AR60" s="33"/>
      <c r="AS60" s="33"/>
      <c r="AT60" s="33"/>
      <c r="AU60" s="33"/>
      <c r="AV60" s="33"/>
      <c r="AW60" s="33"/>
      <c r="AX60" s="30"/>
      <c r="AY60" s="36"/>
      <c r="AZ60" s="33"/>
      <c r="BA60" s="33"/>
      <c r="BB60" s="33"/>
      <c r="BC60" s="33"/>
      <c r="BD60" s="33"/>
      <c r="BE60" s="33"/>
      <c r="BF60" s="30"/>
      <c r="BG60" s="36"/>
      <c r="BH60" s="33"/>
      <c r="BI60" s="33"/>
      <c r="BJ60" s="33"/>
      <c r="BK60" s="33"/>
      <c r="BL60" s="33"/>
      <c r="BM60" s="33"/>
      <c r="BN60" s="30"/>
      <c r="BO60" s="30"/>
    </row>
    <row r="61" spans="2:67" x14ac:dyDescent="0.3">
      <c r="B61" s="32"/>
      <c r="C61" s="33"/>
      <c r="D61" s="33"/>
      <c r="E61" s="33"/>
      <c r="F61" s="33"/>
      <c r="G61" s="33"/>
      <c r="H61" s="33"/>
      <c r="I61" s="33"/>
      <c r="J61" s="30"/>
      <c r="K61" s="36"/>
      <c r="L61" s="33"/>
      <c r="M61" s="33"/>
      <c r="N61" s="33"/>
      <c r="O61" s="33"/>
      <c r="P61" s="33"/>
      <c r="Q61" s="33"/>
      <c r="R61" s="30"/>
      <c r="S61" s="36"/>
      <c r="T61" s="33"/>
      <c r="U61" s="33"/>
      <c r="V61" s="33"/>
      <c r="W61" s="33"/>
      <c r="X61" s="33"/>
      <c r="Y61" s="33"/>
      <c r="Z61" s="30"/>
      <c r="AA61" s="36"/>
      <c r="AB61" s="33"/>
      <c r="AC61" s="33"/>
      <c r="AD61" s="33"/>
      <c r="AE61" s="33"/>
      <c r="AF61" s="33"/>
      <c r="AG61" s="33"/>
      <c r="AH61" s="30"/>
      <c r="AI61" s="36"/>
      <c r="AJ61" s="33"/>
      <c r="AK61" s="33"/>
      <c r="AL61" s="33"/>
      <c r="AM61" s="33"/>
      <c r="AN61" s="33"/>
      <c r="AO61" s="33"/>
      <c r="AP61" s="30"/>
      <c r="AQ61" s="36"/>
      <c r="AR61" s="33"/>
      <c r="AS61" s="33"/>
      <c r="AT61" s="33"/>
      <c r="AU61" s="33"/>
      <c r="AV61" s="33"/>
      <c r="AW61" s="33"/>
      <c r="AX61" s="30"/>
      <c r="AY61" s="36"/>
      <c r="AZ61" s="33"/>
      <c r="BA61" s="33"/>
      <c r="BB61" s="33"/>
      <c r="BC61" s="33"/>
      <c r="BD61" s="33"/>
      <c r="BE61" s="33"/>
      <c r="BF61" s="30"/>
      <c r="BG61" s="36"/>
      <c r="BH61" s="33"/>
      <c r="BI61" s="33"/>
      <c r="BJ61" s="33"/>
      <c r="BK61" s="33"/>
      <c r="BL61" s="33"/>
      <c r="BM61" s="33"/>
      <c r="BN61" s="30"/>
      <c r="BO61" s="30"/>
    </row>
    <row r="62" spans="2:67" x14ac:dyDescent="0.3">
      <c r="B62" s="32"/>
      <c r="C62" s="33"/>
      <c r="D62" s="33"/>
      <c r="E62" s="33"/>
      <c r="F62" s="33"/>
      <c r="G62" s="33"/>
      <c r="H62" s="33"/>
      <c r="I62" s="33"/>
      <c r="J62" s="30"/>
      <c r="K62" s="36"/>
      <c r="L62" s="33"/>
      <c r="M62" s="33"/>
      <c r="N62" s="33"/>
      <c r="O62" s="33"/>
      <c r="P62" s="33"/>
      <c r="Q62" s="33"/>
      <c r="R62" s="30"/>
      <c r="S62" s="36"/>
      <c r="T62" s="33"/>
      <c r="U62" s="33"/>
      <c r="V62" s="33"/>
      <c r="W62" s="33"/>
      <c r="X62" s="33"/>
      <c r="Y62" s="33"/>
      <c r="Z62" s="30"/>
      <c r="AA62" s="36"/>
      <c r="AB62" s="33"/>
      <c r="AC62" s="33"/>
      <c r="AD62" s="33"/>
      <c r="AE62" s="33"/>
      <c r="AF62" s="33"/>
      <c r="AG62" s="33"/>
      <c r="AH62" s="30"/>
      <c r="AI62" s="36"/>
      <c r="AJ62" s="33"/>
      <c r="AK62" s="33"/>
      <c r="AL62" s="33"/>
      <c r="AM62" s="33"/>
      <c r="AN62" s="33"/>
      <c r="AO62" s="33"/>
      <c r="AP62" s="30"/>
      <c r="AQ62" s="36"/>
      <c r="AR62" s="33"/>
      <c r="AS62" s="33"/>
      <c r="AT62" s="33"/>
      <c r="AU62" s="33"/>
      <c r="AV62" s="33"/>
      <c r="AW62" s="33"/>
      <c r="AX62" s="30"/>
      <c r="AY62" s="36"/>
      <c r="AZ62" s="33"/>
      <c r="BA62" s="33"/>
      <c r="BB62" s="33"/>
      <c r="BC62" s="33"/>
      <c r="BD62" s="33"/>
      <c r="BE62" s="33"/>
      <c r="BF62" s="30"/>
      <c r="BG62" s="36"/>
      <c r="BH62" s="33"/>
      <c r="BI62" s="33"/>
      <c r="BJ62" s="33"/>
      <c r="BK62" s="33"/>
      <c r="BL62" s="33"/>
      <c r="BM62" s="33"/>
      <c r="BN62" s="30"/>
      <c r="BO62" s="30"/>
    </row>
    <row r="63" spans="2:67" x14ac:dyDescent="0.3">
      <c r="B63" s="32"/>
      <c r="C63" s="33"/>
      <c r="D63" s="33"/>
      <c r="E63" s="33"/>
      <c r="F63" s="33"/>
      <c r="G63" s="33"/>
      <c r="H63" s="33"/>
      <c r="I63" s="33"/>
      <c r="J63" s="30"/>
      <c r="K63" s="36"/>
      <c r="L63" s="33"/>
      <c r="M63" s="33"/>
      <c r="N63" s="33"/>
      <c r="O63" s="33"/>
      <c r="P63" s="33"/>
      <c r="Q63" s="33"/>
      <c r="R63" s="30"/>
      <c r="S63" s="36"/>
      <c r="T63" s="33"/>
      <c r="U63" s="33"/>
      <c r="V63" s="33"/>
      <c r="W63" s="33"/>
      <c r="X63" s="33"/>
      <c r="Y63" s="33"/>
      <c r="Z63" s="30"/>
      <c r="AA63" s="36"/>
      <c r="AB63" s="33"/>
      <c r="AC63" s="33"/>
      <c r="AD63" s="33"/>
      <c r="AE63" s="33"/>
      <c r="AF63" s="33"/>
      <c r="AG63" s="33"/>
      <c r="AH63" s="30"/>
      <c r="AI63" s="36"/>
      <c r="AJ63" s="33"/>
      <c r="AK63" s="33"/>
      <c r="AL63" s="33"/>
      <c r="AM63" s="33"/>
      <c r="AN63" s="33"/>
      <c r="AO63" s="33"/>
      <c r="AP63" s="30"/>
      <c r="AQ63" s="36"/>
      <c r="AR63" s="33"/>
      <c r="AS63" s="33"/>
      <c r="AT63" s="33"/>
      <c r="AU63" s="33"/>
      <c r="AV63" s="33"/>
      <c r="AW63" s="33"/>
      <c r="AX63" s="30"/>
      <c r="AY63" s="36"/>
      <c r="AZ63" s="33"/>
      <c r="BA63" s="33"/>
      <c r="BB63" s="33"/>
      <c r="BC63" s="33"/>
      <c r="BD63" s="33"/>
      <c r="BE63" s="33"/>
      <c r="BF63" s="30"/>
      <c r="BG63" s="36"/>
      <c r="BH63" s="33"/>
      <c r="BI63" s="33"/>
      <c r="BJ63" s="33"/>
      <c r="BK63" s="33"/>
      <c r="BL63" s="33"/>
      <c r="BM63" s="33"/>
      <c r="BN63" s="30"/>
      <c r="BO63" s="30"/>
    </row>
    <row r="64" spans="2:67" x14ac:dyDescent="0.3">
      <c r="B64" s="32"/>
      <c r="C64" s="33"/>
      <c r="D64" s="33"/>
      <c r="E64" s="33"/>
      <c r="F64" s="33"/>
      <c r="G64" s="33"/>
      <c r="H64" s="33"/>
      <c r="I64" s="33"/>
      <c r="J64" s="30"/>
      <c r="K64" s="36"/>
      <c r="L64" s="33"/>
      <c r="M64" s="33"/>
      <c r="N64" s="33"/>
      <c r="O64" s="33"/>
      <c r="P64" s="33"/>
      <c r="Q64" s="33"/>
      <c r="R64" s="30"/>
      <c r="S64" s="36"/>
      <c r="T64" s="33"/>
      <c r="U64" s="33"/>
      <c r="V64" s="33"/>
      <c r="W64" s="33"/>
      <c r="X64" s="33"/>
      <c r="Y64" s="33"/>
      <c r="Z64" s="30"/>
      <c r="AA64" s="36"/>
      <c r="AB64" s="33"/>
      <c r="AC64" s="33"/>
      <c r="AD64" s="33"/>
      <c r="AE64" s="33"/>
      <c r="AF64" s="33"/>
      <c r="AG64" s="33"/>
      <c r="AH64" s="30"/>
      <c r="AI64" s="36"/>
      <c r="AJ64" s="33"/>
      <c r="AK64" s="33"/>
      <c r="AL64" s="33"/>
      <c r="AM64" s="33"/>
      <c r="AN64" s="33"/>
      <c r="AO64" s="33"/>
      <c r="AP64" s="30"/>
      <c r="AQ64" s="36"/>
      <c r="AR64" s="33"/>
      <c r="AS64" s="33"/>
      <c r="AT64" s="33"/>
      <c r="AU64" s="33"/>
      <c r="AV64" s="33"/>
      <c r="AW64" s="33"/>
      <c r="AX64" s="30"/>
      <c r="AY64" s="36"/>
      <c r="AZ64" s="33"/>
      <c r="BA64" s="33"/>
      <c r="BB64" s="33"/>
      <c r="BC64" s="33"/>
      <c r="BD64" s="33"/>
      <c r="BE64" s="33"/>
      <c r="BF64" s="30"/>
      <c r="BG64" s="36"/>
      <c r="BH64" s="33"/>
      <c r="BI64" s="33"/>
      <c r="BJ64" s="33"/>
      <c r="BK64" s="33"/>
      <c r="BL64" s="33"/>
      <c r="BM64" s="33"/>
      <c r="BN64" s="30"/>
      <c r="BO64" s="30"/>
    </row>
    <row r="65" spans="2:67" x14ac:dyDescent="0.3">
      <c r="B65" s="32"/>
      <c r="C65" s="33"/>
      <c r="D65" s="33"/>
      <c r="E65" s="33"/>
      <c r="F65" s="33"/>
      <c r="G65" s="33"/>
      <c r="H65" s="33"/>
      <c r="I65" s="33"/>
      <c r="J65" s="30"/>
      <c r="K65" s="36"/>
      <c r="L65" s="33"/>
      <c r="M65" s="33"/>
      <c r="N65" s="33"/>
      <c r="O65" s="33"/>
      <c r="P65" s="33"/>
      <c r="Q65" s="33"/>
      <c r="R65" s="30"/>
      <c r="S65" s="36"/>
      <c r="T65" s="33"/>
      <c r="U65" s="33"/>
      <c r="V65" s="33"/>
      <c r="W65" s="33"/>
      <c r="X65" s="33"/>
      <c r="Y65" s="33"/>
      <c r="Z65" s="30"/>
      <c r="AA65" s="36"/>
      <c r="AB65" s="33"/>
      <c r="AC65" s="33"/>
      <c r="AD65" s="33"/>
      <c r="AE65" s="33"/>
      <c r="AF65" s="33"/>
      <c r="AG65" s="33"/>
      <c r="AH65" s="30"/>
      <c r="AI65" s="36"/>
      <c r="AJ65" s="33"/>
      <c r="AK65" s="33"/>
      <c r="AL65" s="33"/>
      <c r="AM65" s="33"/>
      <c r="AN65" s="33"/>
      <c r="AO65" s="33"/>
      <c r="AP65" s="30"/>
      <c r="AQ65" s="36"/>
      <c r="AR65" s="33"/>
      <c r="AS65" s="33"/>
      <c r="AT65" s="33"/>
      <c r="AU65" s="33"/>
      <c r="AV65" s="33"/>
      <c r="AW65" s="33"/>
      <c r="AX65" s="30"/>
      <c r="AY65" s="36"/>
      <c r="AZ65" s="33"/>
      <c r="BA65" s="33"/>
      <c r="BB65" s="33"/>
      <c r="BC65" s="33"/>
      <c r="BD65" s="33"/>
      <c r="BE65" s="33"/>
      <c r="BF65" s="30"/>
      <c r="BG65" s="36"/>
      <c r="BH65" s="33"/>
      <c r="BI65" s="33"/>
      <c r="BJ65" s="33"/>
      <c r="BK65" s="33"/>
      <c r="BL65" s="33"/>
      <c r="BM65" s="33"/>
      <c r="BN65" s="30"/>
      <c r="BO65" s="30"/>
    </row>
    <row r="66" spans="2:67" x14ac:dyDescent="0.3">
      <c r="B66" s="32"/>
      <c r="C66" s="33"/>
      <c r="D66" s="33"/>
      <c r="E66" s="33"/>
      <c r="F66" s="33"/>
      <c r="G66" s="33"/>
      <c r="H66" s="33"/>
      <c r="I66" s="33"/>
      <c r="J66" s="30"/>
      <c r="K66" s="36"/>
      <c r="L66" s="33"/>
      <c r="M66" s="33"/>
      <c r="N66" s="33"/>
      <c r="O66" s="33"/>
      <c r="P66" s="33"/>
      <c r="Q66" s="33"/>
      <c r="R66" s="30"/>
      <c r="S66" s="36"/>
      <c r="T66" s="33"/>
      <c r="U66" s="33"/>
      <c r="V66" s="33"/>
      <c r="W66" s="33"/>
      <c r="X66" s="33"/>
      <c r="Y66" s="33"/>
      <c r="Z66" s="30"/>
      <c r="AA66" s="36"/>
      <c r="AB66" s="33"/>
      <c r="AC66" s="33"/>
      <c r="AD66" s="33"/>
      <c r="AE66" s="33"/>
      <c r="AF66" s="33"/>
      <c r="AG66" s="33"/>
      <c r="AH66" s="30"/>
      <c r="AI66" s="36"/>
      <c r="AJ66" s="33"/>
      <c r="AK66" s="33"/>
      <c r="AL66" s="33"/>
      <c r="AM66" s="33"/>
      <c r="AN66" s="33"/>
      <c r="AO66" s="33"/>
      <c r="AP66" s="30"/>
      <c r="AQ66" s="36"/>
      <c r="AR66" s="33"/>
      <c r="AS66" s="33"/>
      <c r="AT66" s="33"/>
      <c r="AU66" s="33"/>
      <c r="AV66" s="33"/>
      <c r="AW66" s="33"/>
      <c r="AX66" s="30"/>
      <c r="AY66" s="36"/>
      <c r="AZ66" s="33"/>
      <c r="BA66" s="33"/>
      <c r="BB66" s="33"/>
      <c r="BC66" s="33"/>
      <c r="BD66" s="33"/>
      <c r="BE66" s="33"/>
      <c r="BF66" s="30"/>
      <c r="BG66" s="36"/>
      <c r="BH66" s="33"/>
      <c r="BI66" s="33"/>
      <c r="BJ66" s="33"/>
      <c r="BK66" s="33"/>
      <c r="BL66" s="33"/>
      <c r="BM66" s="33"/>
      <c r="BN66" s="30"/>
      <c r="BO66" s="30"/>
    </row>
    <row r="67" spans="2:67" x14ac:dyDescent="0.3">
      <c r="B67" s="32"/>
      <c r="C67" s="33"/>
      <c r="D67" s="33"/>
      <c r="E67" s="33"/>
      <c r="F67" s="33"/>
      <c r="G67" s="33"/>
      <c r="H67" s="33"/>
      <c r="I67" s="33"/>
      <c r="J67" s="30"/>
      <c r="K67" s="36"/>
      <c r="L67" s="33"/>
      <c r="M67" s="33"/>
      <c r="N67" s="33"/>
      <c r="O67" s="33"/>
      <c r="P67" s="33"/>
      <c r="Q67" s="33"/>
      <c r="R67" s="30"/>
      <c r="S67" s="36"/>
      <c r="T67" s="33"/>
      <c r="U67" s="33"/>
      <c r="V67" s="33"/>
      <c r="W67" s="33"/>
      <c r="X67" s="33"/>
      <c r="Y67" s="33"/>
      <c r="Z67" s="30"/>
      <c r="AA67" s="36"/>
      <c r="AB67" s="33"/>
      <c r="AC67" s="33"/>
      <c r="AD67" s="33"/>
      <c r="AE67" s="33"/>
      <c r="AF67" s="33"/>
      <c r="AG67" s="33"/>
      <c r="AH67" s="30"/>
      <c r="AI67" s="36"/>
      <c r="AJ67" s="33"/>
      <c r="AK67" s="33"/>
      <c r="AL67" s="33"/>
      <c r="AM67" s="33"/>
      <c r="AN67" s="33"/>
      <c r="AO67" s="33"/>
      <c r="AP67" s="30"/>
      <c r="AQ67" s="36"/>
      <c r="AR67" s="33"/>
      <c r="AS67" s="33"/>
      <c r="AT67" s="33"/>
      <c r="AU67" s="33"/>
      <c r="AV67" s="33"/>
      <c r="AW67" s="33"/>
      <c r="AX67" s="30"/>
      <c r="AY67" s="36"/>
      <c r="AZ67" s="33"/>
      <c r="BA67" s="33"/>
      <c r="BB67" s="33"/>
      <c r="BC67" s="33"/>
      <c r="BD67" s="33"/>
      <c r="BE67" s="33"/>
      <c r="BF67" s="30"/>
      <c r="BG67" s="36"/>
      <c r="BH67" s="33"/>
      <c r="BI67" s="33"/>
      <c r="BJ67" s="33"/>
      <c r="BK67" s="33"/>
      <c r="BL67" s="33"/>
      <c r="BM67" s="33"/>
      <c r="BN67" s="30"/>
      <c r="BO67" s="30"/>
    </row>
    <row r="68" spans="2:67" x14ac:dyDescent="0.3">
      <c r="B68" s="32"/>
      <c r="C68" s="33"/>
      <c r="D68" s="33"/>
      <c r="E68" s="33"/>
      <c r="F68" s="33"/>
      <c r="G68" s="33"/>
      <c r="H68" s="33"/>
      <c r="I68" s="33"/>
      <c r="J68" s="30"/>
      <c r="K68" s="36"/>
      <c r="L68" s="33"/>
      <c r="M68" s="33"/>
      <c r="N68" s="33"/>
      <c r="O68" s="33"/>
      <c r="P68" s="33"/>
      <c r="Q68" s="33"/>
      <c r="R68" s="30"/>
      <c r="S68" s="36"/>
      <c r="T68" s="33"/>
      <c r="U68" s="33"/>
      <c r="V68" s="33"/>
      <c r="W68" s="33"/>
      <c r="X68" s="33"/>
      <c r="Y68" s="33"/>
      <c r="Z68" s="30"/>
      <c r="AA68" s="36"/>
      <c r="AB68" s="33"/>
      <c r="AC68" s="33"/>
      <c r="AD68" s="33"/>
      <c r="AE68" s="33"/>
      <c r="AF68" s="33"/>
      <c r="AG68" s="33"/>
      <c r="AH68" s="30"/>
      <c r="AI68" s="36"/>
      <c r="AJ68" s="33"/>
      <c r="AK68" s="33"/>
      <c r="AL68" s="33"/>
      <c r="AM68" s="33"/>
      <c r="AN68" s="33"/>
      <c r="AO68" s="33"/>
      <c r="AP68" s="30"/>
      <c r="AQ68" s="36"/>
      <c r="AR68" s="33"/>
      <c r="AS68" s="33"/>
      <c r="AT68" s="33"/>
      <c r="AU68" s="33"/>
      <c r="AV68" s="33"/>
      <c r="AW68" s="33"/>
      <c r="AX68" s="30"/>
      <c r="AY68" s="36"/>
      <c r="AZ68" s="33"/>
      <c r="BA68" s="33"/>
      <c r="BB68" s="33"/>
      <c r="BC68" s="33"/>
      <c r="BD68" s="33"/>
      <c r="BE68" s="33"/>
      <c r="BF68" s="30"/>
      <c r="BG68" s="36"/>
      <c r="BH68" s="33"/>
      <c r="BI68" s="33"/>
      <c r="BJ68" s="33"/>
      <c r="BK68" s="33"/>
      <c r="BL68" s="33"/>
      <c r="BM68" s="33"/>
      <c r="BN68" s="30"/>
      <c r="BO68" s="30"/>
    </row>
    <row r="69" spans="2:67" x14ac:dyDescent="0.3">
      <c r="B69" s="32"/>
      <c r="C69" s="33"/>
      <c r="D69" s="33"/>
      <c r="E69" s="33"/>
      <c r="F69" s="33"/>
      <c r="G69" s="33"/>
      <c r="H69" s="33"/>
      <c r="I69" s="33"/>
      <c r="J69" s="30"/>
      <c r="K69" s="36"/>
      <c r="L69" s="33"/>
      <c r="M69" s="33"/>
      <c r="N69" s="33"/>
      <c r="O69" s="33"/>
      <c r="P69" s="33"/>
      <c r="Q69" s="33"/>
      <c r="R69" s="30"/>
      <c r="S69" s="36"/>
      <c r="T69" s="33"/>
      <c r="U69" s="33"/>
      <c r="V69" s="33"/>
      <c r="W69" s="33"/>
      <c r="X69" s="33"/>
      <c r="Y69" s="33"/>
      <c r="Z69" s="30"/>
      <c r="AA69" s="36"/>
      <c r="AB69" s="33"/>
      <c r="AC69" s="33"/>
      <c r="AD69" s="33"/>
      <c r="AE69" s="33"/>
      <c r="AF69" s="33"/>
      <c r="AG69" s="33"/>
      <c r="AH69" s="30"/>
      <c r="AI69" s="36"/>
      <c r="AJ69" s="33"/>
      <c r="AK69" s="33"/>
      <c r="AL69" s="33"/>
      <c r="AM69" s="33"/>
      <c r="AN69" s="33"/>
      <c r="AO69" s="33"/>
      <c r="AP69" s="30"/>
      <c r="AQ69" s="36"/>
      <c r="AR69" s="33"/>
      <c r="AS69" s="33"/>
      <c r="AT69" s="33"/>
      <c r="AU69" s="33"/>
      <c r="AV69" s="33"/>
      <c r="AW69" s="33"/>
      <c r="AX69" s="30"/>
      <c r="AY69" s="36"/>
      <c r="AZ69" s="33"/>
      <c r="BA69" s="33"/>
      <c r="BB69" s="33"/>
      <c r="BC69" s="33"/>
      <c r="BD69" s="33"/>
      <c r="BE69" s="33"/>
      <c r="BF69" s="30"/>
      <c r="BG69" s="36"/>
      <c r="BH69" s="33"/>
      <c r="BI69" s="33"/>
      <c r="BJ69" s="33"/>
      <c r="BK69" s="33"/>
      <c r="BL69" s="33"/>
      <c r="BM69" s="33"/>
      <c r="BN69" s="30"/>
      <c r="BO69" s="30"/>
    </row>
    <row r="70" spans="2:67" x14ac:dyDescent="0.3">
      <c r="B70" s="32"/>
      <c r="C70" s="33"/>
      <c r="D70" s="33"/>
      <c r="E70" s="33"/>
      <c r="F70" s="33"/>
      <c r="G70" s="33"/>
      <c r="H70" s="33"/>
      <c r="I70" s="33"/>
      <c r="J70" s="30"/>
      <c r="K70" s="36"/>
      <c r="L70" s="33"/>
      <c r="M70" s="33"/>
      <c r="N70" s="33"/>
      <c r="O70" s="33"/>
      <c r="P70" s="33"/>
      <c r="Q70" s="33"/>
      <c r="R70" s="30"/>
      <c r="S70" s="36"/>
      <c r="T70" s="33"/>
      <c r="U70" s="33"/>
      <c r="V70" s="33"/>
      <c r="W70" s="33"/>
      <c r="X70" s="33"/>
      <c r="Y70" s="33"/>
      <c r="Z70" s="30"/>
      <c r="AA70" s="36"/>
      <c r="AB70" s="33"/>
      <c r="AC70" s="33"/>
      <c r="AD70" s="33"/>
      <c r="AE70" s="33"/>
      <c r="AF70" s="33"/>
      <c r="AG70" s="33"/>
      <c r="AH70" s="30"/>
      <c r="AI70" s="36"/>
      <c r="AJ70" s="33"/>
      <c r="AK70" s="33"/>
      <c r="AL70" s="33"/>
      <c r="AM70" s="33"/>
      <c r="AN70" s="33"/>
      <c r="AO70" s="33"/>
      <c r="AP70" s="30"/>
      <c r="AQ70" s="36"/>
      <c r="AR70" s="33"/>
      <c r="AS70" s="33"/>
      <c r="AT70" s="33"/>
      <c r="AU70" s="33"/>
      <c r="AV70" s="33"/>
      <c r="AW70" s="33"/>
      <c r="AX70" s="30"/>
      <c r="AY70" s="36"/>
      <c r="AZ70" s="33"/>
      <c r="BA70" s="33"/>
      <c r="BB70" s="33"/>
      <c r="BC70" s="33"/>
      <c r="BD70" s="33"/>
      <c r="BE70" s="33"/>
      <c r="BF70" s="30"/>
      <c r="BG70" s="36"/>
      <c r="BH70" s="33"/>
      <c r="BI70" s="33"/>
      <c r="BJ70" s="33"/>
      <c r="BK70" s="33"/>
      <c r="BL70" s="33"/>
      <c r="BM70" s="33"/>
      <c r="BN70" s="30"/>
      <c r="BO70" s="30"/>
    </row>
    <row r="71" spans="2:67" x14ac:dyDescent="0.3">
      <c r="B71" s="32"/>
      <c r="C71" s="33"/>
      <c r="D71" s="33"/>
      <c r="E71" s="33"/>
      <c r="F71" s="33"/>
      <c r="G71" s="33"/>
      <c r="H71" s="33"/>
      <c r="I71" s="33"/>
      <c r="J71" s="30"/>
      <c r="K71" s="36"/>
      <c r="L71" s="33"/>
      <c r="M71" s="33"/>
      <c r="N71" s="33"/>
      <c r="O71" s="33"/>
      <c r="P71" s="33"/>
      <c r="Q71" s="33"/>
      <c r="R71" s="30"/>
      <c r="S71" s="36"/>
      <c r="T71" s="33"/>
      <c r="U71" s="33"/>
      <c r="V71" s="33"/>
      <c r="W71" s="33"/>
      <c r="X71" s="33"/>
      <c r="Y71" s="33"/>
      <c r="Z71" s="30"/>
      <c r="AA71" s="36"/>
      <c r="AB71" s="33"/>
      <c r="AC71" s="33"/>
      <c r="AD71" s="33"/>
      <c r="AE71" s="33"/>
      <c r="AF71" s="33"/>
      <c r="AG71" s="33"/>
      <c r="AH71" s="30"/>
      <c r="AI71" s="36"/>
      <c r="AJ71" s="33"/>
      <c r="AK71" s="33"/>
      <c r="AL71" s="33"/>
      <c r="AM71" s="33"/>
      <c r="AN71" s="33"/>
      <c r="AO71" s="33"/>
      <c r="AP71" s="30"/>
      <c r="AQ71" s="36"/>
      <c r="AR71" s="33"/>
      <c r="AS71" s="33"/>
      <c r="AT71" s="33"/>
      <c r="AU71" s="33"/>
      <c r="AV71" s="33"/>
      <c r="AW71" s="33"/>
      <c r="AX71" s="30"/>
      <c r="AY71" s="36"/>
      <c r="AZ71" s="33"/>
      <c r="BA71" s="33"/>
      <c r="BB71" s="33"/>
      <c r="BC71" s="33"/>
      <c r="BD71" s="33"/>
      <c r="BE71" s="33"/>
      <c r="BF71" s="30"/>
      <c r="BG71" s="36"/>
      <c r="BH71" s="33"/>
      <c r="BI71" s="33"/>
      <c r="BJ71" s="33"/>
      <c r="BK71" s="33"/>
      <c r="BL71" s="33"/>
      <c r="BM71" s="33"/>
      <c r="BN71" s="30"/>
      <c r="BO71" s="30"/>
    </row>
    <row r="72" spans="2:67" x14ac:dyDescent="0.3">
      <c r="B72" s="32"/>
      <c r="C72" s="33"/>
      <c r="D72" s="33"/>
      <c r="E72" s="33"/>
      <c r="F72" s="33"/>
      <c r="G72" s="33"/>
      <c r="H72" s="33"/>
      <c r="I72" s="33"/>
      <c r="J72" s="30"/>
      <c r="K72" s="36"/>
      <c r="L72" s="33"/>
      <c r="M72" s="33"/>
      <c r="N72" s="33"/>
      <c r="O72" s="33"/>
      <c r="P72" s="33"/>
      <c r="Q72" s="33"/>
      <c r="R72" s="30"/>
      <c r="S72" s="36"/>
      <c r="T72" s="33"/>
      <c r="U72" s="33"/>
      <c r="V72" s="33"/>
      <c r="W72" s="33"/>
      <c r="X72" s="33"/>
      <c r="Y72" s="33"/>
      <c r="Z72" s="30"/>
      <c r="AA72" s="36"/>
      <c r="AB72" s="33"/>
      <c r="AC72" s="33"/>
      <c r="AD72" s="33"/>
      <c r="AE72" s="33"/>
      <c r="AF72" s="33"/>
      <c r="AG72" s="33"/>
      <c r="AH72" s="30"/>
      <c r="AI72" s="36"/>
      <c r="AJ72" s="33"/>
      <c r="AK72" s="33"/>
      <c r="AL72" s="33"/>
      <c r="AM72" s="33"/>
      <c r="AN72" s="33"/>
      <c r="AO72" s="33"/>
      <c r="AP72" s="30"/>
      <c r="AQ72" s="36"/>
      <c r="AR72" s="33"/>
      <c r="AS72" s="33"/>
      <c r="AT72" s="33"/>
      <c r="AU72" s="33"/>
      <c r="AV72" s="33"/>
      <c r="AW72" s="33"/>
      <c r="AX72" s="30"/>
      <c r="AY72" s="36"/>
      <c r="AZ72" s="33"/>
      <c r="BA72" s="33"/>
      <c r="BB72" s="33"/>
      <c r="BC72" s="33"/>
      <c r="BD72" s="33"/>
      <c r="BE72" s="33"/>
      <c r="BF72" s="30"/>
      <c r="BG72" s="36"/>
      <c r="BH72" s="33"/>
      <c r="BI72" s="33"/>
      <c r="BJ72" s="33"/>
      <c r="BK72" s="33"/>
      <c r="BL72" s="33"/>
      <c r="BM72" s="33"/>
      <c r="BN72" s="30"/>
      <c r="BO72" s="30"/>
    </row>
    <row r="73" spans="2:67" x14ac:dyDescent="0.3">
      <c r="B73" s="32"/>
      <c r="C73" s="33"/>
      <c r="D73" s="33"/>
      <c r="E73" s="33"/>
      <c r="F73" s="33"/>
      <c r="G73" s="33"/>
      <c r="H73" s="33"/>
      <c r="I73" s="33"/>
      <c r="J73" s="30"/>
      <c r="K73" s="36"/>
      <c r="L73" s="33"/>
      <c r="M73" s="33"/>
      <c r="N73" s="33"/>
      <c r="O73" s="33"/>
      <c r="P73" s="33"/>
      <c r="Q73" s="33"/>
      <c r="R73" s="30"/>
      <c r="S73" s="36"/>
      <c r="T73" s="33"/>
      <c r="U73" s="33"/>
      <c r="V73" s="33"/>
      <c r="W73" s="33"/>
      <c r="X73" s="33"/>
      <c r="Y73" s="33"/>
      <c r="Z73" s="30"/>
      <c r="AA73" s="36"/>
      <c r="AB73" s="33"/>
      <c r="AC73" s="33"/>
      <c r="AD73" s="33"/>
      <c r="AE73" s="33"/>
      <c r="AF73" s="33"/>
      <c r="AG73" s="33"/>
      <c r="AH73" s="30"/>
      <c r="AI73" s="36"/>
      <c r="AJ73" s="33"/>
      <c r="AK73" s="33"/>
      <c r="AL73" s="33"/>
      <c r="AM73" s="33"/>
      <c r="AN73" s="33"/>
      <c r="AO73" s="33"/>
      <c r="AP73" s="30"/>
      <c r="AQ73" s="36"/>
      <c r="AR73" s="33"/>
      <c r="AS73" s="33"/>
      <c r="AT73" s="33"/>
      <c r="AU73" s="33"/>
      <c r="AV73" s="33"/>
      <c r="AW73" s="33"/>
      <c r="AX73" s="30"/>
      <c r="AY73" s="36"/>
      <c r="AZ73" s="33"/>
      <c r="BA73" s="33"/>
      <c r="BB73" s="33"/>
      <c r="BC73" s="33"/>
      <c r="BD73" s="33"/>
      <c r="BE73" s="33"/>
      <c r="BF73" s="30"/>
      <c r="BG73" s="36"/>
      <c r="BH73" s="33"/>
      <c r="BI73" s="33"/>
      <c r="BJ73" s="33"/>
      <c r="BK73" s="33"/>
      <c r="BL73" s="33"/>
      <c r="BM73" s="33"/>
      <c r="BN73" s="30"/>
      <c r="BO73" s="30"/>
    </row>
    <row r="74" spans="2:67" x14ac:dyDescent="0.3">
      <c r="B74" s="32"/>
      <c r="C74" s="33"/>
      <c r="D74" s="33"/>
      <c r="E74" s="33"/>
      <c r="F74" s="33"/>
      <c r="G74" s="33"/>
      <c r="H74" s="33"/>
      <c r="I74" s="33"/>
      <c r="J74" s="30"/>
      <c r="K74" s="36"/>
      <c r="L74" s="33"/>
      <c r="M74" s="33"/>
      <c r="N74" s="33"/>
      <c r="O74" s="33"/>
      <c r="P74" s="33"/>
      <c r="Q74" s="33"/>
      <c r="R74" s="30"/>
      <c r="S74" s="36"/>
      <c r="T74" s="33"/>
      <c r="U74" s="33"/>
      <c r="V74" s="33"/>
      <c r="W74" s="33"/>
      <c r="X74" s="33"/>
      <c r="Y74" s="33"/>
      <c r="Z74" s="30"/>
      <c r="AA74" s="36"/>
      <c r="AB74" s="33"/>
      <c r="AC74" s="33"/>
      <c r="AD74" s="33"/>
      <c r="AE74" s="33"/>
      <c r="AF74" s="33"/>
      <c r="AG74" s="33"/>
      <c r="AH74" s="30"/>
      <c r="AI74" s="36"/>
      <c r="AJ74" s="33"/>
      <c r="AK74" s="33"/>
      <c r="AL74" s="33"/>
      <c r="AM74" s="33"/>
      <c r="AN74" s="33"/>
      <c r="AO74" s="33"/>
      <c r="AP74" s="30"/>
      <c r="AQ74" s="36"/>
      <c r="AR74" s="33"/>
      <c r="AS74" s="33"/>
      <c r="AT74" s="33"/>
      <c r="AU74" s="33"/>
      <c r="AV74" s="33"/>
      <c r="AW74" s="33"/>
      <c r="AX74" s="30"/>
      <c r="AY74" s="36"/>
      <c r="AZ74" s="33"/>
      <c r="BA74" s="33"/>
      <c r="BB74" s="33"/>
      <c r="BC74" s="33"/>
      <c r="BD74" s="33"/>
      <c r="BE74" s="33"/>
      <c r="BF74" s="30"/>
      <c r="BG74" s="36"/>
      <c r="BH74" s="33"/>
      <c r="BI74" s="33"/>
      <c r="BJ74" s="33"/>
      <c r="BK74" s="33"/>
      <c r="BL74" s="33"/>
      <c r="BM74" s="33"/>
      <c r="BN74" s="30"/>
      <c r="BO74" s="30"/>
    </row>
    <row r="75" spans="2:67" x14ac:dyDescent="0.3">
      <c r="B75" s="32"/>
      <c r="C75" s="33"/>
      <c r="D75" s="33"/>
      <c r="E75" s="33"/>
      <c r="F75" s="33"/>
      <c r="G75" s="33"/>
      <c r="H75" s="33"/>
      <c r="I75" s="33"/>
      <c r="J75" s="30"/>
      <c r="K75" s="36"/>
      <c r="L75" s="33"/>
      <c r="M75" s="33"/>
      <c r="N75" s="33"/>
      <c r="O75" s="33"/>
      <c r="P75" s="33"/>
      <c r="Q75" s="33"/>
      <c r="R75" s="30"/>
      <c r="S75" s="36"/>
      <c r="T75" s="33"/>
      <c r="U75" s="33"/>
      <c r="V75" s="33"/>
      <c r="W75" s="33"/>
      <c r="X75" s="33"/>
      <c r="Y75" s="33"/>
      <c r="Z75" s="30"/>
      <c r="AA75" s="36"/>
      <c r="AB75" s="33"/>
      <c r="AC75" s="33"/>
      <c r="AD75" s="33"/>
      <c r="AE75" s="33"/>
      <c r="AF75" s="33"/>
      <c r="AG75" s="33"/>
      <c r="AH75" s="30"/>
      <c r="AI75" s="36"/>
      <c r="AJ75" s="33"/>
      <c r="AK75" s="33"/>
      <c r="AL75" s="33"/>
      <c r="AM75" s="33"/>
      <c r="AN75" s="33"/>
      <c r="AO75" s="33"/>
      <c r="AP75" s="30"/>
      <c r="AQ75" s="36"/>
      <c r="AR75" s="33"/>
      <c r="AS75" s="33"/>
      <c r="AT75" s="33"/>
      <c r="AU75" s="33"/>
      <c r="AV75" s="33"/>
      <c r="AW75" s="33"/>
      <c r="AX75" s="30"/>
      <c r="AY75" s="36"/>
      <c r="AZ75" s="33"/>
      <c r="BA75" s="33"/>
      <c r="BB75" s="33"/>
      <c r="BC75" s="33"/>
      <c r="BD75" s="33"/>
      <c r="BE75" s="33"/>
      <c r="BF75" s="30"/>
      <c r="BG75" s="36"/>
      <c r="BH75" s="33"/>
      <c r="BI75" s="33"/>
      <c r="BJ75" s="33"/>
      <c r="BK75" s="33"/>
      <c r="BL75" s="33"/>
      <c r="BM75" s="33"/>
      <c r="BN75" s="30"/>
      <c r="BO75" s="30"/>
    </row>
    <row r="76" spans="2:67" x14ac:dyDescent="0.3">
      <c r="B76" s="32"/>
      <c r="C76" s="33"/>
      <c r="D76" s="33"/>
      <c r="E76" s="33"/>
      <c r="F76" s="33"/>
      <c r="G76" s="33"/>
      <c r="H76" s="33"/>
      <c r="I76" s="33"/>
      <c r="J76" s="30"/>
      <c r="K76" s="36"/>
      <c r="L76" s="33"/>
      <c r="M76" s="33"/>
      <c r="N76" s="33"/>
      <c r="O76" s="33"/>
      <c r="P76" s="33"/>
      <c r="Q76" s="33"/>
      <c r="R76" s="30"/>
      <c r="S76" s="36"/>
      <c r="T76" s="33"/>
      <c r="U76" s="33"/>
      <c r="V76" s="33"/>
      <c r="W76" s="33"/>
      <c r="X76" s="33"/>
      <c r="Y76" s="33"/>
      <c r="Z76" s="30"/>
      <c r="AA76" s="36"/>
      <c r="AB76" s="33"/>
      <c r="AC76" s="33"/>
      <c r="AD76" s="33"/>
      <c r="AE76" s="33"/>
      <c r="AF76" s="33"/>
      <c r="AG76" s="33"/>
      <c r="AH76" s="30"/>
      <c r="AI76" s="36"/>
      <c r="AJ76" s="33"/>
      <c r="AK76" s="33"/>
      <c r="AL76" s="33"/>
      <c r="AM76" s="33"/>
      <c r="AN76" s="33"/>
      <c r="AO76" s="33"/>
      <c r="AP76" s="30"/>
      <c r="AQ76" s="36"/>
      <c r="AR76" s="33"/>
      <c r="AS76" s="33"/>
      <c r="AT76" s="33"/>
      <c r="AU76" s="33"/>
      <c r="AV76" s="33"/>
      <c r="AW76" s="33"/>
      <c r="AX76" s="30"/>
      <c r="AY76" s="36"/>
      <c r="AZ76" s="33"/>
      <c r="BA76" s="33"/>
      <c r="BB76" s="33"/>
      <c r="BC76" s="33"/>
      <c r="BD76" s="33"/>
      <c r="BE76" s="33"/>
      <c r="BF76" s="30"/>
      <c r="BG76" s="36"/>
      <c r="BH76" s="33"/>
      <c r="BI76" s="33"/>
      <c r="BJ76" s="33"/>
      <c r="BK76" s="33"/>
      <c r="BL76" s="33"/>
      <c r="BM76" s="33"/>
      <c r="BN76" s="30"/>
      <c r="BO76" s="30"/>
    </row>
    <row r="77" spans="2:67" x14ac:dyDescent="0.3">
      <c r="B77" s="32"/>
      <c r="C77" s="33"/>
      <c r="D77" s="33"/>
      <c r="E77" s="33"/>
      <c r="F77" s="33"/>
      <c r="G77" s="33"/>
      <c r="H77" s="33"/>
      <c r="I77" s="33"/>
      <c r="J77" s="30"/>
      <c r="K77" s="36"/>
      <c r="L77" s="33"/>
      <c r="M77" s="33"/>
      <c r="N77" s="33"/>
      <c r="O77" s="33"/>
      <c r="P77" s="33"/>
      <c r="Q77" s="33"/>
      <c r="R77" s="30"/>
      <c r="S77" s="36"/>
      <c r="T77" s="33"/>
      <c r="U77" s="33"/>
      <c r="V77" s="33"/>
      <c r="W77" s="33"/>
      <c r="X77" s="33"/>
      <c r="Y77" s="33"/>
      <c r="Z77" s="30"/>
      <c r="AA77" s="36"/>
      <c r="AB77" s="33"/>
      <c r="AC77" s="33"/>
      <c r="AD77" s="33"/>
      <c r="AE77" s="33"/>
      <c r="AF77" s="33"/>
      <c r="AG77" s="33"/>
      <c r="AH77" s="30"/>
      <c r="AI77" s="36"/>
      <c r="AJ77" s="33"/>
      <c r="AK77" s="33"/>
      <c r="AL77" s="33"/>
      <c r="AM77" s="33"/>
      <c r="AN77" s="33"/>
      <c r="AO77" s="33"/>
      <c r="AP77" s="30"/>
      <c r="AQ77" s="36"/>
      <c r="AR77" s="33"/>
      <c r="AS77" s="33"/>
      <c r="AT77" s="33"/>
      <c r="AU77" s="33"/>
      <c r="AV77" s="33"/>
      <c r="AW77" s="33"/>
      <c r="AX77" s="30"/>
      <c r="AY77" s="36"/>
      <c r="AZ77" s="33"/>
      <c r="BA77" s="33"/>
      <c r="BB77" s="33"/>
      <c r="BC77" s="33"/>
      <c r="BD77" s="33"/>
      <c r="BE77" s="33"/>
      <c r="BF77" s="30"/>
      <c r="BG77" s="36"/>
      <c r="BH77" s="33"/>
      <c r="BI77" s="33"/>
      <c r="BJ77" s="33"/>
      <c r="BK77" s="33"/>
      <c r="BL77" s="33"/>
      <c r="BM77" s="33"/>
      <c r="BN77" s="30"/>
      <c r="BO77" s="30"/>
    </row>
    <row r="78" spans="2:67" x14ac:dyDescent="0.3">
      <c r="B78" s="32"/>
      <c r="C78" s="33"/>
      <c r="D78" s="33"/>
      <c r="E78" s="33"/>
      <c r="F78" s="33"/>
      <c r="G78" s="33"/>
      <c r="H78" s="33"/>
      <c r="I78" s="33"/>
      <c r="J78" s="30"/>
      <c r="K78" s="36"/>
      <c r="L78" s="33"/>
      <c r="M78" s="33"/>
      <c r="N78" s="33"/>
      <c r="O78" s="33"/>
      <c r="P78" s="33"/>
      <c r="Q78" s="33"/>
      <c r="R78" s="30"/>
      <c r="S78" s="36"/>
      <c r="T78" s="33"/>
      <c r="U78" s="33"/>
      <c r="V78" s="33"/>
      <c r="W78" s="33"/>
      <c r="X78" s="33"/>
      <c r="Y78" s="33"/>
      <c r="Z78" s="30"/>
      <c r="AA78" s="36"/>
      <c r="AB78" s="33"/>
      <c r="AC78" s="33"/>
      <c r="AD78" s="33"/>
      <c r="AE78" s="33"/>
      <c r="AF78" s="33"/>
      <c r="AG78" s="33"/>
      <c r="AH78" s="30"/>
      <c r="AI78" s="36"/>
      <c r="AJ78" s="33"/>
      <c r="AK78" s="33"/>
      <c r="AL78" s="33"/>
      <c r="AM78" s="33"/>
      <c r="AN78" s="33"/>
      <c r="AO78" s="33"/>
      <c r="AP78" s="30"/>
      <c r="AQ78" s="36"/>
      <c r="AR78" s="33"/>
      <c r="AS78" s="33"/>
      <c r="AT78" s="33"/>
      <c r="AU78" s="33"/>
      <c r="AV78" s="33"/>
      <c r="AW78" s="33"/>
      <c r="AX78" s="30"/>
      <c r="AY78" s="36"/>
      <c r="AZ78" s="33"/>
      <c r="BA78" s="33"/>
      <c r="BB78" s="33"/>
      <c r="BC78" s="33"/>
      <c r="BD78" s="33"/>
      <c r="BE78" s="33"/>
      <c r="BF78" s="30"/>
      <c r="BG78" s="36"/>
      <c r="BH78" s="33"/>
      <c r="BI78" s="33"/>
      <c r="BJ78" s="33"/>
      <c r="BK78" s="33"/>
      <c r="BL78" s="33"/>
      <c r="BM78" s="33"/>
      <c r="BN78" s="30"/>
      <c r="BO78" s="30"/>
    </row>
    <row r="79" spans="2:67" x14ac:dyDescent="0.3">
      <c r="B79" s="32"/>
      <c r="C79" s="33"/>
      <c r="D79" s="33"/>
      <c r="E79" s="33"/>
      <c r="F79" s="33"/>
      <c r="G79" s="33"/>
      <c r="H79" s="33"/>
      <c r="I79" s="33"/>
      <c r="J79" s="30"/>
      <c r="K79" s="36"/>
      <c r="L79" s="33"/>
      <c r="M79" s="33"/>
      <c r="N79" s="33"/>
      <c r="O79" s="33"/>
      <c r="P79" s="33"/>
      <c r="Q79" s="33"/>
      <c r="R79" s="30"/>
      <c r="S79" s="36"/>
      <c r="T79" s="33"/>
      <c r="U79" s="33"/>
      <c r="V79" s="33"/>
      <c r="W79" s="33"/>
      <c r="X79" s="33"/>
      <c r="Y79" s="33"/>
      <c r="Z79" s="30"/>
      <c r="AA79" s="36"/>
      <c r="AB79" s="33"/>
      <c r="AC79" s="33"/>
      <c r="AD79" s="33"/>
      <c r="AE79" s="33"/>
      <c r="AF79" s="33"/>
      <c r="AG79" s="33"/>
      <c r="AH79" s="30"/>
      <c r="AI79" s="36"/>
      <c r="AJ79" s="33"/>
      <c r="AK79" s="33"/>
      <c r="AL79" s="33"/>
      <c r="AM79" s="33"/>
      <c r="AN79" s="33"/>
      <c r="AO79" s="33"/>
      <c r="AP79" s="30"/>
      <c r="AQ79" s="36"/>
      <c r="AR79" s="33"/>
      <c r="AS79" s="33"/>
      <c r="AT79" s="33"/>
      <c r="AU79" s="33"/>
      <c r="AV79" s="33"/>
      <c r="AW79" s="33"/>
      <c r="AX79" s="30"/>
      <c r="AY79" s="36"/>
      <c r="AZ79" s="33"/>
      <c r="BA79" s="33"/>
      <c r="BB79" s="33"/>
      <c r="BC79" s="33"/>
      <c r="BD79" s="33"/>
      <c r="BE79" s="33"/>
      <c r="BF79" s="30"/>
      <c r="BG79" s="36"/>
      <c r="BH79" s="33"/>
      <c r="BI79" s="33"/>
      <c r="BJ79" s="33"/>
      <c r="BK79" s="33"/>
      <c r="BL79" s="33"/>
      <c r="BM79" s="33"/>
      <c r="BN79" s="30"/>
      <c r="BO79" s="30"/>
    </row>
    <row r="80" spans="2:67" x14ac:dyDescent="0.3">
      <c r="B80" s="32"/>
      <c r="C80" s="33"/>
      <c r="D80" s="33"/>
      <c r="E80" s="33"/>
      <c r="F80" s="33"/>
      <c r="G80" s="33"/>
      <c r="H80" s="33"/>
      <c r="I80" s="33"/>
      <c r="J80" s="30"/>
      <c r="K80" s="36"/>
      <c r="L80" s="33"/>
      <c r="M80" s="33"/>
      <c r="N80" s="33"/>
      <c r="O80" s="33"/>
      <c r="P80" s="33"/>
      <c r="Q80" s="33"/>
      <c r="R80" s="30"/>
      <c r="S80" s="36"/>
      <c r="T80" s="33"/>
      <c r="U80" s="33"/>
      <c r="V80" s="33"/>
      <c r="W80" s="33"/>
      <c r="X80" s="33"/>
      <c r="Y80" s="33"/>
      <c r="Z80" s="30"/>
      <c r="AA80" s="36"/>
      <c r="AB80" s="33"/>
      <c r="AC80" s="33"/>
      <c r="AD80" s="33"/>
      <c r="AE80" s="33"/>
      <c r="AF80" s="33"/>
      <c r="AG80" s="33"/>
      <c r="AH80" s="30"/>
      <c r="AI80" s="36"/>
      <c r="AJ80" s="33"/>
      <c r="AK80" s="33"/>
      <c r="AL80" s="33"/>
      <c r="AM80" s="33"/>
      <c r="AN80" s="33"/>
      <c r="AO80" s="33"/>
      <c r="AP80" s="30"/>
      <c r="AQ80" s="36"/>
      <c r="AR80" s="33"/>
      <c r="AS80" s="33"/>
      <c r="AT80" s="33"/>
      <c r="AU80" s="33"/>
      <c r="AV80" s="33"/>
      <c r="AW80" s="33"/>
      <c r="AX80" s="30"/>
      <c r="AY80" s="36"/>
      <c r="AZ80" s="33"/>
      <c r="BA80" s="33"/>
      <c r="BB80" s="33"/>
      <c r="BC80" s="33"/>
      <c r="BD80" s="33"/>
      <c r="BE80" s="33"/>
      <c r="BF80" s="30"/>
      <c r="BG80" s="36"/>
      <c r="BH80" s="33"/>
      <c r="BI80" s="33"/>
      <c r="BJ80" s="33"/>
      <c r="BK80" s="33"/>
      <c r="BL80" s="33"/>
      <c r="BM80" s="33"/>
      <c r="BN80" s="30"/>
      <c r="BO80" s="30"/>
    </row>
    <row r="81" spans="2:67" x14ac:dyDescent="0.3">
      <c r="B81" s="32"/>
      <c r="C81" s="33"/>
      <c r="D81" s="33"/>
      <c r="E81" s="33"/>
      <c r="F81" s="33"/>
      <c r="G81" s="33"/>
      <c r="H81" s="33"/>
      <c r="I81" s="33"/>
      <c r="J81" s="30"/>
      <c r="K81" s="36"/>
      <c r="L81" s="33"/>
      <c r="M81" s="33"/>
      <c r="N81" s="33"/>
      <c r="O81" s="33"/>
      <c r="P81" s="33"/>
      <c r="Q81" s="33"/>
      <c r="R81" s="30"/>
      <c r="S81" s="36"/>
      <c r="T81" s="33"/>
      <c r="U81" s="33"/>
      <c r="V81" s="33"/>
      <c r="W81" s="33"/>
      <c r="X81" s="33"/>
      <c r="Y81" s="33"/>
      <c r="Z81" s="30"/>
      <c r="AA81" s="36"/>
      <c r="AB81" s="33"/>
      <c r="AC81" s="33"/>
      <c r="AD81" s="33"/>
      <c r="AE81" s="33"/>
      <c r="AF81" s="33"/>
      <c r="AG81" s="33"/>
      <c r="AH81" s="30"/>
      <c r="AI81" s="36"/>
      <c r="AJ81" s="33"/>
      <c r="AK81" s="33"/>
      <c r="AL81" s="33"/>
      <c r="AM81" s="33"/>
      <c r="AN81" s="33"/>
      <c r="AO81" s="33"/>
      <c r="AP81" s="30"/>
      <c r="AQ81" s="36"/>
      <c r="AR81" s="33"/>
      <c r="AS81" s="33"/>
      <c r="AT81" s="33"/>
      <c r="AU81" s="33"/>
      <c r="AV81" s="33"/>
      <c r="AW81" s="33"/>
      <c r="AX81" s="30"/>
      <c r="AY81" s="36"/>
      <c r="AZ81" s="33"/>
      <c r="BA81" s="33"/>
      <c r="BB81" s="33"/>
      <c r="BC81" s="33"/>
      <c r="BD81" s="33"/>
      <c r="BE81" s="33"/>
      <c r="BF81" s="30"/>
      <c r="BG81" s="36"/>
      <c r="BH81" s="33"/>
      <c r="BI81" s="33"/>
      <c r="BJ81" s="33"/>
      <c r="BK81" s="33"/>
      <c r="BL81" s="33"/>
      <c r="BM81" s="33"/>
      <c r="BN81" s="30"/>
      <c r="BO81" s="30"/>
    </row>
    <row r="82" spans="2:67" x14ac:dyDescent="0.3">
      <c r="B82" s="32"/>
      <c r="C82" s="33"/>
      <c r="D82" s="33"/>
      <c r="E82" s="33"/>
      <c r="F82" s="33"/>
      <c r="G82" s="33"/>
      <c r="H82" s="33"/>
      <c r="I82" s="33"/>
      <c r="J82" s="30"/>
      <c r="K82" s="36"/>
      <c r="L82" s="33"/>
      <c r="M82" s="33"/>
      <c r="N82" s="33"/>
      <c r="O82" s="33"/>
      <c r="P82" s="33"/>
      <c r="Q82" s="33"/>
      <c r="R82" s="30"/>
      <c r="S82" s="36"/>
      <c r="T82" s="33"/>
      <c r="U82" s="33"/>
      <c r="V82" s="33"/>
      <c r="W82" s="33"/>
      <c r="X82" s="33"/>
      <c r="Y82" s="33"/>
      <c r="Z82" s="30"/>
      <c r="AA82" s="36"/>
      <c r="AB82" s="33"/>
      <c r="AC82" s="33"/>
      <c r="AD82" s="33"/>
      <c r="AE82" s="33"/>
      <c r="AF82" s="33"/>
      <c r="AG82" s="33"/>
      <c r="AH82" s="30"/>
      <c r="AI82" s="36"/>
      <c r="AJ82" s="33"/>
      <c r="AK82" s="33"/>
      <c r="AL82" s="33"/>
      <c r="AM82" s="33"/>
      <c r="AN82" s="33"/>
      <c r="AO82" s="33"/>
      <c r="AP82" s="30"/>
      <c r="AQ82" s="36"/>
      <c r="AR82" s="33"/>
      <c r="AS82" s="33"/>
      <c r="AT82" s="33"/>
      <c r="AU82" s="33"/>
      <c r="AV82" s="33"/>
      <c r="AW82" s="33"/>
      <c r="AX82" s="30"/>
      <c r="AY82" s="36"/>
      <c r="AZ82" s="33"/>
      <c r="BA82" s="33"/>
      <c r="BB82" s="33"/>
      <c r="BC82" s="33"/>
      <c r="BD82" s="33"/>
      <c r="BE82" s="33"/>
      <c r="BF82" s="30"/>
      <c r="BG82" s="36"/>
      <c r="BH82" s="33"/>
      <c r="BI82" s="33"/>
      <c r="BJ82" s="33"/>
      <c r="BK82" s="33"/>
      <c r="BL82" s="33"/>
      <c r="BM82" s="33"/>
      <c r="BN82" s="30"/>
      <c r="BO82" s="30"/>
    </row>
    <row r="83" spans="2:67" x14ac:dyDescent="0.3">
      <c r="B83" s="32"/>
      <c r="C83" s="33"/>
      <c r="D83" s="33"/>
      <c r="E83" s="33"/>
      <c r="F83" s="33"/>
      <c r="G83" s="33"/>
      <c r="H83" s="33"/>
      <c r="I83" s="33"/>
      <c r="J83" s="30"/>
      <c r="K83" s="36"/>
      <c r="L83" s="33"/>
      <c r="M83" s="33"/>
      <c r="N83" s="33"/>
      <c r="O83" s="33"/>
      <c r="P83" s="33"/>
      <c r="Q83" s="33"/>
      <c r="R83" s="30"/>
      <c r="S83" s="36"/>
      <c r="T83" s="33"/>
      <c r="U83" s="33"/>
      <c r="V83" s="33"/>
      <c r="W83" s="33"/>
      <c r="X83" s="33"/>
      <c r="Y83" s="33"/>
      <c r="Z83" s="30"/>
      <c r="AA83" s="36"/>
      <c r="AB83" s="33"/>
      <c r="AC83" s="33"/>
      <c r="AD83" s="33"/>
      <c r="AE83" s="33"/>
      <c r="AF83" s="33"/>
      <c r="AG83" s="33"/>
      <c r="AH83" s="30"/>
      <c r="AI83" s="36"/>
      <c r="AJ83" s="33"/>
      <c r="AK83" s="33"/>
      <c r="AL83" s="33"/>
      <c r="AM83" s="33"/>
      <c r="AN83" s="33"/>
      <c r="AO83" s="33"/>
      <c r="AP83" s="30"/>
      <c r="AQ83" s="36"/>
      <c r="AR83" s="33"/>
      <c r="AS83" s="33"/>
      <c r="AT83" s="33"/>
      <c r="AU83" s="33"/>
      <c r="AV83" s="33"/>
      <c r="AW83" s="33"/>
      <c r="AX83" s="30"/>
      <c r="AY83" s="36"/>
      <c r="AZ83" s="33"/>
      <c r="BA83" s="33"/>
      <c r="BB83" s="33"/>
      <c r="BC83" s="33"/>
      <c r="BD83" s="33"/>
      <c r="BE83" s="33"/>
      <c r="BF83" s="30"/>
      <c r="BG83" s="36"/>
      <c r="BH83" s="33"/>
      <c r="BI83" s="33"/>
      <c r="BJ83" s="33"/>
      <c r="BK83" s="33"/>
      <c r="BL83" s="33"/>
      <c r="BM83" s="33"/>
      <c r="BN83" s="30"/>
      <c r="BO83" s="30"/>
    </row>
    <row r="84" spans="2:67" x14ac:dyDescent="0.3">
      <c r="B84" s="32"/>
      <c r="C84" s="33"/>
      <c r="D84" s="33"/>
      <c r="E84" s="33"/>
      <c r="F84" s="33"/>
      <c r="G84" s="33"/>
      <c r="H84" s="33"/>
      <c r="I84" s="33"/>
      <c r="J84" s="30"/>
      <c r="K84" s="36"/>
      <c r="L84" s="33"/>
      <c r="M84" s="33"/>
      <c r="N84" s="33"/>
      <c r="O84" s="33"/>
      <c r="P84" s="33"/>
      <c r="Q84" s="33"/>
      <c r="R84" s="30"/>
      <c r="S84" s="36"/>
      <c r="T84" s="33"/>
      <c r="U84" s="33"/>
      <c r="V84" s="33"/>
      <c r="W84" s="33"/>
      <c r="X84" s="33"/>
      <c r="Y84" s="33"/>
      <c r="Z84" s="30"/>
      <c r="AA84" s="36"/>
      <c r="AB84" s="33"/>
      <c r="AC84" s="33"/>
      <c r="AD84" s="33"/>
      <c r="AE84" s="33"/>
      <c r="AF84" s="33"/>
      <c r="AG84" s="33"/>
      <c r="AH84" s="30"/>
      <c r="AI84" s="36"/>
      <c r="AJ84" s="33"/>
      <c r="AK84" s="33"/>
      <c r="AL84" s="33"/>
      <c r="AM84" s="33"/>
      <c r="AN84" s="33"/>
      <c r="AO84" s="33"/>
      <c r="AP84" s="30"/>
      <c r="AQ84" s="36"/>
      <c r="AR84" s="33"/>
      <c r="AS84" s="33"/>
      <c r="AT84" s="33"/>
      <c r="AU84" s="33"/>
      <c r="AV84" s="33"/>
      <c r="AW84" s="33"/>
      <c r="AX84" s="30"/>
      <c r="AY84" s="36"/>
      <c r="AZ84" s="33"/>
      <c r="BA84" s="33"/>
      <c r="BB84" s="33"/>
      <c r="BC84" s="33"/>
      <c r="BD84" s="33"/>
      <c r="BE84" s="33"/>
      <c r="BF84" s="30"/>
      <c r="BG84" s="36"/>
      <c r="BH84" s="33"/>
      <c r="BI84" s="33"/>
      <c r="BJ84" s="33"/>
      <c r="BK84" s="33"/>
      <c r="BL84" s="33"/>
      <c r="BM84" s="33"/>
      <c r="BN84" s="30"/>
      <c r="BO84" s="30"/>
    </row>
    <row r="85" spans="2:67" x14ac:dyDescent="0.3">
      <c r="B85" s="32"/>
      <c r="C85" s="33"/>
      <c r="D85" s="33"/>
      <c r="E85" s="33"/>
      <c r="F85" s="33"/>
      <c r="G85" s="33"/>
      <c r="H85" s="33"/>
      <c r="I85" s="33"/>
      <c r="J85" s="30"/>
      <c r="K85" s="36"/>
      <c r="L85" s="33"/>
      <c r="M85" s="33"/>
      <c r="N85" s="33"/>
      <c r="O85" s="33"/>
      <c r="P85" s="33"/>
      <c r="Q85" s="33"/>
      <c r="R85" s="30"/>
      <c r="S85" s="36"/>
      <c r="T85" s="33"/>
      <c r="U85" s="33"/>
      <c r="V85" s="33"/>
      <c r="W85" s="33"/>
      <c r="X85" s="33"/>
      <c r="Y85" s="33"/>
      <c r="Z85" s="30"/>
      <c r="AA85" s="36"/>
      <c r="AB85" s="33"/>
      <c r="AC85" s="33"/>
      <c r="AD85" s="33"/>
      <c r="AE85" s="33"/>
      <c r="AF85" s="33"/>
      <c r="AG85" s="33"/>
      <c r="AH85" s="30"/>
      <c r="AI85" s="36"/>
      <c r="AJ85" s="33"/>
      <c r="AK85" s="33"/>
      <c r="AL85" s="33"/>
      <c r="AM85" s="33"/>
      <c r="AN85" s="33"/>
      <c r="AO85" s="33"/>
      <c r="AP85" s="30"/>
      <c r="AQ85" s="36"/>
      <c r="AR85" s="33"/>
      <c r="AS85" s="33"/>
      <c r="AT85" s="33"/>
      <c r="AU85" s="33"/>
      <c r="AV85" s="33"/>
      <c r="AW85" s="33"/>
      <c r="AX85" s="30"/>
      <c r="AY85" s="36"/>
      <c r="AZ85" s="33"/>
      <c r="BA85" s="33"/>
      <c r="BB85" s="33"/>
      <c r="BC85" s="33"/>
      <c r="BD85" s="33"/>
      <c r="BE85" s="33"/>
      <c r="BF85" s="30"/>
      <c r="BG85" s="36"/>
      <c r="BH85" s="33"/>
      <c r="BI85" s="33"/>
      <c r="BJ85" s="33"/>
      <c r="BK85" s="33"/>
      <c r="BL85" s="33"/>
      <c r="BM85" s="33"/>
      <c r="BN85" s="30"/>
      <c r="BO85" s="30"/>
    </row>
    <row r="86" spans="2:67" x14ac:dyDescent="0.3">
      <c r="B86" s="32"/>
      <c r="C86" s="33"/>
      <c r="D86" s="33"/>
      <c r="E86" s="33"/>
      <c r="F86" s="33"/>
      <c r="G86" s="33"/>
      <c r="H86" s="33"/>
      <c r="I86" s="33"/>
      <c r="J86" s="30"/>
      <c r="K86" s="36"/>
      <c r="L86" s="33"/>
      <c r="M86" s="33"/>
      <c r="N86" s="33"/>
      <c r="O86" s="33"/>
      <c r="P86" s="33"/>
      <c r="Q86" s="33"/>
      <c r="R86" s="30"/>
      <c r="S86" s="36"/>
      <c r="T86" s="33"/>
      <c r="U86" s="33"/>
      <c r="V86" s="33"/>
      <c r="W86" s="33"/>
      <c r="X86" s="33"/>
      <c r="Y86" s="33"/>
      <c r="Z86" s="30"/>
      <c r="AA86" s="36"/>
      <c r="AB86" s="33"/>
      <c r="AC86" s="33"/>
      <c r="AD86" s="33"/>
      <c r="AE86" s="33"/>
      <c r="AF86" s="33"/>
      <c r="AG86" s="33"/>
      <c r="AH86" s="30"/>
      <c r="AI86" s="36"/>
      <c r="AJ86" s="33"/>
      <c r="AK86" s="33"/>
      <c r="AL86" s="33"/>
      <c r="AM86" s="33"/>
      <c r="AN86" s="33"/>
      <c r="AO86" s="33"/>
      <c r="AP86" s="30"/>
      <c r="AQ86" s="36"/>
      <c r="AR86" s="33"/>
      <c r="AS86" s="33"/>
      <c r="AT86" s="33"/>
      <c r="AU86" s="33"/>
      <c r="AV86" s="33"/>
      <c r="AW86" s="33"/>
      <c r="AX86" s="30"/>
      <c r="AY86" s="36"/>
      <c r="AZ86" s="33"/>
      <c r="BA86" s="33"/>
      <c r="BB86" s="33"/>
      <c r="BC86" s="33"/>
      <c r="BD86" s="33"/>
      <c r="BE86" s="33"/>
      <c r="BF86" s="30"/>
      <c r="BG86" s="36"/>
      <c r="BH86" s="33"/>
      <c r="BI86" s="33"/>
      <c r="BJ86" s="33"/>
      <c r="BK86" s="33"/>
      <c r="BL86" s="33"/>
      <c r="BM86" s="33"/>
      <c r="BN86" s="30"/>
      <c r="BO86" s="30"/>
    </row>
    <row r="87" spans="2:67" x14ac:dyDescent="0.3">
      <c r="B87" s="32"/>
      <c r="C87" s="33"/>
      <c r="D87" s="33"/>
      <c r="E87" s="33"/>
      <c r="F87" s="33"/>
      <c r="G87" s="33"/>
      <c r="H87" s="33"/>
      <c r="I87" s="33"/>
      <c r="J87" s="30"/>
      <c r="K87" s="36"/>
      <c r="L87" s="33"/>
      <c r="M87" s="33"/>
      <c r="N87" s="33"/>
      <c r="O87" s="33"/>
      <c r="P87" s="33"/>
      <c r="Q87" s="33"/>
      <c r="R87" s="30"/>
      <c r="S87" s="36"/>
      <c r="T87" s="33"/>
      <c r="U87" s="33"/>
      <c r="V87" s="33"/>
      <c r="W87" s="33"/>
      <c r="X87" s="33"/>
      <c r="Y87" s="33"/>
      <c r="Z87" s="30"/>
      <c r="AA87" s="36"/>
      <c r="AB87" s="33"/>
      <c r="AC87" s="33"/>
      <c r="AD87" s="33"/>
      <c r="AE87" s="33"/>
      <c r="AF87" s="33"/>
      <c r="AG87" s="33"/>
      <c r="AH87" s="30"/>
      <c r="AI87" s="36"/>
      <c r="AJ87" s="33"/>
      <c r="AK87" s="33"/>
      <c r="AL87" s="33"/>
      <c r="AM87" s="33"/>
      <c r="AN87" s="33"/>
      <c r="AO87" s="33"/>
      <c r="AP87" s="30"/>
      <c r="AQ87" s="36"/>
      <c r="AR87" s="33"/>
      <c r="AS87" s="33"/>
      <c r="AT87" s="33"/>
      <c r="AU87" s="33"/>
      <c r="AV87" s="33"/>
      <c r="AW87" s="33"/>
      <c r="AX87" s="30"/>
      <c r="AY87" s="36"/>
      <c r="AZ87" s="33"/>
      <c r="BA87" s="33"/>
      <c r="BB87" s="33"/>
      <c r="BC87" s="33"/>
      <c r="BD87" s="33"/>
      <c r="BE87" s="33"/>
      <c r="BF87" s="30"/>
      <c r="BG87" s="36"/>
      <c r="BH87" s="33"/>
      <c r="BI87" s="33"/>
      <c r="BJ87" s="33"/>
      <c r="BK87" s="33"/>
      <c r="BL87" s="33"/>
      <c r="BM87" s="33"/>
      <c r="BN87" s="30"/>
      <c r="BO87" s="30"/>
    </row>
    <row r="88" spans="2:67" x14ac:dyDescent="0.3">
      <c r="B88" s="32"/>
      <c r="C88" s="33"/>
      <c r="D88" s="33"/>
      <c r="E88" s="33"/>
      <c r="F88" s="33"/>
      <c r="G88" s="33"/>
      <c r="H88" s="33"/>
      <c r="I88" s="33"/>
      <c r="J88" s="30"/>
      <c r="K88" s="36"/>
      <c r="L88" s="33"/>
      <c r="M88" s="33"/>
      <c r="N88" s="33"/>
      <c r="O88" s="33"/>
      <c r="P88" s="33"/>
      <c r="Q88" s="33"/>
      <c r="R88" s="30"/>
      <c r="S88" s="36"/>
      <c r="T88" s="33"/>
      <c r="U88" s="33"/>
      <c r="V88" s="33"/>
      <c r="W88" s="33"/>
      <c r="X88" s="33"/>
      <c r="Y88" s="33"/>
      <c r="Z88" s="30"/>
      <c r="AA88" s="36"/>
      <c r="AB88" s="33"/>
      <c r="AC88" s="33"/>
      <c r="AD88" s="33"/>
      <c r="AE88" s="33"/>
      <c r="AF88" s="33"/>
      <c r="AG88" s="33"/>
      <c r="AH88" s="30"/>
      <c r="AI88" s="36"/>
      <c r="AJ88" s="33"/>
      <c r="AK88" s="33"/>
      <c r="AL88" s="33"/>
      <c r="AM88" s="33"/>
      <c r="AN88" s="33"/>
      <c r="AO88" s="33"/>
      <c r="AP88" s="30"/>
      <c r="AQ88" s="36"/>
      <c r="AR88" s="33"/>
      <c r="AS88" s="33"/>
      <c r="AT88" s="33"/>
      <c r="AU88" s="33"/>
      <c r="AV88" s="33"/>
      <c r="AW88" s="33"/>
      <c r="AX88" s="30"/>
      <c r="AY88" s="36"/>
      <c r="AZ88" s="33"/>
      <c r="BA88" s="33"/>
      <c r="BB88" s="33"/>
      <c r="BC88" s="33"/>
      <c r="BD88" s="33"/>
      <c r="BE88" s="33"/>
      <c r="BF88" s="30"/>
      <c r="BG88" s="36"/>
      <c r="BH88" s="33"/>
      <c r="BI88" s="33"/>
      <c r="BJ88" s="33"/>
      <c r="BK88" s="33"/>
      <c r="BL88" s="33"/>
      <c r="BM88" s="33"/>
      <c r="BN88" s="30"/>
      <c r="BO88" s="30"/>
    </row>
    <row r="89" spans="2:67" x14ac:dyDescent="0.3">
      <c r="B89" s="32"/>
      <c r="C89" s="33"/>
      <c r="D89" s="33"/>
      <c r="E89" s="33"/>
      <c r="F89" s="33"/>
      <c r="G89" s="33"/>
      <c r="H89" s="33"/>
      <c r="I89" s="33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</row>
    <row r="90" spans="2:67" x14ac:dyDescent="0.3">
      <c r="B90" s="32"/>
      <c r="C90" s="33"/>
      <c r="D90" s="33"/>
      <c r="E90" s="33"/>
      <c r="F90" s="33"/>
      <c r="G90" s="33"/>
      <c r="H90" s="33"/>
      <c r="I90" s="33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</row>
    <row r="91" spans="2:67" x14ac:dyDescent="0.3">
      <c r="B91" s="32"/>
      <c r="C91" s="33"/>
      <c r="D91" s="33"/>
      <c r="E91" s="33"/>
      <c r="F91" s="33"/>
      <c r="G91" s="33"/>
      <c r="H91" s="33"/>
      <c r="I91" s="33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</row>
    <row r="92" spans="2:67" x14ac:dyDescent="0.3">
      <c r="B92" s="32"/>
      <c r="C92" s="33"/>
      <c r="D92" s="33"/>
      <c r="E92" s="33"/>
      <c r="F92" s="33"/>
      <c r="G92" s="33"/>
      <c r="H92" s="33"/>
      <c r="I92" s="33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</row>
    <row r="93" spans="2:67" x14ac:dyDescent="0.3">
      <c r="B93" s="32"/>
      <c r="C93" s="33"/>
      <c r="D93" s="33"/>
      <c r="E93" s="33"/>
      <c r="F93" s="33"/>
      <c r="G93" s="33"/>
      <c r="H93" s="33"/>
      <c r="I93" s="33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</row>
    <row r="94" spans="2:67" x14ac:dyDescent="0.3">
      <c r="B94" s="32"/>
      <c r="C94" s="33"/>
      <c r="D94" s="33"/>
      <c r="E94" s="33"/>
      <c r="F94" s="33"/>
      <c r="G94" s="33"/>
      <c r="H94" s="33"/>
      <c r="I94" s="33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</row>
    <row r="95" spans="2:67" x14ac:dyDescent="0.3">
      <c r="B95" s="32"/>
      <c r="C95" s="33"/>
      <c r="D95" s="33"/>
      <c r="E95" s="33"/>
      <c r="F95" s="33"/>
      <c r="G95" s="33"/>
      <c r="H95" s="33"/>
      <c r="I95" s="33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</row>
    <row r="96" spans="2:67" x14ac:dyDescent="0.3">
      <c r="B96" s="32"/>
      <c r="C96" s="33"/>
      <c r="D96" s="33"/>
      <c r="E96" s="33"/>
      <c r="F96" s="33"/>
      <c r="G96" s="33"/>
      <c r="H96" s="33"/>
      <c r="I96" s="33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</row>
    <row r="97" spans="2:67" x14ac:dyDescent="0.3">
      <c r="B97" s="32"/>
      <c r="C97" s="33"/>
      <c r="D97" s="33"/>
      <c r="E97" s="33"/>
      <c r="F97" s="33"/>
      <c r="G97" s="33"/>
      <c r="H97" s="33"/>
      <c r="I97" s="33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</row>
    <row r="98" spans="2:67" x14ac:dyDescent="0.3">
      <c r="B98" s="32"/>
      <c r="C98" s="33"/>
      <c r="D98" s="33"/>
      <c r="E98" s="33"/>
      <c r="F98" s="33"/>
      <c r="G98" s="33"/>
      <c r="H98" s="33"/>
      <c r="I98" s="33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</row>
    <row r="99" spans="2:67" x14ac:dyDescent="0.3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</row>
    <row r="100" spans="2:67" x14ac:dyDescent="0.3">
      <c r="B100" s="30"/>
      <c r="C100" s="30"/>
      <c r="D100" s="30"/>
      <c r="E100" s="30"/>
      <c r="F100" s="30"/>
      <c r="G100" s="30"/>
      <c r="H100" s="33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</row>
    <row r="101" spans="2:67" x14ac:dyDescent="0.3">
      <c r="B101" s="34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</row>
    <row r="102" spans="2:67" x14ac:dyDescent="0.3"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</row>
    <row r="103" spans="2:67" x14ac:dyDescent="0.3">
      <c r="B103" s="3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</row>
    <row r="104" spans="2:67" x14ac:dyDescent="0.3"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</row>
    <row r="105" spans="2:67" x14ac:dyDescent="0.3"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</row>
    <row r="106" spans="2:67" x14ac:dyDescent="0.3"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</row>
    <row r="107" spans="2:67" x14ac:dyDescent="0.3"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</row>
    <row r="108" spans="2:67" x14ac:dyDescent="0.3"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</row>
    <row r="109" spans="2:67" x14ac:dyDescent="0.3"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</row>
    <row r="110" spans="2:67" x14ac:dyDescent="0.3"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</row>
    <row r="111" spans="2:67" x14ac:dyDescent="0.3"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</row>
    <row r="112" spans="2:67" x14ac:dyDescent="0.3"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</row>
    <row r="113" spans="2:67" x14ac:dyDescent="0.3"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</row>
    <row r="114" spans="2:67" x14ac:dyDescent="0.3"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</row>
    <row r="115" spans="2:67" x14ac:dyDescent="0.3"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</row>
    <row r="116" spans="2:67" x14ac:dyDescent="0.3"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</row>
    <row r="117" spans="2:67" x14ac:dyDescent="0.3"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</row>
    <row r="118" spans="2:67" x14ac:dyDescent="0.3"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</row>
    <row r="119" spans="2:67" x14ac:dyDescent="0.3"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</row>
    <row r="120" spans="2:67" x14ac:dyDescent="0.3"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</row>
    <row r="121" spans="2:67" x14ac:dyDescent="0.3"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</row>
    <row r="122" spans="2:67" x14ac:dyDescent="0.3"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</row>
    <row r="123" spans="2:67" x14ac:dyDescent="0.3"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</row>
    <row r="124" spans="2:67" x14ac:dyDescent="0.3"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</row>
    <row r="128" spans="2:67" x14ac:dyDescent="0.3">
      <c r="B128" s="3"/>
    </row>
  </sheetData>
  <mergeCells count="1">
    <mergeCell ref="B6:B7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0"/>
  <sheetViews>
    <sheetView workbookViewId="0">
      <selection activeCell="F2" sqref="F2"/>
    </sheetView>
  </sheetViews>
  <sheetFormatPr defaultRowHeight="14" x14ac:dyDescent="0.3"/>
  <cols>
    <col min="1" max="1" width="3.453125" style="1" customWidth="1"/>
    <col min="2" max="2" width="17.26953125" style="1" customWidth="1"/>
    <col min="3" max="3" width="11.6328125" style="1" bestFit="1" customWidth="1"/>
    <col min="4" max="4" width="8.7265625" style="1"/>
    <col min="5" max="5" width="26.54296875" style="1" bestFit="1" customWidth="1"/>
    <col min="6" max="16384" width="8.7265625" style="1"/>
  </cols>
  <sheetData>
    <row r="2" spans="2:5" x14ac:dyDescent="0.3">
      <c r="B2" s="2" t="s">
        <v>68</v>
      </c>
    </row>
    <row r="4" spans="2:5" x14ac:dyDescent="0.3">
      <c r="B4" s="3" t="s">
        <v>8</v>
      </c>
      <c r="D4" s="3"/>
      <c r="E4" s="3" t="s">
        <v>52</v>
      </c>
    </row>
    <row r="5" spans="2:5" x14ac:dyDescent="0.3">
      <c r="E5" s="40" t="s">
        <v>53</v>
      </c>
    </row>
    <row r="6" spans="2:5" x14ac:dyDescent="0.3">
      <c r="B6" s="27" t="s">
        <v>9</v>
      </c>
    </row>
    <row r="7" spans="2:5" x14ac:dyDescent="0.3">
      <c r="B7" s="19">
        <v>98074.15</v>
      </c>
    </row>
    <row r="9" spans="2:5" x14ac:dyDescent="0.3">
      <c r="B9" s="47" t="s">
        <v>32</v>
      </c>
    </row>
    <row r="10" spans="2:5" x14ac:dyDescent="0.3">
      <c r="B10" s="46">
        <f>'Changeable Inputs'!B17-Monetary!B7</f>
        <v>1925.8500000000058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>
      <selection activeCell="C19" sqref="C19"/>
    </sheetView>
  </sheetViews>
  <sheetFormatPr defaultRowHeight="14" x14ac:dyDescent="0.3"/>
  <cols>
    <col min="1" max="1" width="3.08984375" style="1" customWidth="1"/>
    <col min="2" max="16384" width="8.7265625" style="1"/>
  </cols>
  <sheetData>
    <row r="2" spans="2:2" x14ac:dyDescent="0.3">
      <c r="B2" s="2" t="s">
        <v>26</v>
      </c>
    </row>
    <row r="3" spans="2:2" x14ac:dyDescent="0.3">
      <c r="B3" s="1" t="s">
        <v>43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Changeable Inputs</vt:lpstr>
      <vt:lpstr>Main Decision Variables</vt:lpstr>
      <vt:lpstr>Slack Variables</vt:lpstr>
      <vt:lpstr>Deviations</vt:lpstr>
      <vt:lpstr>Monetary</vt:lpstr>
      <vt:lpstr>Notes</vt:lpstr>
      <vt:lpstr>BudgetInput</vt:lpstr>
      <vt:lpstr>CapacitySlack</vt:lpstr>
      <vt:lpstr>CapBigMInput</vt:lpstr>
      <vt:lpstr>DemographicDeviations</vt:lpstr>
      <vt:lpstr>DemTypeWeightInput</vt:lpstr>
      <vt:lpstr>DevTypeWeightInputs</vt:lpstr>
      <vt:lpstr>'Slack Variables'!DistanceSlack</vt:lpstr>
      <vt:lpstr>HeatRangeInput</vt:lpstr>
      <vt:lpstr>'Slack Variables'!LinCapKL</vt:lpstr>
      <vt:lpstr>MaxAllowDistInput</vt:lpstr>
      <vt:lpstr>MaxCapValue</vt:lpstr>
      <vt:lpstr>MaxDistValue</vt:lpstr>
      <vt:lpstr>ParkCost</vt:lpstr>
      <vt:lpstr>ParkSelection</vt:lpstr>
      <vt:lpstr>PrimaryPark</vt:lpstr>
      <vt:lpstr>TreeRangeInput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Louise Young</dc:creator>
  <cp:lastModifiedBy>Anisa Louise Young</cp:lastModifiedBy>
  <dcterms:created xsi:type="dcterms:W3CDTF">2022-04-29T12:52:42Z</dcterms:created>
  <dcterms:modified xsi:type="dcterms:W3CDTF">2022-08-08T22:41:25Z</dcterms:modified>
</cp:coreProperties>
</file>