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_history_1000" sheetId="1" r:id="rId4"/>
    <sheet state="visible" name="run_history_10k" sheetId="2" r:id="rId5"/>
  </sheets>
  <definedNames>
    <definedName localSheetId="0" name="ExternalData_6">run_history_1000!$Q$6:$R$10</definedName>
    <definedName localSheetId="1" name="ExternalData_10">run_history_10k!$R$7:$S$11</definedName>
    <definedName localSheetId="0" name="ExternalData_9">run_history_1000!$B$6:$J$16</definedName>
    <definedName localSheetId="1" name="ExternalData_11">run_history_10k!$R$17:$S$21</definedName>
    <definedName localSheetId="0" name="ExternalData_5">run_history_1000!$Q$20:$R$24</definedName>
    <definedName localSheetId="1" name="ExternalData_13">run_history_10k!$B$17:$K$20</definedName>
    <definedName localSheetId="0" name="ExternalData_8">run_history_1000!$B$2:$J$3</definedName>
    <definedName localSheetId="1" name="ExternalData_12">run_history_10k!$B$2:$K$3</definedName>
    <definedName localSheetId="1" name="ExternalData_1">run_history_10k!$B$7:$K$10</definedName>
    <definedName localSheetId="0" name="ExternalData_10">run_history_1000!$B$19:$J$29</definedName>
  </definedNames>
  <calcPr/>
</workbook>
</file>

<file path=xl/sharedStrings.xml><?xml version="1.0" encoding="utf-8"?>
<sst xmlns="http://schemas.openxmlformats.org/spreadsheetml/2006/main" count="133" uniqueCount="29">
  <si>
    <t>m</t>
  </si>
  <si>
    <t>num_processes</t>
  </si>
  <si>
    <t>t_reading</t>
  </si>
  <si>
    <t>t_multiplication</t>
  </si>
  <si>
    <t>t_communication</t>
  </si>
  <si>
    <t>t_writing</t>
  </si>
  <si>
    <t>t_total</t>
  </si>
  <si>
    <t>start_time</t>
  </si>
  <si>
    <t>end_time</t>
  </si>
  <si>
    <t>Nod: 57</t>
  </si>
  <si>
    <t>Test Case: 1000</t>
  </si>
  <si>
    <t>Nr. Processes: 1</t>
  </si>
  <si>
    <t>Optimization: -O3</t>
  </si>
  <si>
    <t>Metric</t>
  </si>
  <si>
    <t>Value</t>
  </si>
  <si>
    <t>Time Complexity</t>
  </si>
  <si>
    <t>O(n3)</t>
  </si>
  <si>
    <t>Speed-Up</t>
  </si>
  <si>
    <t>Nr. Processes:25</t>
  </si>
  <si>
    <t>Efficiency</t>
  </si>
  <si>
    <t>Cost</t>
  </si>
  <si>
    <t>Executions: 10</t>
  </si>
  <si>
    <t xml:space="preserve"> t_reading</t>
  </si>
  <si>
    <t>Average Time:</t>
  </si>
  <si>
    <t>Nr. Processes: 64</t>
  </si>
  <si>
    <t>num_threads</t>
  </si>
  <si>
    <t>Test Case: 10.000</t>
  </si>
  <si>
    <t>Nr. Processes: 25</t>
  </si>
  <si>
    <t>Executions: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</si>
</sst>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6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sz val="11.0"/>
      <color theme="1"/>
      <name val="Arial"/>
    </font>
    <font>
      <color theme="1"/>
      <name val="Aptos Narro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2" fontId="3" numFmtId="164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1" fillId="2" fontId="5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4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A5A5A5"/>
          <bgColor rgb="FFA5A5A5"/>
        </patternFill>
      </fill>
      <border/>
    </dxf>
  </dxfs>
  <tableStyles count="10">
    <tableStyle count="3" pivot="0" name="run_history_1000-style">
      <tableStyleElement dxfId="1" type="headerRow"/>
      <tableStyleElement dxfId="2" type="firstRowStripe"/>
      <tableStyleElement dxfId="3" type="secondRowStripe"/>
    </tableStyle>
    <tableStyle count="3" pivot="0" name="run_history_1000-style 2">
      <tableStyleElement dxfId="1" type="headerRow"/>
      <tableStyleElement dxfId="2" type="firstRowStripe"/>
      <tableStyleElement dxfId="3" type="secondRowStripe"/>
    </tableStyle>
    <tableStyle count="3" pivot="0" name="run_history_1000-style 3">
      <tableStyleElement dxfId="1" type="headerRow"/>
      <tableStyleElement dxfId="4" type="firstRowStripe"/>
      <tableStyleElement dxfId="2" type="secondRowStripe"/>
    </tableStyle>
    <tableStyle count="3" pivot="0" name="run_history_1000-style 4">
      <tableStyleElement dxfId="1" type="headerRow"/>
      <tableStyleElement dxfId="2" type="firstRowStripe"/>
      <tableStyleElement dxfId="3" type="secondRowStripe"/>
    </tableStyle>
    <tableStyle count="3" pivot="0" name="run_history_1000-style 5">
      <tableStyleElement dxfId="1" type="headerRow"/>
      <tableStyleElement dxfId="4" type="firstRowStripe"/>
      <tableStyleElement dxfId="2" type="secondRowStripe"/>
    </tableStyle>
    <tableStyle count="3" pivot="0" name="run_history_10k-style">
      <tableStyleElement dxfId="1" type="headerRow"/>
      <tableStyleElement dxfId="2" type="firstRowStripe"/>
      <tableStyleElement dxfId="3" type="secondRowStripe"/>
    </tableStyle>
    <tableStyle count="3" pivot="0" name="run_history_10k-style 2">
      <tableStyleElement dxfId="1" type="headerRow"/>
      <tableStyleElement dxfId="2" type="firstRowStripe"/>
      <tableStyleElement dxfId="3" type="secondRowStripe"/>
    </tableStyle>
    <tableStyle count="3" pivot="0" name="run_history_10k-style 3">
      <tableStyleElement dxfId="1" type="headerRow"/>
      <tableStyleElement dxfId="4" type="firstRowStripe"/>
      <tableStyleElement dxfId="2" type="secondRowStripe"/>
    </tableStyle>
    <tableStyle count="3" pivot="0" name="run_history_10k-style 4">
      <tableStyleElement dxfId="1" type="headerRow"/>
      <tableStyleElement dxfId="2" type="firstRowStripe"/>
      <tableStyleElement dxfId="3" type="secondRowStripe"/>
    </tableStyle>
    <tableStyle count="3" pivot="0" name="run_history_10k-style 5">
      <tableStyleElement dxfId="1" type="headerRow"/>
      <tableStyleElement dxfId="4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J3" displayName="Table_1" name="Table_1" id="1">
  <tableColumns count="9">
    <tableColumn name="m" id="1"/>
    <tableColumn name="num_processes" id="2"/>
    <tableColumn name="t_reading" id="3"/>
    <tableColumn name="t_multiplication" id="4"/>
    <tableColumn name="t_communication" id="5"/>
    <tableColumn name="t_writing" id="6"/>
    <tableColumn name="t_total" id="7"/>
    <tableColumn name="start_time" id="8"/>
    <tableColumn name="end_time" id="9"/>
  </tableColumns>
  <tableStyleInfo name="run_history_1000-style" showColumnStripes="0" showFirstColumn="1" showLastColumn="1" showRowStripes="1"/>
</table>
</file>

<file path=xl/tables/table2.xml><?xml version="1.0" encoding="utf-8"?>
<table xmlns="http://schemas.openxmlformats.org/spreadsheetml/2006/main" ref="B6:J16" displayName="Table_2" name="Table_2" id="2">
  <tableColumns count="9">
    <tableColumn name="m" id="1"/>
    <tableColumn name="num_processes" id="2"/>
    <tableColumn name="t_reading" id="3"/>
    <tableColumn name="t_multiplication" id="4"/>
    <tableColumn name="t_communication" id="5"/>
    <tableColumn name="t_writing" id="6"/>
    <tableColumn name="t_total" id="7"/>
    <tableColumn name="start_time" id="8"/>
    <tableColumn name="end_time" id="9"/>
  </tableColumns>
  <tableStyleInfo name="run_history_1000-style 2" showColumnStripes="0" showFirstColumn="1" showLastColumn="1" showRowStripes="1"/>
</table>
</file>

<file path=xl/tables/table3.xml><?xml version="1.0" encoding="utf-8"?>
<table xmlns="http://schemas.openxmlformats.org/spreadsheetml/2006/main" ref="Q6:R10" displayName="Table_3" name="Table_3" id="3">
  <tableColumns count="2">
    <tableColumn name="Metric" id="1"/>
    <tableColumn name="Value" id="2"/>
  </tableColumns>
  <tableStyleInfo name="run_history_1000-style 3" showColumnStripes="0" showFirstColumn="1" showLastColumn="1" showRowStripes="1"/>
</table>
</file>

<file path=xl/tables/table4.xml><?xml version="1.0" encoding="utf-8"?>
<table xmlns="http://schemas.openxmlformats.org/spreadsheetml/2006/main" ref="B19:J29" displayName="Table_4" name="Table_4" id="4">
  <tableColumns count="9">
    <tableColumn name="m" id="1"/>
    <tableColumn name="num_processes" id="2"/>
    <tableColumn name="t_reading" id="3"/>
    <tableColumn name="t_multiplication" id="4"/>
    <tableColumn name="t_communication" id="5"/>
    <tableColumn name="t_writing" id="6"/>
    <tableColumn name="t_total" id="7"/>
    <tableColumn name="start_time" id="8"/>
    <tableColumn name="end_time" id="9"/>
  </tableColumns>
  <tableStyleInfo name="run_history_1000-style 4" showColumnStripes="0" showFirstColumn="1" showLastColumn="1" showRowStripes="1"/>
</table>
</file>

<file path=xl/tables/table5.xml><?xml version="1.0" encoding="utf-8"?>
<table xmlns="http://schemas.openxmlformats.org/spreadsheetml/2006/main" ref="Q20:R24" displayName="Table_5" name="Table_5" id="5">
  <tableColumns count="2">
    <tableColumn name="Metric" id="1"/>
    <tableColumn name="Value" id="2"/>
  </tableColumns>
  <tableStyleInfo name="run_history_1000-style 5" showColumnStripes="0" showFirstColumn="1" showLastColumn="1" showRowStripes="1"/>
</table>
</file>

<file path=xl/tables/table6.xml><?xml version="1.0" encoding="utf-8"?>
<table xmlns="http://schemas.openxmlformats.org/spreadsheetml/2006/main" ref="B2:K3" displayName="Table_6" name="Table_6" id="6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k-style" showColumnStripes="0" showFirstColumn="1" showLastColumn="1" showRowStripes="1"/>
</table>
</file>

<file path=xl/tables/table7.xml><?xml version="1.0" encoding="utf-8"?>
<table xmlns="http://schemas.openxmlformats.org/spreadsheetml/2006/main" ref="B7:K12" displayName="Table_7" name="Table_7" id="7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k-style 2" showColumnStripes="0" showFirstColumn="1" showLastColumn="1" showRowStripes="1"/>
</table>
</file>

<file path=xl/tables/table8.xml><?xml version="1.0" encoding="utf-8"?>
<table xmlns="http://schemas.openxmlformats.org/spreadsheetml/2006/main" ref="R7:S11" displayName="Table_8" name="Table_8" id="8">
  <tableColumns count="2">
    <tableColumn name="Metric" id="1"/>
    <tableColumn name="Value" id="2"/>
  </tableColumns>
  <tableStyleInfo name="run_history_10k-style 3" showColumnStripes="0" showFirstColumn="1" showLastColumn="1" showRowStripes="1"/>
</table>
</file>

<file path=xl/tables/table9.xml><?xml version="1.0" encoding="utf-8"?>
<table xmlns="http://schemas.openxmlformats.org/spreadsheetml/2006/main" ref="B17:K20" displayName="Table_9" name="Table_9" id="9">
  <tableColumns count="10">
    <tableColumn name="m" id="1"/>
    <tableColumn name="num_threads" id="2"/>
    <tableColumn name="num_processes" id="3"/>
    <tableColumn name="t_reading" id="4"/>
    <tableColumn name="t_multiplication" id="5"/>
    <tableColumn name="t_communication" id="6"/>
    <tableColumn name="t_writing" id="7"/>
    <tableColumn name="t_total" id="8"/>
    <tableColumn name="start_time" id="9"/>
    <tableColumn name="end_time" id="10"/>
  </tableColumns>
  <tableStyleInfo name="run_history_10k-style 4" showColumnStripes="0" showFirstColumn="1" showLastColumn="1" showRowStripes="1"/>
</table>
</file>

<file path=xl/tables/table10.xml><?xml version="1.0" encoding="utf-8"?>
<table xmlns="http://schemas.openxmlformats.org/spreadsheetml/2006/main" ref="R17:S21" displayName="Table_10" name="Table_10" id="10">
  <tableColumns count="2">
    <tableColumn name="Metric" id="1"/>
    <tableColumn name="Value" id="2"/>
  </tableColumns>
  <tableStyleInfo name="run_history_10k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9" Type="http://schemas.openxmlformats.org/officeDocument/2006/relationships/table" Target="../tables/table8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7.13"/>
    <col customWidth="1" min="3" max="3" width="18.5"/>
    <col customWidth="1" min="4" max="4" width="13.13"/>
    <col customWidth="1" min="5" max="5" width="18.88"/>
    <col customWidth="1" min="6" max="6" width="20.13"/>
    <col customWidth="1" min="7" max="7" width="12.5"/>
    <col customWidth="1" min="8" max="8" width="10.75"/>
    <col customWidth="1" min="9" max="9" width="14.0"/>
    <col customWidth="1" min="10" max="10" width="13.25"/>
    <col customWidth="1" min="11" max="11" width="16.0"/>
    <col customWidth="1" min="12" max="12" width="9.0"/>
    <col customWidth="1" min="13" max="13" width="14.5"/>
    <col customWidth="1" min="14" max="14" width="8.13"/>
    <col customWidth="1" min="15" max="15" width="7.0"/>
    <col customWidth="1" min="16" max="16" width="8.63"/>
    <col customWidth="1" min="17" max="17" width="14.13"/>
    <col customWidth="1" min="18" max="18" width="12.0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</row>
    <row r="3" ht="14.25" customHeight="1">
      <c r="B3" s="3">
        <v>1000.0</v>
      </c>
      <c r="C3" s="3">
        <v>1.0</v>
      </c>
      <c r="D3" s="3">
        <v>1247.0</v>
      </c>
      <c r="E3" s="3">
        <v>163.0</v>
      </c>
      <c r="F3" s="3">
        <v>3.0</v>
      </c>
      <c r="G3" s="3">
        <v>5460.0</v>
      </c>
      <c r="H3" s="3">
        <v>6874.0</v>
      </c>
      <c r="I3" s="4">
        <v>0.4677546296296296</v>
      </c>
      <c r="J3" s="4">
        <v>0.4678703703703704</v>
      </c>
      <c r="K3" s="2" t="s">
        <v>10</v>
      </c>
    </row>
    <row r="4" ht="14.25" customHeight="1">
      <c r="K4" s="2" t="s">
        <v>11</v>
      </c>
    </row>
    <row r="5" ht="14.25" customHeight="1">
      <c r="K5" s="2" t="s">
        <v>12</v>
      </c>
    </row>
    <row r="6" ht="14.25" customHeight="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Q6" s="5" t="s">
        <v>13</v>
      </c>
      <c r="R6" s="5" t="s">
        <v>14</v>
      </c>
    </row>
    <row r="7" ht="14.25" customHeight="1">
      <c r="B7" s="3">
        <v>1000.0</v>
      </c>
      <c r="C7" s="6">
        <v>25.0</v>
      </c>
      <c r="D7" s="6">
        <v>341.0</v>
      </c>
      <c r="E7" s="6">
        <v>191.0</v>
      </c>
      <c r="F7" s="3">
        <v>3.0</v>
      </c>
      <c r="G7" s="6">
        <v>5372.0</v>
      </c>
      <c r="H7" s="7">
        <v>5701.0</v>
      </c>
      <c r="I7" s="4">
        <v>0.6404398148148148</v>
      </c>
      <c r="J7" s="4">
        <v>0.640636574074074</v>
      </c>
      <c r="K7" s="2" t="s">
        <v>9</v>
      </c>
      <c r="Q7" s="5" t="s">
        <v>15</v>
      </c>
      <c r="R7" s="5" t="s">
        <v>16</v>
      </c>
    </row>
    <row r="8" ht="14.25" customHeight="1">
      <c r="B8" s="3">
        <v>1000.0</v>
      </c>
      <c r="C8" s="3">
        <v>25.0</v>
      </c>
      <c r="D8" s="6">
        <v>76.0</v>
      </c>
      <c r="E8" s="6">
        <v>192.0</v>
      </c>
      <c r="F8" s="3">
        <v>3.0</v>
      </c>
      <c r="G8" s="3">
        <v>4289.0</v>
      </c>
      <c r="H8" s="7">
        <v>4406.0</v>
      </c>
      <c r="I8" s="4">
        <v>0.6406481481481482</v>
      </c>
      <c r="J8" s="4">
        <v>0.6407523148148148</v>
      </c>
      <c r="K8" s="2" t="s">
        <v>10</v>
      </c>
      <c r="Q8" s="5" t="s">
        <v>17</v>
      </c>
      <c r="R8" s="5">
        <f t="array" ref="R8">run_history_1000!$H$3/O14</f>
        <v>3.156396363</v>
      </c>
    </row>
    <row r="9" ht="14.25" customHeight="1">
      <c r="B9" s="3">
        <v>1000.0</v>
      </c>
      <c r="C9" s="3">
        <v>25.0</v>
      </c>
      <c r="D9" s="6">
        <v>90.0</v>
      </c>
      <c r="E9" s="6">
        <v>191.0</v>
      </c>
      <c r="F9" s="3">
        <v>3.0</v>
      </c>
      <c r="G9" s="3">
        <v>3107.0</v>
      </c>
      <c r="H9" s="7">
        <v>3291.0</v>
      </c>
      <c r="I9" s="8">
        <v>0.6407638888888889</v>
      </c>
      <c r="J9" s="4">
        <v>0.6408333333333334</v>
      </c>
      <c r="K9" s="2" t="s">
        <v>18</v>
      </c>
      <c r="Q9" s="5" t="s">
        <v>19</v>
      </c>
      <c r="R9" s="5">
        <f>R8/25</f>
        <v>0.1262558545</v>
      </c>
    </row>
    <row r="10" ht="14.25" customHeight="1">
      <c r="B10" s="3">
        <v>1000.0</v>
      </c>
      <c r="C10" s="3">
        <v>25.0</v>
      </c>
      <c r="D10" s="6">
        <v>44.0</v>
      </c>
      <c r="E10" s="6">
        <v>191.0</v>
      </c>
      <c r="F10" s="3">
        <v>3.0</v>
      </c>
      <c r="G10" s="3">
        <v>3391.0</v>
      </c>
      <c r="H10" s="7">
        <v>3514.0</v>
      </c>
      <c r="I10" s="4">
        <v>0.6408449074074074</v>
      </c>
      <c r="J10" s="4">
        <v>0.6409259259259259</v>
      </c>
      <c r="K10" s="2" t="s">
        <v>12</v>
      </c>
      <c r="Q10" s="5" t="s">
        <v>20</v>
      </c>
      <c r="R10" s="5">
        <f>O14*25</f>
        <v>54445</v>
      </c>
    </row>
    <row r="11" ht="14.25" customHeight="1">
      <c r="B11" s="3">
        <v>1000.0</v>
      </c>
      <c r="C11" s="3">
        <v>25.0</v>
      </c>
      <c r="D11" s="6">
        <v>34.0</v>
      </c>
      <c r="E11" s="6">
        <v>190.0</v>
      </c>
      <c r="F11" s="3">
        <v>4.0</v>
      </c>
      <c r="G11" s="3">
        <v>672.0</v>
      </c>
      <c r="H11" s="7">
        <v>788.0</v>
      </c>
      <c r="I11" s="4">
        <v>0.6409375</v>
      </c>
      <c r="J11" s="4">
        <v>0.6409953703703704</v>
      </c>
      <c r="K11" s="2" t="s">
        <v>21</v>
      </c>
    </row>
    <row r="12" ht="14.25" customHeight="1">
      <c r="B12" s="3">
        <v>1000.0</v>
      </c>
      <c r="C12" s="3">
        <v>25.0</v>
      </c>
      <c r="D12" s="6">
        <v>34.0</v>
      </c>
      <c r="E12" s="6">
        <v>191.0</v>
      </c>
      <c r="F12" s="3">
        <v>4.0</v>
      </c>
      <c r="G12" s="3">
        <v>688.0</v>
      </c>
      <c r="H12" s="7">
        <v>805.0</v>
      </c>
      <c r="I12" s="4">
        <v>0.6409953703703704</v>
      </c>
      <c r="J12" s="4">
        <v>0.6410300925925926</v>
      </c>
      <c r="K12" s="2"/>
    </row>
    <row r="13" ht="14.25" customHeight="1">
      <c r="B13" s="3">
        <v>1000.0</v>
      </c>
      <c r="C13" s="3">
        <v>25.0</v>
      </c>
      <c r="D13" s="6">
        <v>34.0</v>
      </c>
      <c r="E13" s="6">
        <v>190.0</v>
      </c>
      <c r="F13" s="3">
        <v>3.0</v>
      </c>
      <c r="G13" s="3">
        <v>693.0</v>
      </c>
      <c r="H13" s="7">
        <v>808.0</v>
      </c>
      <c r="I13" s="4">
        <v>0.6410300925925926</v>
      </c>
      <c r="J13" s="4">
        <v>0.6410648148148148</v>
      </c>
      <c r="L13" s="9" t="s">
        <v>22</v>
      </c>
      <c r="M13" s="9" t="s">
        <v>3</v>
      </c>
      <c r="N13" s="9" t="s">
        <v>5</v>
      </c>
      <c r="O13" s="9" t="s">
        <v>6</v>
      </c>
    </row>
    <row r="14" ht="14.25" customHeight="1">
      <c r="B14" s="3">
        <v>1000.0</v>
      </c>
      <c r="C14" s="3">
        <v>25.0</v>
      </c>
      <c r="D14" s="6">
        <v>34.0</v>
      </c>
      <c r="E14" s="6">
        <v>191.0</v>
      </c>
      <c r="F14" s="3">
        <v>4.0</v>
      </c>
      <c r="G14" s="3">
        <v>701.0</v>
      </c>
      <c r="H14" s="7">
        <v>818.0</v>
      </c>
      <c r="I14" s="4">
        <v>0.6410648148148148</v>
      </c>
      <c r="J14" s="4">
        <v>0.641099537037037</v>
      </c>
      <c r="K14" s="2" t="s">
        <v>23</v>
      </c>
      <c r="L14" s="10">
        <f>AVERAGE(run_history_1000!$D$7:$D$16)</f>
        <v>76</v>
      </c>
      <c r="M14" s="10">
        <f>AVERAGE(run_history_1000!$E$7:$E$16)</f>
        <v>190.9</v>
      </c>
      <c r="N14" s="10">
        <f>AVERAGE(run_history_1000!$G$7:$G$16)</f>
        <v>2032.4</v>
      </c>
      <c r="O14" s="10">
        <f>AVERAGE(run_history_1000!$H$7:$H$16)</f>
        <v>2177.8</v>
      </c>
    </row>
    <row r="15" ht="14.25" customHeight="1">
      <c r="B15" s="3">
        <v>1000.0</v>
      </c>
      <c r="C15" s="3">
        <v>25.0</v>
      </c>
      <c r="D15" s="6">
        <v>39.0</v>
      </c>
      <c r="E15" s="6">
        <v>191.0</v>
      </c>
      <c r="F15" s="3">
        <v>4.0</v>
      </c>
      <c r="G15" s="3">
        <v>714.0</v>
      </c>
      <c r="H15" s="7">
        <v>834.0</v>
      </c>
      <c r="I15" s="4">
        <v>0.641099537037037</v>
      </c>
      <c r="J15" s="4">
        <v>0.6411342592592593</v>
      </c>
    </row>
    <row r="16" ht="14.25" customHeight="1">
      <c r="B16" s="3">
        <v>1000.0</v>
      </c>
      <c r="C16" s="3">
        <v>25.0</v>
      </c>
      <c r="D16" s="6">
        <v>34.0</v>
      </c>
      <c r="E16" s="6">
        <v>191.0</v>
      </c>
      <c r="F16" s="3">
        <v>3.0</v>
      </c>
      <c r="G16" s="3">
        <v>697.0</v>
      </c>
      <c r="H16" s="7">
        <v>813.0</v>
      </c>
      <c r="I16" s="4">
        <v>0.6411342592592593</v>
      </c>
      <c r="J16" s="4">
        <v>0.6411689814814815</v>
      </c>
    </row>
    <row r="17" ht="14.25" customHeight="1"/>
    <row r="18" ht="14.25" customHeight="1"/>
    <row r="19" ht="14.25" customHeight="1"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I19" s="1" t="s">
        <v>7</v>
      </c>
      <c r="J19" s="1" t="s">
        <v>8</v>
      </c>
    </row>
    <row r="20" ht="14.25" customHeight="1">
      <c r="B20" s="3">
        <v>1000.0</v>
      </c>
      <c r="C20" s="3">
        <v>64.0</v>
      </c>
      <c r="D20" s="11">
        <v>38.0</v>
      </c>
      <c r="E20" s="3">
        <v>37.0</v>
      </c>
      <c r="F20" s="3">
        <v>4.0</v>
      </c>
      <c r="G20" s="3">
        <v>695.0</v>
      </c>
      <c r="H20" s="7">
        <v>764.0</v>
      </c>
      <c r="I20" s="4">
        <v>0.4696180555555556</v>
      </c>
      <c r="J20" s="4">
        <v>0.46965277777777775</v>
      </c>
      <c r="K20" s="2" t="s">
        <v>9</v>
      </c>
      <c r="Q20" s="5" t="s">
        <v>13</v>
      </c>
      <c r="R20" s="5" t="s">
        <v>14</v>
      </c>
    </row>
    <row r="21" ht="14.25" customHeight="1">
      <c r="B21" s="3">
        <v>1000.0</v>
      </c>
      <c r="C21" s="3">
        <v>64.0</v>
      </c>
      <c r="D21" s="11">
        <v>93.0</v>
      </c>
      <c r="E21" s="3">
        <v>37.0</v>
      </c>
      <c r="F21" s="3">
        <v>5.0</v>
      </c>
      <c r="G21" s="3">
        <v>695.0</v>
      </c>
      <c r="H21" s="7">
        <v>832.0</v>
      </c>
      <c r="I21" s="4">
        <v>0.46965277777777775</v>
      </c>
      <c r="J21" s="4">
        <v>0.4696875</v>
      </c>
      <c r="K21" s="2" t="s">
        <v>10</v>
      </c>
      <c r="Q21" s="5" t="s">
        <v>15</v>
      </c>
      <c r="R21" s="5" t="s">
        <v>16</v>
      </c>
    </row>
    <row r="22" ht="14.25" customHeight="1">
      <c r="B22" s="3">
        <v>1000.0</v>
      </c>
      <c r="C22" s="3">
        <v>64.0</v>
      </c>
      <c r="D22" s="11">
        <v>87.0</v>
      </c>
      <c r="E22" s="3">
        <v>37.0</v>
      </c>
      <c r="F22" s="3">
        <v>4.0</v>
      </c>
      <c r="G22" s="3">
        <v>696.0</v>
      </c>
      <c r="H22" s="7">
        <v>826.0</v>
      </c>
      <c r="I22" s="4">
        <v>0.4696875</v>
      </c>
      <c r="J22" s="4">
        <v>0.4697222222222222</v>
      </c>
      <c r="K22" s="2" t="s">
        <v>24</v>
      </c>
      <c r="Q22" s="5" t="s">
        <v>17</v>
      </c>
      <c r="R22" s="5">
        <f t="array" ref="R22">run_history_1000!$H$3/O27</f>
        <v>8.564664839</v>
      </c>
    </row>
    <row r="23" ht="14.25" customHeight="1">
      <c r="B23" s="3">
        <v>1000.0</v>
      </c>
      <c r="C23" s="3">
        <v>64.0</v>
      </c>
      <c r="D23" s="11">
        <v>207.0</v>
      </c>
      <c r="E23" s="3">
        <v>37.0</v>
      </c>
      <c r="F23" s="3">
        <v>4.0</v>
      </c>
      <c r="G23" s="3">
        <v>698.0</v>
      </c>
      <c r="H23" s="7">
        <v>846.0</v>
      </c>
      <c r="I23" s="4">
        <v>0.4697222222222222</v>
      </c>
      <c r="J23" s="4">
        <v>0.46975694444444444</v>
      </c>
      <c r="K23" s="2" t="s">
        <v>12</v>
      </c>
      <c r="Q23" s="5" t="s">
        <v>19</v>
      </c>
      <c r="R23" s="5">
        <f>R22/64</f>
        <v>0.1338228881</v>
      </c>
    </row>
    <row r="24" ht="14.25" customHeight="1">
      <c r="B24" s="3">
        <v>1000.0</v>
      </c>
      <c r="C24" s="3">
        <v>64.0</v>
      </c>
      <c r="D24" s="11">
        <v>201.0</v>
      </c>
      <c r="E24" s="3">
        <v>37.0</v>
      </c>
      <c r="F24" s="3">
        <v>4.0</v>
      </c>
      <c r="G24" s="3">
        <v>695.0</v>
      </c>
      <c r="H24" s="7">
        <v>848.0</v>
      </c>
      <c r="I24" s="4">
        <v>0.46975694444444444</v>
      </c>
      <c r="J24" s="4">
        <v>0.46979166666666666</v>
      </c>
      <c r="K24" s="2" t="s">
        <v>21</v>
      </c>
      <c r="Q24" s="5" t="s">
        <v>20</v>
      </c>
      <c r="R24" s="5">
        <f>O27*64</f>
        <v>51366.4</v>
      </c>
    </row>
    <row r="25" ht="14.25" customHeight="1">
      <c r="B25" s="3">
        <v>1000.0</v>
      </c>
      <c r="C25" s="3">
        <v>64.0</v>
      </c>
      <c r="D25" s="11">
        <v>61.0</v>
      </c>
      <c r="E25" s="3">
        <v>37.0</v>
      </c>
      <c r="F25" s="3">
        <v>4.0</v>
      </c>
      <c r="G25" s="3">
        <v>695.0</v>
      </c>
      <c r="H25" s="7">
        <v>770.0</v>
      </c>
      <c r="I25" s="4">
        <v>0.46979166666666666</v>
      </c>
      <c r="J25" s="4">
        <v>0.4698263888888889</v>
      </c>
      <c r="K25" s="2"/>
    </row>
    <row r="26" ht="14.25" customHeight="1">
      <c r="B26" s="3">
        <v>1000.0</v>
      </c>
      <c r="C26" s="3">
        <v>64.0</v>
      </c>
      <c r="D26" s="7">
        <v>29.0</v>
      </c>
      <c r="E26" s="3">
        <v>37.0</v>
      </c>
      <c r="F26" s="3">
        <v>4.0</v>
      </c>
      <c r="G26" s="3">
        <v>696.0</v>
      </c>
      <c r="H26" s="7">
        <v>766.0</v>
      </c>
      <c r="I26" s="4">
        <v>0.4698263888888889</v>
      </c>
      <c r="J26" s="4">
        <v>0.4698611111111111</v>
      </c>
      <c r="L26" s="9" t="s">
        <v>22</v>
      </c>
      <c r="M26" s="9" t="s">
        <v>3</v>
      </c>
      <c r="N26" s="9" t="s">
        <v>5</v>
      </c>
      <c r="O26" s="9" t="s">
        <v>6</v>
      </c>
    </row>
    <row r="27" ht="14.25" customHeight="1">
      <c r="B27" s="3">
        <v>1000.0</v>
      </c>
      <c r="C27" s="3">
        <v>64.0</v>
      </c>
      <c r="D27" s="11">
        <v>221.0</v>
      </c>
      <c r="E27" s="3">
        <v>37.0</v>
      </c>
      <c r="F27" s="3">
        <v>4.0</v>
      </c>
      <c r="G27" s="3">
        <v>694.0</v>
      </c>
      <c r="H27" s="7">
        <v>836.0</v>
      </c>
      <c r="I27" s="4">
        <v>0.4698611111111111</v>
      </c>
      <c r="J27" s="4">
        <v>0.46989583333333335</v>
      </c>
      <c r="K27" s="2" t="s">
        <v>23</v>
      </c>
      <c r="L27" s="10">
        <f>AVERAGE(run_history_1000!$D$20:$D$29)</f>
        <v>101.6</v>
      </c>
      <c r="M27" s="10">
        <f>AVERAGE(run_history_1000!$E$20:$E$29)</f>
        <v>37</v>
      </c>
      <c r="N27" s="10">
        <f>AVERAGE(run_history_1000!$G$20:$G$29)</f>
        <v>695.4</v>
      </c>
      <c r="O27" s="10">
        <f>AVERAGE(run_history_1000!$H$20:$H$29)</f>
        <v>802.6</v>
      </c>
    </row>
    <row r="28" ht="14.25" customHeight="1">
      <c r="B28" s="3">
        <v>1000.0</v>
      </c>
      <c r="C28" s="3">
        <v>64.0</v>
      </c>
      <c r="D28" s="7">
        <v>36.0</v>
      </c>
      <c r="E28" s="3">
        <v>37.0</v>
      </c>
      <c r="F28" s="3">
        <v>4.0</v>
      </c>
      <c r="G28" s="3">
        <v>695.0</v>
      </c>
      <c r="H28" s="7">
        <v>772.0</v>
      </c>
      <c r="I28" s="4">
        <v>0.46989583333333335</v>
      </c>
      <c r="J28" s="4">
        <v>0.4699305555555556</v>
      </c>
    </row>
    <row r="29" ht="14.25" customHeight="1">
      <c r="B29" s="3">
        <v>1000.0</v>
      </c>
      <c r="C29" s="3">
        <v>64.0</v>
      </c>
      <c r="D29" s="11">
        <v>43.0</v>
      </c>
      <c r="E29" s="3">
        <v>37.0</v>
      </c>
      <c r="F29" s="3">
        <v>4.0</v>
      </c>
      <c r="G29" s="3">
        <v>695.0</v>
      </c>
      <c r="H29" s="7">
        <v>766.0</v>
      </c>
      <c r="I29" s="4">
        <v>0.4699305555555556</v>
      </c>
      <c r="J29" s="4">
        <v>0.4699652777777778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6.0"/>
    <col customWidth="1" min="3" max="3" width="14.0"/>
    <col customWidth="1" min="4" max="4" width="16.25"/>
    <col customWidth="1" min="5" max="5" width="10.88"/>
    <col customWidth="1" min="6" max="6" width="16.63"/>
    <col customWidth="1" min="7" max="7" width="17.88"/>
    <col customWidth="1" min="8" max="8" width="10.38"/>
    <col customWidth="1" min="9" max="9" width="8.5"/>
    <col customWidth="1" min="10" max="10" width="11.75"/>
    <col customWidth="1" min="11" max="11" width="11.0"/>
    <col customWidth="1" min="12" max="12" width="16.0"/>
    <col customWidth="1" min="13" max="13" width="9.0"/>
    <col customWidth="1" min="14" max="14" width="14.5"/>
    <col customWidth="1" min="15" max="15" width="8.13"/>
    <col customWidth="1" min="16" max="16" width="9.0"/>
    <col customWidth="1" min="17" max="17" width="7.38"/>
    <col customWidth="1" min="18" max="18" width="14.13"/>
    <col customWidth="1" min="19" max="19" width="10.13"/>
  </cols>
  <sheetData>
    <row r="1" ht="14.25" customHeight="1"/>
    <row r="2" ht="14.25" customHeight="1">
      <c r="B2" s="1" t="s">
        <v>0</v>
      </c>
      <c r="C2" s="1" t="s">
        <v>25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2" t="s">
        <v>9</v>
      </c>
    </row>
    <row r="3" ht="14.25" customHeight="1">
      <c r="B3" s="6">
        <v>10000.0</v>
      </c>
      <c r="C3" s="3">
        <v>10.0</v>
      </c>
      <c r="D3" s="3">
        <v>1.0</v>
      </c>
      <c r="E3" s="3">
        <v>2764.0</v>
      </c>
      <c r="F3" s="3">
        <v>322775.0</v>
      </c>
      <c r="G3" s="3">
        <v>429.0</v>
      </c>
      <c r="H3" s="3">
        <v>71043.0</v>
      </c>
      <c r="I3" s="3">
        <v>397013.0</v>
      </c>
      <c r="J3" s="4">
        <v>0.4707986111111111</v>
      </c>
      <c r="K3" s="4">
        <v>0.47541666666666665</v>
      </c>
      <c r="L3" s="2" t="s">
        <v>26</v>
      </c>
    </row>
    <row r="4" ht="14.25" customHeight="1">
      <c r="L4" s="2" t="s">
        <v>11</v>
      </c>
    </row>
    <row r="5" ht="14.25" customHeight="1">
      <c r="L5" s="2" t="s">
        <v>12</v>
      </c>
    </row>
    <row r="6" ht="14.25" customHeight="1"/>
    <row r="7" ht="14.25" customHeight="1">
      <c r="B7" s="1" t="s">
        <v>0</v>
      </c>
      <c r="C7" s="1" t="s">
        <v>25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2" t="s">
        <v>9</v>
      </c>
      <c r="R7" s="5" t="s">
        <v>13</v>
      </c>
      <c r="S7" s="5" t="s">
        <v>14</v>
      </c>
    </row>
    <row r="8" ht="14.25" customHeight="1">
      <c r="B8" s="3">
        <v>10000.0</v>
      </c>
      <c r="C8" s="3">
        <v>10.0</v>
      </c>
      <c r="D8" s="3">
        <v>25.0</v>
      </c>
      <c r="E8" s="11">
        <v>4017.0</v>
      </c>
      <c r="F8" s="11">
        <v>218235.0</v>
      </c>
      <c r="G8" s="3">
        <v>1294.0</v>
      </c>
      <c r="H8" s="3">
        <v>70987.0</v>
      </c>
      <c r="I8" s="7">
        <v>233533.0</v>
      </c>
      <c r="J8" s="4">
        <v>0.5715972222222222</v>
      </c>
      <c r="K8" s="4">
        <v>0.5743287037037037</v>
      </c>
      <c r="L8" s="2" t="s">
        <v>26</v>
      </c>
      <c r="R8" s="5" t="s">
        <v>15</v>
      </c>
      <c r="S8" s="5" t="s">
        <v>16</v>
      </c>
    </row>
    <row r="9" ht="14.25" customHeight="1">
      <c r="B9" s="3">
        <v>10000.0</v>
      </c>
      <c r="C9" s="3">
        <v>10.0</v>
      </c>
      <c r="D9" s="3">
        <v>25.0</v>
      </c>
      <c r="E9" s="11">
        <v>4005.0</v>
      </c>
      <c r="F9" s="11">
        <v>217802.0</v>
      </c>
      <c r="G9" s="3">
        <v>1116.0</v>
      </c>
      <c r="H9" s="3">
        <v>71056.0</v>
      </c>
      <c r="I9" s="7">
        <v>232979.0</v>
      </c>
      <c r="J9" s="4">
        <v>0.5743287037037037</v>
      </c>
      <c r="K9" s="4">
        <v>0.5770486111111112</v>
      </c>
      <c r="L9" s="2" t="s">
        <v>27</v>
      </c>
      <c r="R9" s="5" t="s">
        <v>17</v>
      </c>
      <c r="S9" s="5">
        <f t="array" ref="S9">run_history_10k!$I$3/P14</f>
        <v>1.702496055</v>
      </c>
    </row>
    <row r="10" ht="14.25" customHeight="1">
      <c r="B10" s="3">
        <v>10000.0</v>
      </c>
      <c r="C10" s="3">
        <v>10.0</v>
      </c>
      <c r="D10" s="3">
        <v>25.0</v>
      </c>
      <c r="E10" s="11">
        <v>4031.0</v>
      </c>
      <c r="F10" s="11">
        <v>217402.0</v>
      </c>
      <c r="G10" s="3">
        <v>1709.0</v>
      </c>
      <c r="H10" s="3">
        <v>70930.0</v>
      </c>
      <c r="I10" s="7">
        <v>233072.0</v>
      </c>
      <c r="J10" s="4">
        <v>0.5770486111111112</v>
      </c>
      <c r="K10" s="4">
        <v>0.5797685185185185</v>
      </c>
      <c r="L10" s="2" t="s">
        <v>12</v>
      </c>
      <c r="R10" s="5" t="s">
        <v>19</v>
      </c>
      <c r="S10" s="5">
        <f>S9/25</f>
        <v>0.06809984219</v>
      </c>
    </row>
    <row r="11" ht="14.25" customHeight="1">
      <c r="B11" s="12"/>
      <c r="C11" s="12"/>
      <c r="D11" s="12"/>
      <c r="E11" s="13"/>
      <c r="F11" s="13"/>
      <c r="G11" s="12"/>
      <c r="H11" s="12"/>
      <c r="I11" s="14"/>
      <c r="J11" s="12"/>
      <c r="K11" s="12"/>
      <c r="L11" s="2" t="s">
        <v>28</v>
      </c>
      <c r="R11" s="5" t="s">
        <v>20</v>
      </c>
      <c r="S11" s="5">
        <f>P14*25</f>
        <v>5829866.667</v>
      </c>
    </row>
    <row r="12" ht="14.25" customHeight="1">
      <c r="B12" s="12"/>
      <c r="C12" s="12"/>
      <c r="D12" s="12"/>
      <c r="E12" s="13"/>
      <c r="F12" s="13"/>
      <c r="G12" s="12"/>
      <c r="H12" s="12"/>
      <c r="I12" s="14"/>
      <c r="J12" s="12"/>
      <c r="K12" s="12"/>
      <c r="L12" s="2"/>
    </row>
    <row r="13" ht="14.25" customHeight="1">
      <c r="M13" s="9" t="s">
        <v>22</v>
      </c>
      <c r="N13" s="9" t="s">
        <v>3</v>
      </c>
      <c r="O13" s="9" t="s">
        <v>5</v>
      </c>
      <c r="P13" s="9" t="s">
        <v>6</v>
      </c>
    </row>
    <row r="14" ht="14.25" customHeight="1">
      <c r="L14" s="2" t="s">
        <v>23</v>
      </c>
      <c r="M14" s="10">
        <f>AVERAGE(run_history_10k!$E$8:$E$10)</f>
        <v>4017.666667</v>
      </c>
      <c r="N14" s="10">
        <f>AVERAGE(run_history_10k!$F$8:$F$10)</f>
        <v>217813</v>
      </c>
      <c r="O14" s="10">
        <f>AVERAGE(run_history_10k!$H$8:$H$10)</f>
        <v>70991</v>
      </c>
      <c r="P14" s="10">
        <f>AVERAGE(run_history_10k!$I$8:$I$10)</f>
        <v>233194.6667</v>
      </c>
    </row>
    <row r="15" ht="14.25" customHeight="1">
      <c r="L15" s="2"/>
      <c r="M15" s="10"/>
      <c r="N15" s="10"/>
      <c r="O15" s="10"/>
      <c r="P15" s="10"/>
    </row>
    <row r="16" ht="14.25" customHeight="1"/>
    <row r="17" ht="14.25" customHeight="1">
      <c r="B17" s="1" t="s">
        <v>0</v>
      </c>
      <c r="C17" s="1" t="s">
        <v>25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7</v>
      </c>
      <c r="K17" s="1" t="s">
        <v>8</v>
      </c>
      <c r="L17" s="2" t="s">
        <v>9</v>
      </c>
      <c r="R17" s="5" t="s">
        <v>13</v>
      </c>
      <c r="S17" s="5" t="s">
        <v>14</v>
      </c>
    </row>
    <row r="18" ht="14.25" customHeight="1">
      <c r="B18" s="3">
        <v>10000.0</v>
      </c>
      <c r="C18" s="3">
        <v>10.0</v>
      </c>
      <c r="D18" s="3">
        <v>64.0</v>
      </c>
      <c r="E18" s="6">
        <v>510.0</v>
      </c>
      <c r="F18" s="11">
        <v>101892.0</v>
      </c>
      <c r="G18" s="3">
        <v>993.0</v>
      </c>
      <c r="H18" s="3">
        <v>80133.0</v>
      </c>
      <c r="I18" s="6">
        <v>145700.0</v>
      </c>
      <c r="J18" s="4">
        <v>0.6520254629629629</v>
      </c>
      <c r="K18" s="4">
        <v>0.6537384259259259</v>
      </c>
      <c r="L18" s="2" t="s">
        <v>26</v>
      </c>
      <c r="R18" s="5" t="s">
        <v>15</v>
      </c>
      <c r="S18" s="5" t="s">
        <v>16</v>
      </c>
    </row>
    <row r="19" ht="14.25" customHeight="1">
      <c r="B19" s="3">
        <v>10000.0</v>
      </c>
      <c r="C19" s="3">
        <v>10.0</v>
      </c>
      <c r="D19" s="3">
        <v>64.0</v>
      </c>
      <c r="E19" s="6">
        <v>407.0</v>
      </c>
      <c r="F19" s="11">
        <v>112158.0</v>
      </c>
      <c r="G19" s="3">
        <v>676.0</v>
      </c>
      <c r="H19" s="3">
        <v>70543.0</v>
      </c>
      <c r="I19" s="6">
        <v>136185.0</v>
      </c>
      <c r="J19" s="4">
        <v>0.6537384259259259</v>
      </c>
      <c r="K19" s="4">
        <v>0.6553472222222222</v>
      </c>
      <c r="L19" s="2" t="s">
        <v>24</v>
      </c>
      <c r="R19" s="5" t="s">
        <v>17</v>
      </c>
      <c r="S19" s="5">
        <f t="array" ref="S19">run_history_10k!$I$3/P24</f>
        <v>2.851783923</v>
      </c>
    </row>
    <row r="20" ht="14.25" customHeight="1">
      <c r="B20" s="3">
        <v>10000.0</v>
      </c>
      <c r="C20" s="3">
        <v>10.0</v>
      </c>
      <c r="D20" s="3">
        <v>64.0</v>
      </c>
      <c r="E20" s="6">
        <v>399.0</v>
      </c>
      <c r="F20" s="11">
        <v>101984.0</v>
      </c>
      <c r="G20" s="3">
        <v>797.0</v>
      </c>
      <c r="H20" s="3">
        <v>70205.0</v>
      </c>
      <c r="I20" s="6">
        <v>135762.0</v>
      </c>
      <c r="J20" s="4">
        <v>0.6553472222222222</v>
      </c>
      <c r="K20" s="4">
        <v>0.6569560185185185</v>
      </c>
      <c r="L20" s="2" t="s">
        <v>12</v>
      </c>
      <c r="R20" s="5" t="s">
        <v>19</v>
      </c>
      <c r="S20" s="5">
        <f>S19/64</f>
        <v>0.04455912379</v>
      </c>
    </row>
    <row r="21" ht="14.25" customHeight="1">
      <c r="L21" s="2" t="s">
        <v>28</v>
      </c>
      <c r="R21" s="5" t="s">
        <v>20</v>
      </c>
      <c r="S21" s="5">
        <f>P24*64</f>
        <v>8909802.667</v>
      </c>
    </row>
    <row r="22" ht="14.25" customHeight="1">
      <c r="L22" s="2"/>
    </row>
    <row r="23" ht="14.25" customHeight="1">
      <c r="M23" s="9" t="s">
        <v>22</v>
      </c>
      <c r="N23" s="9" t="s">
        <v>3</v>
      </c>
      <c r="O23" s="9" t="s">
        <v>5</v>
      </c>
      <c r="P23" s="9" t="s">
        <v>6</v>
      </c>
    </row>
    <row r="24" ht="14.25" customHeight="1">
      <c r="L24" s="2" t="s">
        <v>23</v>
      </c>
      <c r="M24" s="10">
        <f>AVERAGE(run_history_10k!$E$18:$E$20)</f>
        <v>438.6666667</v>
      </c>
      <c r="N24" s="10">
        <f>AVERAGE(run_history_10k!$F$18:$F$20)</f>
        <v>105344.6667</v>
      </c>
      <c r="O24" s="10">
        <f>AVERAGE(run_history_10k!$H$18:$H$20)</f>
        <v>73627</v>
      </c>
      <c r="P24" s="10">
        <f>AVERAGE(run_history_10k!$I$18:$I$20)</f>
        <v>139215.6667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