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heckCompatibility="1"/>
  <mc:AlternateContent xmlns:mc="http://schemas.openxmlformats.org/markup-compatibility/2006">
    <mc:Choice Requires="x15">
      <x15ac:absPath xmlns:x15ac="http://schemas.microsoft.com/office/spreadsheetml/2010/11/ac" url="/Users/JackFang/Documents/"/>
    </mc:Choice>
  </mc:AlternateContent>
  <xr:revisionPtr revIDLastSave="0" documentId="13_ncr:1_{F687B1FA-82B0-6D42-AC48-1779E850654D}" xr6:coauthVersionLast="36" xr6:coauthVersionMax="36" xr10:uidLastSave="{00000000-0000-0000-0000-000000000000}"/>
  <bookViews>
    <workbookView xWindow="0" yWindow="0" windowWidth="28800" windowHeight="18000" tabRatio="521" activeTab="2" xr2:uid="{00000000-000D-0000-FFFF-FFFF00000000}"/>
  </bookViews>
  <sheets>
    <sheet name="Analysis-July" sheetId="7" r:id="rId1"/>
    <sheet name="Analysis-June" sheetId="6" r:id="rId2"/>
    <sheet name="Analysis-May" sheetId="4" r:id="rId3"/>
  </sheets>
  <definedNames>
    <definedName name="MonthCell">#REF!</definedName>
    <definedName name="YearCell">#REF!</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9" i="4" l="1"/>
  <c r="A9" i="7"/>
  <c r="A9" i="6"/>
  <c r="P41" i="7" l="1"/>
  <c r="O41" i="7"/>
  <c r="N41" i="7"/>
  <c r="M41" i="7"/>
  <c r="L41" i="7"/>
  <c r="K41" i="7"/>
  <c r="J41" i="7"/>
  <c r="I41" i="7"/>
  <c r="H41" i="7"/>
  <c r="G41" i="7"/>
  <c r="E41" i="7"/>
  <c r="D41" i="7"/>
  <c r="P40" i="7"/>
  <c r="O40" i="7"/>
  <c r="N40" i="7"/>
  <c r="M40" i="7"/>
  <c r="L40" i="7"/>
  <c r="K40" i="7"/>
  <c r="J40" i="7"/>
  <c r="I40" i="7"/>
  <c r="H40" i="7"/>
  <c r="G40" i="7"/>
  <c r="E40" i="7"/>
  <c r="D40" i="7"/>
  <c r="P39" i="7"/>
  <c r="O39" i="7"/>
  <c r="N39" i="7"/>
  <c r="M39" i="7"/>
  <c r="L39" i="7"/>
  <c r="K39" i="7"/>
  <c r="J39" i="7"/>
  <c r="I39" i="7"/>
  <c r="H39" i="7"/>
  <c r="G39" i="7"/>
  <c r="E39" i="7"/>
  <c r="D39" i="7"/>
  <c r="P38" i="7"/>
  <c r="O38" i="7"/>
  <c r="N38" i="7"/>
  <c r="M38" i="7"/>
  <c r="L38" i="7"/>
  <c r="K38" i="7"/>
  <c r="J38" i="7"/>
  <c r="I38" i="7"/>
  <c r="H38" i="7"/>
  <c r="G38" i="7"/>
  <c r="E38" i="7"/>
  <c r="D38" i="7"/>
  <c r="P37" i="7"/>
  <c r="O37" i="7"/>
  <c r="N37" i="7"/>
  <c r="M37" i="7"/>
  <c r="L37" i="7"/>
  <c r="K37" i="7"/>
  <c r="J37" i="7"/>
  <c r="I37" i="7"/>
  <c r="H37" i="7"/>
  <c r="G37" i="7"/>
  <c r="E37" i="7"/>
  <c r="D37" i="7"/>
  <c r="P36" i="7"/>
  <c r="O36" i="7"/>
  <c r="N36" i="7"/>
  <c r="M36" i="7"/>
  <c r="L36" i="7"/>
  <c r="K36" i="7"/>
  <c r="J36" i="7"/>
  <c r="I36" i="7"/>
  <c r="H36" i="7"/>
  <c r="G36" i="7"/>
  <c r="E36" i="7"/>
  <c r="D36" i="7"/>
  <c r="P35" i="7"/>
  <c r="O35" i="7"/>
  <c r="N35" i="7"/>
  <c r="M35" i="7"/>
  <c r="L35" i="7"/>
  <c r="K35" i="7"/>
  <c r="J35" i="7"/>
  <c r="I35" i="7"/>
  <c r="H35" i="7"/>
  <c r="G35" i="7"/>
  <c r="E35" i="7"/>
  <c r="D35" i="7"/>
  <c r="P34" i="7"/>
  <c r="O34" i="7"/>
  <c r="N34" i="7"/>
  <c r="M34" i="7"/>
  <c r="L34" i="7"/>
  <c r="K34" i="7"/>
  <c r="J34" i="7"/>
  <c r="I34" i="7"/>
  <c r="H34" i="7"/>
  <c r="G34" i="7"/>
  <c r="E34" i="7"/>
  <c r="D34" i="7"/>
  <c r="P33" i="7"/>
  <c r="O33" i="7"/>
  <c r="N33" i="7"/>
  <c r="M33" i="7"/>
  <c r="L33" i="7"/>
  <c r="K33" i="7"/>
  <c r="J33" i="7"/>
  <c r="I33" i="7"/>
  <c r="H33" i="7"/>
  <c r="G33" i="7"/>
  <c r="E33" i="7"/>
  <c r="D33" i="7"/>
  <c r="P32" i="7"/>
  <c r="O32" i="7"/>
  <c r="N32" i="7"/>
  <c r="M32" i="7"/>
  <c r="L32" i="7"/>
  <c r="K32" i="7"/>
  <c r="J32" i="7"/>
  <c r="I32" i="7"/>
  <c r="H32" i="7"/>
  <c r="G32" i="7"/>
  <c r="E32" i="7"/>
  <c r="D32" i="7"/>
  <c r="P31" i="7"/>
  <c r="O31" i="7"/>
  <c r="N31" i="7"/>
  <c r="M31" i="7"/>
  <c r="L31" i="7"/>
  <c r="K31" i="7"/>
  <c r="J31" i="7"/>
  <c r="I31" i="7"/>
  <c r="H31" i="7"/>
  <c r="G31" i="7"/>
  <c r="E31" i="7"/>
  <c r="D31" i="7"/>
  <c r="P30" i="7"/>
  <c r="O30" i="7"/>
  <c r="N30" i="7"/>
  <c r="M30" i="7"/>
  <c r="L30" i="7"/>
  <c r="K30" i="7"/>
  <c r="J30" i="7"/>
  <c r="I30" i="7"/>
  <c r="H30" i="7"/>
  <c r="G30" i="7"/>
  <c r="E30" i="7"/>
  <c r="D30" i="7"/>
  <c r="P29" i="7"/>
  <c r="O29" i="7"/>
  <c r="N29" i="7"/>
  <c r="M29" i="7"/>
  <c r="L29" i="7"/>
  <c r="K29" i="7"/>
  <c r="J29" i="7"/>
  <c r="I29" i="7"/>
  <c r="H29" i="7"/>
  <c r="G29" i="7"/>
  <c r="E29" i="7"/>
  <c r="D29" i="7"/>
  <c r="P28" i="7"/>
  <c r="O28" i="7"/>
  <c r="N28" i="7"/>
  <c r="M28" i="7"/>
  <c r="L28" i="7"/>
  <c r="K28" i="7"/>
  <c r="J28" i="7"/>
  <c r="I28" i="7"/>
  <c r="H28" i="7"/>
  <c r="G28" i="7"/>
  <c r="E28" i="7"/>
  <c r="D28" i="7"/>
  <c r="P27" i="7"/>
  <c r="O27" i="7"/>
  <c r="N27" i="7"/>
  <c r="M27" i="7"/>
  <c r="L27" i="7"/>
  <c r="K27" i="7"/>
  <c r="J27" i="7"/>
  <c r="I27" i="7"/>
  <c r="H27" i="7"/>
  <c r="G27" i="7"/>
  <c r="E27" i="7"/>
  <c r="D27" i="7"/>
  <c r="P26" i="7"/>
  <c r="O26" i="7"/>
  <c r="N26" i="7"/>
  <c r="M26" i="7"/>
  <c r="L26" i="7"/>
  <c r="K26" i="7"/>
  <c r="J26" i="7"/>
  <c r="I26" i="7"/>
  <c r="H26" i="7"/>
  <c r="G26" i="7"/>
  <c r="E26" i="7"/>
  <c r="D26" i="7"/>
  <c r="P25" i="7"/>
  <c r="O25" i="7"/>
  <c r="N25" i="7"/>
  <c r="M25" i="7"/>
  <c r="L25" i="7"/>
  <c r="K25" i="7"/>
  <c r="J25" i="7"/>
  <c r="I25" i="7"/>
  <c r="H25" i="7"/>
  <c r="G25" i="7"/>
  <c r="E25" i="7"/>
  <c r="D25" i="7"/>
  <c r="P24" i="7"/>
  <c r="O24" i="7"/>
  <c r="N24" i="7"/>
  <c r="M24" i="7"/>
  <c r="L24" i="7"/>
  <c r="K24" i="7"/>
  <c r="J24" i="7"/>
  <c r="I24" i="7"/>
  <c r="H24" i="7"/>
  <c r="G24" i="7"/>
  <c r="E24" i="7"/>
  <c r="D24" i="7"/>
  <c r="P23" i="7"/>
  <c r="O23" i="7"/>
  <c r="N23" i="7"/>
  <c r="M23" i="7"/>
  <c r="L23" i="7"/>
  <c r="K23" i="7"/>
  <c r="J23" i="7"/>
  <c r="I23" i="7"/>
  <c r="H23" i="7"/>
  <c r="G23" i="7"/>
  <c r="E23" i="7"/>
  <c r="D23" i="7"/>
  <c r="P22" i="7"/>
  <c r="O22" i="7"/>
  <c r="N22" i="7"/>
  <c r="M22" i="7"/>
  <c r="L22" i="7"/>
  <c r="K22" i="7"/>
  <c r="J22" i="7"/>
  <c r="I22" i="7"/>
  <c r="H22" i="7"/>
  <c r="G22" i="7"/>
  <c r="E22" i="7"/>
  <c r="D22" i="7"/>
  <c r="P21" i="7"/>
  <c r="O21" i="7"/>
  <c r="N21" i="7"/>
  <c r="M21" i="7"/>
  <c r="L21" i="7"/>
  <c r="K21" i="7"/>
  <c r="J21" i="7"/>
  <c r="I21" i="7"/>
  <c r="H21" i="7"/>
  <c r="G21" i="7"/>
  <c r="E21" i="7"/>
  <c r="D21" i="7"/>
  <c r="P20" i="7"/>
  <c r="O20" i="7"/>
  <c r="N20" i="7"/>
  <c r="M20" i="7"/>
  <c r="L20" i="7"/>
  <c r="K20" i="7"/>
  <c r="J20" i="7"/>
  <c r="I20" i="7"/>
  <c r="H20" i="7"/>
  <c r="G20" i="7"/>
  <c r="E20" i="7"/>
  <c r="D20" i="7"/>
  <c r="P19" i="7"/>
  <c r="O19" i="7"/>
  <c r="N19" i="7"/>
  <c r="M19" i="7"/>
  <c r="L19" i="7"/>
  <c r="K19" i="7"/>
  <c r="J19" i="7"/>
  <c r="I19" i="7"/>
  <c r="H19" i="7"/>
  <c r="G19" i="7"/>
  <c r="E19" i="7"/>
  <c r="D19" i="7"/>
  <c r="P18" i="7"/>
  <c r="O18" i="7"/>
  <c r="N18" i="7"/>
  <c r="M18" i="7"/>
  <c r="L18" i="7"/>
  <c r="K18" i="7"/>
  <c r="J18" i="7"/>
  <c r="I18" i="7"/>
  <c r="H18" i="7"/>
  <c r="G18" i="7"/>
  <c r="E18" i="7"/>
  <c r="D18" i="7"/>
  <c r="P17" i="7"/>
  <c r="O17" i="7"/>
  <c r="N17" i="7"/>
  <c r="M17" i="7"/>
  <c r="L17" i="7"/>
  <c r="K17" i="7"/>
  <c r="J17" i="7"/>
  <c r="I17" i="7"/>
  <c r="H17" i="7"/>
  <c r="G17" i="7"/>
  <c r="E17" i="7"/>
  <c r="D17" i="7"/>
  <c r="P16" i="7"/>
  <c r="O16" i="7"/>
  <c r="N16" i="7"/>
  <c r="M16" i="7"/>
  <c r="L16" i="7"/>
  <c r="K16" i="7"/>
  <c r="J16" i="7"/>
  <c r="I16" i="7"/>
  <c r="H16" i="7"/>
  <c r="G16" i="7"/>
  <c r="E16" i="7"/>
  <c r="D16" i="7"/>
  <c r="P15" i="7"/>
  <c r="O15" i="7"/>
  <c r="N15" i="7"/>
  <c r="M15" i="7"/>
  <c r="L15" i="7"/>
  <c r="K15" i="7"/>
  <c r="J15" i="7"/>
  <c r="I15" i="7"/>
  <c r="H15" i="7"/>
  <c r="G15" i="7"/>
  <c r="E15" i="7"/>
  <c r="D15" i="7"/>
  <c r="P14" i="7"/>
  <c r="O14" i="7"/>
  <c r="N14" i="7"/>
  <c r="M14" i="7"/>
  <c r="L14" i="7"/>
  <c r="K14" i="7"/>
  <c r="J14" i="7"/>
  <c r="I14" i="7"/>
  <c r="H14" i="7"/>
  <c r="G14" i="7"/>
  <c r="E14" i="7"/>
  <c r="D14" i="7"/>
  <c r="P13" i="7"/>
  <c r="O13" i="7"/>
  <c r="N13" i="7"/>
  <c r="M13" i="7"/>
  <c r="L13" i="7"/>
  <c r="K13" i="7"/>
  <c r="J13" i="7"/>
  <c r="I13" i="7"/>
  <c r="H13" i="7"/>
  <c r="G13" i="7"/>
  <c r="E13" i="7"/>
  <c r="D13" i="7"/>
  <c r="P12" i="7"/>
  <c r="O12" i="7"/>
  <c r="N12" i="7"/>
  <c r="L5" i="7" s="1"/>
  <c r="M12" i="7"/>
  <c r="L12" i="7"/>
  <c r="K12" i="7"/>
  <c r="J12" i="7"/>
  <c r="I12" i="7"/>
  <c r="H12" i="7"/>
  <c r="G12" i="7"/>
  <c r="E12" i="7"/>
  <c r="H5" i="7" s="1"/>
  <c r="D12" i="7"/>
  <c r="P11" i="7"/>
  <c r="M5" i="7" s="1"/>
  <c r="O11" i="7"/>
  <c r="M4" i="7" s="1"/>
  <c r="M6" i="7" s="1"/>
  <c r="N11" i="7"/>
  <c r="M11" i="7"/>
  <c r="L11" i="7"/>
  <c r="K11" i="7"/>
  <c r="J11" i="7"/>
  <c r="J5" i="7" s="1"/>
  <c r="I11" i="7"/>
  <c r="J4" i="7" s="1"/>
  <c r="H11" i="7"/>
  <c r="I5" i="7" s="1"/>
  <c r="G11" i="7"/>
  <c r="I4" i="7" s="1"/>
  <c r="I6" i="7" s="1"/>
  <c r="E11" i="7"/>
  <c r="D11" i="7"/>
  <c r="K5" i="7"/>
  <c r="P40" i="6"/>
  <c r="O40" i="6"/>
  <c r="N40" i="6"/>
  <c r="M40" i="6"/>
  <c r="L40" i="6"/>
  <c r="K40" i="6"/>
  <c r="J40" i="6"/>
  <c r="I40" i="6"/>
  <c r="H40" i="6"/>
  <c r="G40" i="6"/>
  <c r="E40" i="6"/>
  <c r="D40" i="6"/>
  <c r="P39" i="6"/>
  <c r="O39" i="6"/>
  <c r="N39" i="6"/>
  <c r="M39" i="6"/>
  <c r="L39" i="6"/>
  <c r="K39" i="6"/>
  <c r="J39" i="6"/>
  <c r="I39" i="6"/>
  <c r="H39" i="6"/>
  <c r="G39" i="6"/>
  <c r="E39" i="6"/>
  <c r="D39" i="6"/>
  <c r="P38" i="6"/>
  <c r="O38" i="6"/>
  <c r="N38" i="6"/>
  <c r="M38" i="6"/>
  <c r="L38" i="6"/>
  <c r="K38" i="6"/>
  <c r="J38" i="6"/>
  <c r="I38" i="6"/>
  <c r="H38" i="6"/>
  <c r="G38" i="6"/>
  <c r="E38" i="6"/>
  <c r="D38" i="6"/>
  <c r="P37" i="6"/>
  <c r="O37" i="6"/>
  <c r="N37" i="6"/>
  <c r="M37" i="6"/>
  <c r="L37" i="6"/>
  <c r="K37" i="6"/>
  <c r="J37" i="6"/>
  <c r="I37" i="6"/>
  <c r="H37" i="6"/>
  <c r="G37" i="6"/>
  <c r="E37" i="6"/>
  <c r="D37" i="6"/>
  <c r="P36" i="6"/>
  <c r="O36" i="6"/>
  <c r="N36" i="6"/>
  <c r="M36" i="6"/>
  <c r="L36" i="6"/>
  <c r="K36" i="6"/>
  <c r="J36" i="6"/>
  <c r="I36" i="6"/>
  <c r="H36" i="6"/>
  <c r="G36" i="6"/>
  <c r="E36" i="6"/>
  <c r="D36" i="6"/>
  <c r="P35" i="6"/>
  <c r="O35" i="6"/>
  <c r="N35" i="6"/>
  <c r="M35" i="6"/>
  <c r="L35" i="6"/>
  <c r="K35" i="6"/>
  <c r="J35" i="6"/>
  <c r="I35" i="6"/>
  <c r="H35" i="6"/>
  <c r="G35" i="6"/>
  <c r="E35" i="6"/>
  <c r="D35" i="6"/>
  <c r="P34" i="6"/>
  <c r="O34" i="6"/>
  <c r="N34" i="6"/>
  <c r="M34" i="6"/>
  <c r="L34" i="6"/>
  <c r="K34" i="6"/>
  <c r="J34" i="6"/>
  <c r="I34" i="6"/>
  <c r="H34" i="6"/>
  <c r="G34" i="6"/>
  <c r="E34" i="6"/>
  <c r="D34" i="6"/>
  <c r="P33" i="6"/>
  <c r="O33" i="6"/>
  <c r="N33" i="6"/>
  <c r="M33" i="6"/>
  <c r="L33" i="6"/>
  <c r="K33" i="6"/>
  <c r="J33" i="6"/>
  <c r="I33" i="6"/>
  <c r="H33" i="6"/>
  <c r="G33" i="6"/>
  <c r="E33" i="6"/>
  <c r="D33" i="6"/>
  <c r="P32" i="6"/>
  <c r="O32" i="6"/>
  <c r="N32" i="6"/>
  <c r="M32" i="6"/>
  <c r="L32" i="6"/>
  <c r="K32" i="6"/>
  <c r="J32" i="6"/>
  <c r="I32" i="6"/>
  <c r="H32" i="6"/>
  <c r="G32" i="6"/>
  <c r="E32" i="6"/>
  <c r="D32" i="6"/>
  <c r="P31" i="6"/>
  <c r="O31" i="6"/>
  <c r="N31" i="6"/>
  <c r="M31" i="6"/>
  <c r="L31" i="6"/>
  <c r="K31" i="6"/>
  <c r="J31" i="6"/>
  <c r="I31" i="6"/>
  <c r="H31" i="6"/>
  <c r="G31" i="6"/>
  <c r="E31" i="6"/>
  <c r="D31" i="6"/>
  <c r="P30" i="6"/>
  <c r="O30" i="6"/>
  <c r="N30" i="6"/>
  <c r="M30" i="6"/>
  <c r="L30" i="6"/>
  <c r="K30" i="6"/>
  <c r="J30" i="6"/>
  <c r="I30" i="6"/>
  <c r="H30" i="6"/>
  <c r="G30" i="6"/>
  <c r="E30" i="6"/>
  <c r="D30" i="6"/>
  <c r="P29" i="6"/>
  <c r="O29" i="6"/>
  <c r="N29" i="6"/>
  <c r="M29" i="6"/>
  <c r="L29" i="6"/>
  <c r="K29" i="6"/>
  <c r="J29" i="6"/>
  <c r="I29" i="6"/>
  <c r="H29" i="6"/>
  <c r="G29" i="6"/>
  <c r="E29" i="6"/>
  <c r="D29" i="6"/>
  <c r="P28" i="6"/>
  <c r="O28" i="6"/>
  <c r="N28" i="6"/>
  <c r="M28" i="6"/>
  <c r="L28" i="6"/>
  <c r="K28" i="6"/>
  <c r="J28" i="6"/>
  <c r="I28" i="6"/>
  <c r="H28" i="6"/>
  <c r="G28" i="6"/>
  <c r="E28" i="6"/>
  <c r="D28" i="6"/>
  <c r="P27" i="6"/>
  <c r="O27" i="6"/>
  <c r="N27" i="6"/>
  <c r="M27" i="6"/>
  <c r="L27" i="6"/>
  <c r="K27" i="6"/>
  <c r="J27" i="6"/>
  <c r="I27" i="6"/>
  <c r="H27" i="6"/>
  <c r="G27" i="6"/>
  <c r="E27" i="6"/>
  <c r="D27" i="6"/>
  <c r="P26" i="6"/>
  <c r="O26" i="6"/>
  <c r="N26" i="6"/>
  <c r="M26" i="6"/>
  <c r="L26" i="6"/>
  <c r="K26" i="6"/>
  <c r="J26" i="6"/>
  <c r="I26" i="6"/>
  <c r="H26" i="6"/>
  <c r="G26" i="6"/>
  <c r="E26" i="6"/>
  <c r="D26" i="6"/>
  <c r="P25" i="6"/>
  <c r="O25" i="6"/>
  <c r="N25" i="6"/>
  <c r="M25" i="6"/>
  <c r="L25" i="6"/>
  <c r="K25" i="6"/>
  <c r="J25" i="6"/>
  <c r="I25" i="6"/>
  <c r="H25" i="6"/>
  <c r="G25" i="6"/>
  <c r="E25" i="6"/>
  <c r="D25" i="6"/>
  <c r="P24" i="6"/>
  <c r="O24" i="6"/>
  <c r="N24" i="6"/>
  <c r="M24" i="6"/>
  <c r="L24" i="6"/>
  <c r="K24" i="6"/>
  <c r="J24" i="6"/>
  <c r="I24" i="6"/>
  <c r="H24" i="6"/>
  <c r="G24" i="6"/>
  <c r="E24" i="6"/>
  <c r="D24" i="6"/>
  <c r="P23" i="6"/>
  <c r="O23" i="6"/>
  <c r="N23" i="6"/>
  <c r="M23" i="6"/>
  <c r="L23" i="6"/>
  <c r="K23" i="6"/>
  <c r="J23" i="6"/>
  <c r="I23" i="6"/>
  <c r="H23" i="6"/>
  <c r="G23" i="6"/>
  <c r="E23" i="6"/>
  <c r="D23" i="6"/>
  <c r="P22" i="6"/>
  <c r="O22" i="6"/>
  <c r="N22" i="6"/>
  <c r="M22" i="6"/>
  <c r="L22" i="6"/>
  <c r="K22" i="6"/>
  <c r="J22" i="6"/>
  <c r="I22" i="6"/>
  <c r="H22" i="6"/>
  <c r="G22" i="6"/>
  <c r="E22" i="6"/>
  <c r="D22" i="6"/>
  <c r="P21" i="6"/>
  <c r="O21" i="6"/>
  <c r="N21" i="6"/>
  <c r="M21" i="6"/>
  <c r="L21" i="6"/>
  <c r="K21" i="6"/>
  <c r="J21" i="6"/>
  <c r="I21" i="6"/>
  <c r="H21" i="6"/>
  <c r="G21" i="6"/>
  <c r="E21" i="6"/>
  <c r="D21" i="6"/>
  <c r="P20" i="6"/>
  <c r="O20" i="6"/>
  <c r="N20" i="6"/>
  <c r="M20" i="6"/>
  <c r="L20" i="6"/>
  <c r="K20" i="6"/>
  <c r="J20" i="6"/>
  <c r="I20" i="6"/>
  <c r="H20" i="6"/>
  <c r="G20" i="6"/>
  <c r="E20" i="6"/>
  <c r="D20" i="6"/>
  <c r="P19" i="6"/>
  <c r="O19" i="6"/>
  <c r="N19" i="6"/>
  <c r="M19" i="6"/>
  <c r="L19" i="6"/>
  <c r="K19" i="6"/>
  <c r="J19" i="6"/>
  <c r="I19" i="6"/>
  <c r="H19" i="6"/>
  <c r="G19" i="6"/>
  <c r="E19" i="6"/>
  <c r="D19" i="6"/>
  <c r="P18" i="6"/>
  <c r="O18" i="6"/>
  <c r="N18" i="6"/>
  <c r="M18" i="6"/>
  <c r="L18" i="6"/>
  <c r="K18" i="6"/>
  <c r="J18" i="6"/>
  <c r="I18" i="6"/>
  <c r="H18" i="6"/>
  <c r="G18" i="6"/>
  <c r="E18" i="6"/>
  <c r="D18" i="6"/>
  <c r="P17" i="6"/>
  <c r="O17" i="6"/>
  <c r="N17" i="6"/>
  <c r="M17" i="6"/>
  <c r="L17" i="6"/>
  <c r="K17" i="6"/>
  <c r="J17" i="6"/>
  <c r="I17" i="6"/>
  <c r="H17" i="6"/>
  <c r="G17" i="6"/>
  <c r="E17" i="6"/>
  <c r="D17" i="6"/>
  <c r="P16" i="6"/>
  <c r="O16" i="6"/>
  <c r="N16" i="6"/>
  <c r="M16" i="6"/>
  <c r="L16" i="6"/>
  <c r="K16" i="6"/>
  <c r="J16" i="6"/>
  <c r="I16" i="6"/>
  <c r="H16" i="6"/>
  <c r="G16" i="6"/>
  <c r="E16" i="6"/>
  <c r="D16" i="6"/>
  <c r="P15" i="6"/>
  <c r="O15" i="6"/>
  <c r="N15" i="6"/>
  <c r="M15" i="6"/>
  <c r="L15" i="6"/>
  <c r="K15" i="6"/>
  <c r="J15" i="6"/>
  <c r="I15" i="6"/>
  <c r="H15" i="6"/>
  <c r="G15" i="6"/>
  <c r="E15" i="6"/>
  <c r="D15" i="6"/>
  <c r="P14" i="6"/>
  <c r="O14" i="6"/>
  <c r="N14" i="6"/>
  <c r="M14" i="6"/>
  <c r="L14" i="6"/>
  <c r="K14" i="6"/>
  <c r="J14" i="6"/>
  <c r="I14" i="6"/>
  <c r="H14" i="6"/>
  <c r="G14" i="6"/>
  <c r="E14" i="6"/>
  <c r="D14" i="6"/>
  <c r="P13" i="6"/>
  <c r="O13" i="6"/>
  <c r="N13" i="6"/>
  <c r="M13" i="6"/>
  <c r="L13" i="6"/>
  <c r="K13" i="6"/>
  <c r="J13" i="6"/>
  <c r="I13" i="6"/>
  <c r="H13" i="6"/>
  <c r="G13" i="6"/>
  <c r="E13" i="6"/>
  <c r="D13" i="6"/>
  <c r="P12" i="6"/>
  <c r="M5" i="6" s="1"/>
  <c r="O12" i="6"/>
  <c r="N12" i="6"/>
  <c r="M12" i="6"/>
  <c r="L12" i="6"/>
  <c r="K12" i="6"/>
  <c r="J12" i="6"/>
  <c r="I12" i="6"/>
  <c r="H12" i="6"/>
  <c r="I5" i="6" s="1"/>
  <c r="G12" i="6"/>
  <c r="E12" i="6"/>
  <c r="D12" i="6"/>
  <c r="P11" i="6"/>
  <c r="O11" i="6"/>
  <c r="M4" i="6" s="1"/>
  <c r="N11" i="6"/>
  <c r="M11" i="6"/>
  <c r="L4" i="6" s="1"/>
  <c r="L11" i="6"/>
  <c r="K11" i="6"/>
  <c r="K4" i="6" s="1"/>
  <c r="K6" i="6" s="1"/>
  <c r="J11" i="6"/>
  <c r="I11" i="6"/>
  <c r="H11" i="6"/>
  <c r="G11" i="6"/>
  <c r="E11" i="6"/>
  <c r="D11" i="6"/>
  <c r="H4" i="6" s="1"/>
  <c r="H6" i="6" s="1"/>
  <c r="L5" i="6"/>
  <c r="K5" i="6"/>
  <c r="J5" i="6"/>
  <c r="I4" i="6"/>
  <c r="H5" i="6"/>
  <c r="P41" i="4"/>
  <c r="O41" i="4"/>
  <c r="N41" i="4"/>
  <c r="M41" i="4"/>
  <c r="L41" i="4"/>
  <c r="K41" i="4"/>
  <c r="J41" i="4"/>
  <c r="I41" i="4"/>
  <c r="H41" i="4"/>
  <c r="G41" i="4"/>
  <c r="E41" i="4"/>
  <c r="D41" i="4"/>
  <c r="P40" i="4"/>
  <c r="O40" i="4"/>
  <c r="N40" i="4"/>
  <c r="M40" i="4"/>
  <c r="L40" i="4"/>
  <c r="K40" i="4"/>
  <c r="J40" i="4"/>
  <c r="I40" i="4"/>
  <c r="H40" i="4"/>
  <c r="G40" i="4"/>
  <c r="E40" i="4"/>
  <c r="D40" i="4"/>
  <c r="P39" i="4"/>
  <c r="O39" i="4"/>
  <c r="N39" i="4"/>
  <c r="M39" i="4"/>
  <c r="L39" i="4"/>
  <c r="K39" i="4"/>
  <c r="J39" i="4"/>
  <c r="I39" i="4"/>
  <c r="H39" i="4"/>
  <c r="G39" i="4"/>
  <c r="E39" i="4"/>
  <c r="D39" i="4"/>
  <c r="P38" i="4"/>
  <c r="O38" i="4"/>
  <c r="N38" i="4"/>
  <c r="M38" i="4"/>
  <c r="L38" i="4"/>
  <c r="K38" i="4"/>
  <c r="J38" i="4"/>
  <c r="I38" i="4"/>
  <c r="H38" i="4"/>
  <c r="G38" i="4"/>
  <c r="E38" i="4"/>
  <c r="D38" i="4"/>
  <c r="P37" i="4"/>
  <c r="O37" i="4"/>
  <c r="N37" i="4"/>
  <c r="M37" i="4"/>
  <c r="L37" i="4"/>
  <c r="K37" i="4"/>
  <c r="J37" i="4"/>
  <c r="I37" i="4"/>
  <c r="H37" i="4"/>
  <c r="G37" i="4"/>
  <c r="E37" i="4"/>
  <c r="D37" i="4"/>
  <c r="P36" i="4"/>
  <c r="O36" i="4"/>
  <c r="N36" i="4"/>
  <c r="M36" i="4"/>
  <c r="L36" i="4"/>
  <c r="K36" i="4"/>
  <c r="J36" i="4"/>
  <c r="I36" i="4"/>
  <c r="H36" i="4"/>
  <c r="G36" i="4"/>
  <c r="E36" i="4"/>
  <c r="D36" i="4"/>
  <c r="P35" i="4"/>
  <c r="O35" i="4"/>
  <c r="N35" i="4"/>
  <c r="M35" i="4"/>
  <c r="L35" i="4"/>
  <c r="K35" i="4"/>
  <c r="J35" i="4"/>
  <c r="I35" i="4"/>
  <c r="H35" i="4"/>
  <c r="G35" i="4"/>
  <c r="E35" i="4"/>
  <c r="D35" i="4"/>
  <c r="P34" i="4"/>
  <c r="O34" i="4"/>
  <c r="N34" i="4"/>
  <c r="M34" i="4"/>
  <c r="L34" i="4"/>
  <c r="K34" i="4"/>
  <c r="J34" i="4"/>
  <c r="I34" i="4"/>
  <c r="H34" i="4"/>
  <c r="G34" i="4"/>
  <c r="E34" i="4"/>
  <c r="D34" i="4"/>
  <c r="P33" i="4"/>
  <c r="O33" i="4"/>
  <c r="N33" i="4"/>
  <c r="M33" i="4"/>
  <c r="L33" i="4"/>
  <c r="K33" i="4"/>
  <c r="J33" i="4"/>
  <c r="I33" i="4"/>
  <c r="H33" i="4"/>
  <c r="G33" i="4"/>
  <c r="E33" i="4"/>
  <c r="D33" i="4"/>
  <c r="P32" i="4"/>
  <c r="O32" i="4"/>
  <c r="N32" i="4"/>
  <c r="M32" i="4"/>
  <c r="L32" i="4"/>
  <c r="K32" i="4"/>
  <c r="J32" i="4"/>
  <c r="I32" i="4"/>
  <c r="H32" i="4"/>
  <c r="G32" i="4"/>
  <c r="E32" i="4"/>
  <c r="D32" i="4"/>
  <c r="P31" i="4"/>
  <c r="O31" i="4"/>
  <c r="N31" i="4"/>
  <c r="M31" i="4"/>
  <c r="L31" i="4"/>
  <c r="K31" i="4"/>
  <c r="J31" i="4"/>
  <c r="I31" i="4"/>
  <c r="H31" i="4"/>
  <c r="G31" i="4"/>
  <c r="E31" i="4"/>
  <c r="D31" i="4"/>
  <c r="P30" i="4"/>
  <c r="O30" i="4"/>
  <c r="N30" i="4"/>
  <c r="M30" i="4"/>
  <c r="L30" i="4"/>
  <c r="K30" i="4"/>
  <c r="J30" i="4"/>
  <c r="I30" i="4"/>
  <c r="H30" i="4"/>
  <c r="G30" i="4"/>
  <c r="E30" i="4"/>
  <c r="D30" i="4"/>
  <c r="P29" i="4"/>
  <c r="O29" i="4"/>
  <c r="N29" i="4"/>
  <c r="M29" i="4"/>
  <c r="L29" i="4"/>
  <c r="K29" i="4"/>
  <c r="J29" i="4"/>
  <c r="I29" i="4"/>
  <c r="H29" i="4"/>
  <c r="G29" i="4"/>
  <c r="E29" i="4"/>
  <c r="D29" i="4"/>
  <c r="P28" i="4"/>
  <c r="O28" i="4"/>
  <c r="N28" i="4"/>
  <c r="M28" i="4"/>
  <c r="L28" i="4"/>
  <c r="K28" i="4"/>
  <c r="J28" i="4"/>
  <c r="I28" i="4"/>
  <c r="H28" i="4"/>
  <c r="G28" i="4"/>
  <c r="E28" i="4"/>
  <c r="D28" i="4"/>
  <c r="P27" i="4"/>
  <c r="O27" i="4"/>
  <c r="N27" i="4"/>
  <c r="M27" i="4"/>
  <c r="L27" i="4"/>
  <c r="K27" i="4"/>
  <c r="J27" i="4"/>
  <c r="I27" i="4"/>
  <c r="H27" i="4"/>
  <c r="G27" i="4"/>
  <c r="E27" i="4"/>
  <c r="D27" i="4"/>
  <c r="P26" i="4"/>
  <c r="O26" i="4"/>
  <c r="N26" i="4"/>
  <c r="M26" i="4"/>
  <c r="L26" i="4"/>
  <c r="K26" i="4"/>
  <c r="J26" i="4"/>
  <c r="I26" i="4"/>
  <c r="H26" i="4"/>
  <c r="G26" i="4"/>
  <c r="E26" i="4"/>
  <c r="D26" i="4"/>
  <c r="P25" i="4"/>
  <c r="O25" i="4"/>
  <c r="N25" i="4"/>
  <c r="M25" i="4"/>
  <c r="L25" i="4"/>
  <c r="K25" i="4"/>
  <c r="J25" i="4"/>
  <c r="I25" i="4"/>
  <c r="H25" i="4"/>
  <c r="G25" i="4"/>
  <c r="E25" i="4"/>
  <c r="D25" i="4"/>
  <c r="P24" i="4"/>
  <c r="O24" i="4"/>
  <c r="N24" i="4"/>
  <c r="M24" i="4"/>
  <c r="L24" i="4"/>
  <c r="K24" i="4"/>
  <c r="J24" i="4"/>
  <c r="I24" i="4"/>
  <c r="H24" i="4"/>
  <c r="G24" i="4"/>
  <c r="E24" i="4"/>
  <c r="D24" i="4"/>
  <c r="P23" i="4"/>
  <c r="O23" i="4"/>
  <c r="N23" i="4"/>
  <c r="M23" i="4"/>
  <c r="L23" i="4"/>
  <c r="K23" i="4"/>
  <c r="J23" i="4"/>
  <c r="I23" i="4"/>
  <c r="H23" i="4"/>
  <c r="G23" i="4"/>
  <c r="E23" i="4"/>
  <c r="D23" i="4"/>
  <c r="P22" i="4"/>
  <c r="O22" i="4"/>
  <c r="N22" i="4"/>
  <c r="M22" i="4"/>
  <c r="L22" i="4"/>
  <c r="K22" i="4"/>
  <c r="J22" i="4"/>
  <c r="I22" i="4"/>
  <c r="H22" i="4"/>
  <c r="G22" i="4"/>
  <c r="E22" i="4"/>
  <c r="D22" i="4"/>
  <c r="P21" i="4"/>
  <c r="O21" i="4"/>
  <c r="N21" i="4"/>
  <c r="M21" i="4"/>
  <c r="L21" i="4"/>
  <c r="K21" i="4"/>
  <c r="J21" i="4"/>
  <c r="I21" i="4"/>
  <c r="H21" i="4"/>
  <c r="G21" i="4"/>
  <c r="E21" i="4"/>
  <c r="D21" i="4"/>
  <c r="P20" i="4"/>
  <c r="O20" i="4"/>
  <c r="N20" i="4"/>
  <c r="M20" i="4"/>
  <c r="L20" i="4"/>
  <c r="K20" i="4"/>
  <c r="J20" i="4"/>
  <c r="I20" i="4"/>
  <c r="H20" i="4"/>
  <c r="G20" i="4"/>
  <c r="E20" i="4"/>
  <c r="D20" i="4"/>
  <c r="P19" i="4"/>
  <c r="O19" i="4"/>
  <c r="N19" i="4"/>
  <c r="M19" i="4"/>
  <c r="L19" i="4"/>
  <c r="K19" i="4"/>
  <c r="J19" i="4"/>
  <c r="I19" i="4"/>
  <c r="H19" i="4"/>
  <c r="G19" i="4"/>
  <c r="E19" i="4"/>
  <c r="D19" i="4"/>
  <c r="P18" i="4"/>
  <c r="O18" i="4"/>
  <c r="N18" i="4"/>
  <c r="M18" i="4"/>
  <c r="L18" i="4"/>
  <c r="K18" i="4"/>
  <c r="J18" i="4"/>
  <c r="I18" i="4"/>
  <c r="H18" i="4"/>
  <c r="G18" i="4"/>
  <c r="E18" i="4"/>
  <c r="D18" i="4"/>
  <c r="P17" i="4"/>
  <c r="O17" i="4"/>
  <c r="N17" i="4"/>
  <c r="M17" i="4"/>
  <c r="L17" i="4"/>
  <c r="K17" i="4"/>
  <c r="J17" i="4"/>
  <c r="I17" i="4"/>
  <c r="H17" i="4"/>
  <c r="G17" i="4"/>
  <c r="E17" i="4"/>
  <c r="D17" i="4"/>
  <c r="P16" i="4"/>
  <c r="O16" i="4"/>
  <c r="N16" i="4"/>
  <c r="M16" i="4"/>
  <c r="L16" i="4"/>
  <c r="K16" i="4"/>
  <c r="J16" i="4"/>
  <c r="I16" i="4"/>
  <c r="H16" i="4"/>
  <c r="G16" i="4"/>
  <c r="E16" i="4"/>
  <c r="D16" i="4"/>
  <c r="P15" i="4"/>
  <c r="O15" i="4"/>
  <c r="N15" i="4"/>
  <c r="M15" i="4"/>
  <c r="L15" i="4"/>
  <c r="K15" i="4"/>
  <c r="J15" i="4"/>
  <c r="I15" i="4"/>
  <c r="H15" i="4"/>
  <c r="G15" i="4"/>
  <c r="E15" i="4"/>
  <c r="D15" i="4"/>
  <c r="P14" i="4"/>
  <c r="O14" i="4"/>
  <c r="N14" i="4"/>
  <c r="M14" i="4"/>
  <c r="L14" i="4"/>
  <c r="K14" i="4"/>
  <c r="J14" i="4"/>
  <c r="I14" i="4"/>
  <c r="H14" i="4"/>
  <c r="G14" i="4"/>
  <c r="E14" i="4"/>
  <c r="D14" i="4"/>
  <c r="P13" i="4"/>
  <c r="O13" i="4"/>
  <c r="N13" i="4"/>
  <c r="M13" i="4"/>
  <c r="L13" i="4"/>
  <c r="K13" i="4"/>
  <c r="J13" i="4"/>
  <c r="I13" i="4"/>
  <c r="H13" i="4"/>
  <c r="G13" i="4"/>
  <c r="E13" i="4"/>
  <c r="D13" i="4"/>
  <c r="P12" i="4"/>
  <c r="O12" i="4"/>
  <c r="N12" i="4"/>
  <c r="M12" i="4"/>
  <c r="L4" i="4" s="1"/>
  <c r="L6" i="4" s="1"/>
  <c r="L12" i="4"/>
  <c r="K5" i="4" s="1"/>
  <c r="K12" i="4"/>
  <c r="K4" i="4" s="1"/>
  <c r="J12" i="4"/>
  <c r="I12" i="4"/>
  <c r="H12" i="4"/>
  <c r="G12" i="4"/>
  <c r="E12" i="4"/>
  <c r="H5" i="4" s="1"/>
  <c r="D12" i="4"/>
  <c r="H4" i="4" s="1"/>
  <c r="H6" i="4" s="1"/>
  <c r="P11" i="4"/>
  <c r="M5" i="4" s="1"/>
  <c r="O11" i="4"/>
  <c r="M4" i="4" s="1"/>
  <c r="N11" i="4"/>
  <c r="M11" i="4"/>
  <c r="L11" i="4"/>
  <c r="K11" i="4"/>
  <c r="J11" i="4"/>
  <c r="I11" i="4"/>
  <c r="H11" i="4"/>
  <c r="G11" i="4"/>
  <c r="I4" i="4" s="1"/>
  <c r="I6" i="4" s="1"/>
  <c r="E11" i="4"/>
  <c r="D11" i="4"/>
  <c r="L5" i="4"/>
  <c r="J5" i="4"/>
  <c r="I5" i="4"/>
  <c r="J4" i="4"/>
  <c r="J6" i="4" s="1"/>
  <c r="H4" i="7" l="1"/>
  <c r="K4" i="7"/>
  <c r="I6" i="6"/>
  <c r="L6" i="6"/>
  <c r="J4" i="6"/>
  <c r="J6" i="6" s="1"/>
  <c r="J6" i="7"/>
  <c r="L4" i="7"/>
  <c r="L6" i="7" s="1"/>
  <c r="K6" i="7"/>
  <c r="H6" i="7"/>
  <c r="M6" i="6"/>
  <c r="M6" i="4"/>
  <c r="K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jkinser</author>
  </authors>
  <commentList>
    <comment ref="G4" authorId="0" shapeId="0" xr:uid="{00000000-0006-0000-0100-000001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G5" authorId="0" shapeId="0" xr:uid="{00000000-0006-0000-0100-000002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G6" authorId="0" shapeId="0" xr:uid="{00000000-0006-0000-0100-000003000000}">
      <text>
        <r>
          <rPr>
            <b/>
            <sz val="9"/>
            <color indexed="81"/>
            <rFont val="Tahoma"/>
            <family val="2"/>
          </rPr>
          <t>Total Lost Demand:</t>
        </r>
        <r>
          <rPr>
            <sz val="9"/>
            <color indexed="81"/>
            <rFont val="Tahoma"/>
            <family val="2"/>
          </rPr>
          <t xml:space="preserve">
A combination of both revenue lost to demand not met and demand not used.</t>
        </r>
      </text>
    </comment>
    <comment ref="B10" authorId="0" shapeId="0" xr:uid="{00000000-0006-0000-0100-000004000000}">
      <text>
        <r>
          <rPr>
            <b/>
            <sz val="9"/>
            <color indexed="81"/>
            <rFont val="Tahoma"/>
            <family val="2"/>
          </rPr>
          <t># Available rentals:</t>
        </r>
        <r>
          <rPr>
            <sz val="9"/>
            <color indexed="81"/>
            <rFont val="Tahoma"/>
            <family val="2"/>
          </rPr>
          <t xml:space="preserve">
Each cart can be rented up to 3 times per day.  This is the maximum number of rentals for the day. Some days carts are out of service for repair.</t>
        </r>
      </text>
    </comment>
    <comment ref="C10" authorId="0" shapeId="0" xr:uid="{00000000-0006-0000-0100-000005000000}">
      <text>
        <r>
          <rPr>
            <b/>
            <sz val="9"/>
            <color rgb="FF000000"/>
            <rFont val="Tahoma"/>
            <family val="2"/>
          </rPr>
          <t xml:space="preserve">Demand:
</t>
        </r>
        <r>
          <rPr>
            <sz val="9"/>
            <color rgb="FF000000"/>
            <rFont val="Tahoma"/>
            <family val="2"/>
          </rPr>
          <t>The number of carts that were requested for rental that day. If all carts were out, then the demand is higher than the # of available rentals.</t>
        </r>
      </text>
    </comment>
    <comment ref="D10" authorId="0" shapeId="0" xr:uid="{00000000-0006-0000-0100-000006000000}">
      <text>
        <r>
          <rPr>
            <b/>
            <sz val="9"/>
            <color rgb="FF000000"/>
            <rFont val="Tahoma"/>
            <family val="2"/>
          </rPr>
          <t>$ Demand Not Met:</t>
        </r>
        <r>
          <rPr>
            <sz val="9"/>
            <color rgb="FF000000"/>
            <rFont val="Tahoma"/>
            <family val="2"/>
          </rPr>
          <t xml:space="preserve">
</t>
        </r>
        <r>
          <rPr>
            <sz val="9"/>
            <color rgb="FF000000"/>
            <rFont val="Tahoma"/>
            <family val="2"/>
          </rPr>
          <t>If demand was greater than the number available, the resort turned away customers.  This is the revenue amount that the resort could have made if customers had not been turned away.</t>
        </r>
      </text>
    </comment>
    <comment ref="E10" authorId="0" shapeId="0" xr:uid="{00000000-0006-0000-0100-000007000000}">
      <text>
        <r>
          <rPr>
            <b/>
            <sz val="9"/>
            <color rgb="FF000000"/>
            <rFont val="Tahoma"/>
            <family val="2"/>
          </rPr>
          <t>$ Demand Not Used:</t>
        </r>
        <r>
          <rPr>
            <sz val="9"/>
            <color rgb="FF000000"/>
            <rFont val="Tahoma"/>
            <family val="2"/>
          </rPr>
          <t xml:space="preserve">
</t>
        </r>
        <r>
          <rPr>
            <sz val="9"/>
            <color rgb="FF000000"/>
            <rFont val="Tahoma"/>
            <family val="2"/>
          </rPr>
          <t>If demand was less than the number available, the resort has excess carts not being used.  This is the revenue amount that the resort could have made if customers had demanded the cart.</t>
        </r>
      </text>
    </comment>
    <comment ref="G10" authorId="0" shapeId="0" xr:uid="{00000000-0006-0000-0100-000008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H10" authorId="0" shapeId="0" xr:uid="{00000000-0006-0000-0100-000009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I10" authorId="0" shapeId="0" xr:uid="{00000000-0006-0000-0100-00000A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J10" authorId="0" shapeId="0" xr:uid="{00000000-0006-0000-0100-00000B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K10" authorId="0" shapeId="0" xr:uid="{00000000-0006-0000-0100-00000C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L10" authorId="0" shapeId="0" xr:uid="{00000000-0006-0000-0100-00000D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M10" authorId="0" shapeId="0" xr:uid="{00000000-0006-0000-0100-00000E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N10" authorId="0" shapeId="0" xr:uid="{00000000-0006-0000-0100-00000F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O10" authorId="0" shapeId="0" xr:uid="{00000000-0006-0000-0100-000010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P10" authorId="0" shapeId="0" xr:uid="{00000000-0006-0000-0100-000011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jkinser</author>
  </authors>
  <commentList>
    <comment ref="G4" authorId="0" shapeId="0" xr:uid="{00000000-0006-0000-0200-000001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G5" authorId="0" shapeId="0" xr:uid="{00000000-0006-0000-0200-000002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G6" authorId="0" shapeId="0" xr:uid="{00000000-0006-0000-0200-000003000000}">
      <text>
        <r>
          <rPr>
            <b/>
            <sz val="9"/>
            <color indexed="81"/>
            <rFont val="Tahoma"/>
            <family val="2"/>
          </rPr>
          <t>Total Lost Demand:</t>
        </r>
        <r>
          <rPr>
            <sz val="9"/>
            <color indexed="81"/>
            <rFont val="Tahoma"/>
            <family val="2"/>
          </rPr>
          <t xml:space="preserve">
A combination of both revenue lost to demand not met and demand not used.</t>
        </r>
      </text>
    </comment>
    <comment ref="B10" authorId="0" shapeId="0" xr:uid="{00000000-0006-0000-0200-000004000000}">
      <text>
        <r>
          <rPr>
            <b/>
            <sz val="9"/>
            <color indexed="81"/>
            <rFont val="Tahoma"/>
            <family val="2"/>
          </rPr>
          <t># Available rentals:</t>
        </r>
        <r>
          <rPr>
            <sz val="9"/>
            <color indexed="81"/>
            <rFont val="Tahoma"/>
            <family val="2"/>
          </rPr>
          <t xml:space="preserve">
Each cart can be rented up to 3 times per day.  This is the maximum number of rentals for the day. Some days carts are out of service for repair.</t>
        </r>
      </text>
    </comment>
    <comment ref="C10" authorId="0" shapeId="0" xr:uid="{00000000-0006-0000-0200-000005000000}">
      <text>
        <r>
          <rPr>
            <b/>
            <sz val="9"/>
            <color indexed="81"/>
            <rFont val="Tahoma"/>
            <family val="2"/>
          </rPr>
          <t xml:space="preserve">Demand:
</t>
        </r>
        <r>
          <rPr>
            <sz val="9"/>
            <color indexed="81"/>
            <rFont val="Tahoma"/>
            <family val="2"/>
          </rPr>
          <t>The number of carts that were requested for rental that day. If all carts were out, then the demand is higher than the # of available rentals.</t>
        </r>
      </text>
    </comment>
    <comment ref="D10" authorId="0" shapeId="0" xr:uid="{00000000-0006-0000-0200-000006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E10" authorId="0" shapeId="0" xr:uid="{00000000-0006-0000-0200-000007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G10" authorId="0" shapeId="0" xr:uid="{00000000-0006-0000-0200-000008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H10" authorId="0" shapeId="0" xr:uid="{00000000-0006-0000-0200-000009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I10" authorId="0" shapeId="0" xr:uid="{00000000-0006-0000-0200-00000A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J10" authorId="0" shapeId="0" xr:uid="{00000000-0006-0000-0200-00000B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K10" authorId="0" shapeId="0" xr:uid="{00000000-0006-0000-0200-00000C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L10" authorId="0" shapeId="0" xr:uid="{00000000-0006-0000-0200-00000D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M10" authorId="0" shapeId="0" xr:uid="{00000000-0006-0000-0200-00000E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N10" authorId="0" shapeId="0" xr:uid="{00000000-0006-0000-0200-00000F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O10" authorId="0" shapeId="0" xr:uid="{00000000-0006-0000-0200-000010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P10" authorId="0" shapeId="0" xr:uid="{00000000-0006-0000-0200-000011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jkinser</author>
  </authors>
  <commentList>
    <comment ref="G4" authorId="0" shapeId="0" xr:uid="{00000000-0006-0000-0300-000001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G5" authorId="0" shapeId="0" xr:uid="{00000000-0006-0000-0300-000002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G6" authorId="0" shapeId="0" xr:uid="{00000000-0006-0000-0300-000003000000}">
      <text>
        <r>
          <rPr>
            <b/>
            <sz val="9"/>
            <color indexed="81"/>
            <rFont val="Tahoma"/>
            <family val="2"/>
          </rPr>
          <t>Total Lost Demand:</t>
        </r>
        <r>
          <rPr>
            <sz val="9"/>
            <color indexed="81"/>
            <rFont val="Tahoma"/>
            <family val="2"/>
          </rPr>
          <t xml:space="preserve">
A combination of both revenue lost to demand not met and demand not used.</t>
        </r>
      </text>
    </comment>
    <comment ref="B10" authorId="0" shapeId="0" xr:uid="{00000000-0006-0000-0300-000004000000}">
      <text>
        <r>
          <rPr>
            <b/>
            <sz val="9"/>
            <color indexed="81"/>
            <rFont val="Tahoma"/>
            <family val="2"/>
          </rPr>
          <t># Available rentals:</t>
        </r>
        <r>
          <rPr>
            <sz val="9"/>
            <color indexed="81"/>
            <rFont val="Tahoma"/>
            <family val="2"/>
          </rPr>
          <t xml:space="preserve">
Each cart can be rented up to 3 times per day.  This is the maximum number of rentals for the day. Some days carts are out of service for repair.</t>
        </r>
      </text>
    </comment>
    <comment ref="C10" authorId="0" shapeId="0" xr:uid="{00000000-0006-0000-0300-000005000000}">
      <text>
        <r>
          <rPr>
            <b/>
            <sz val="9"/>
            <color indexed="81"/>
            <rFont val="Tahoma"/>
            <family val="2"/>
          </rPr>
          <t xml:space="preserve">Demand:
</t>
        </r>
        <r>
          <rPr>
            <sz val="9"/>
            <color indexed="81"/>
            <rFont val="Tahoma"/>
            <family val="2"/>
          </rPr>
          <t>The number of carts that were requested for rental that day. If all carts were out, then the demand is higher than the # of available rentals.</t>
        </r>
      </text>
    </comment>
    <comment ref="D10" authorId="0" shapeId="0" xr:uid="{00000000-0006-0000-0300-000006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E10" authorId="0" shapeId="0" xr:uid="{00000000-0006-0000-0300-000007000000}">
      <text>
        <r>
          <rPr>
            <b/>
            <sz val="9"/>
            <color rgb="FF000000"/>
            <rFont val="Tahoma"/>
            <family val="2"/>
          </rPr>
          <t>$ Demand Not Used:</t>
        </r>
        <r>
          <rPr>
            <sz val="9"/>
            <color rgb="FF000000"/>
            <rFont val="Tahoma"/>
            <family val="2"/>
          </rPr>
          <t xml:space="preserve">
</t>
        </r>
        <r>
          <rPr>
            <sz val="9"/>
            <color rgb="FF000000"/>
            <rFont val="Tahoma"/>
            <family val="2"/>
          </rPr>
          <t>If demand was less than the number available, the resort has excess carts not being used.  This is the revenue amount that the resort could have made if customers had demanded the cart.</t>
        </r>
      </text>
    </comment>
    <comment ref="G10" authorId="0" shapeId="0" xr:uid="{00000000-0006-0000-0300-000008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H10" authorId="0" shapeId="0" xr:uid="{00000000-0006-0000-0300-000009000000}">
      <text>
        <r>
          <rPr>
            <b/>
            <sz val="9"/>
            <color rgb="FF000000"/>
            <rFont val="Tahoma"/>
            <family val="2"/>
          </rPr>
          <t>$ Demand Not Used:</t>
        </r>
        <r>
          <rPr>
            <sz val="9"/>
            <color rgb="FF000000"/>
            <rFont val="Tahoma"/>
            <family val="2"/>
          </rPr>
          <t xml:space="preserve">
</t>
        </r>
        <r>
          <rPr>
            <sz val="9"/>
            <color rgb="FF000000"/>
            <rFont val="Tahoma"/>
            <family val="2"/>
          </rPr>
          <t>If demand was less than the number available, the resort has excess carts not being used.  This is the revenue amount that the resort could have made if customers had demanded the cart.</t>
        </r>
      </text>
    </comment>
    <comment ref="I10" authorId="0" shapeId="0" xr:uid="{00000000-0006-0000-0300-00000A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J10" authorId="0" shapeId="0" xr:uid="{00000000-0006-0000-0300-00000B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K10" authorId="0" shapeId="0" xr:uid="{00000000-0006-0000-0300-00000C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L10" authorId="0" shapeId="0" xr:uid="{00000000-0006-0000-0300-00000D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M10" authorId="0" shapeId="0" xr:uid="{00000000-0006-0000-0300-00000E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N10" authorId="0" shapeId="0" xr:uid="{00000000-0006-0000-0300-00000F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 ref="O10" authorId="0" shapeId="0" xr:uid="{00000000-0006-0000-0300-000010000000}">
      <text>
        <r>
          <rPr>
            <b/>
            <sz val="9"/>
            <color indexed="81"/>
            <rFont val="Tahoma"/>
            <family val="2"/>
          </rPr>
          <t>$ Demand Not Met:</t>
        </r>
        <r>
          <rPr>
            <sz val="9"/>
            <color indexed="81"/>
            <rFont val="Tahoma"/>
            <family val="2"/>
          </rPr>
          <t xml:space="preserve">
If demand was greater than the number available, the resort turned away customers.  This is the revenue amount that the resort could have made if customers had not been turned away.</t>
        </r>
      </text>
    </comment>
    <comment ref="P10" authorId="0" shapeId="0" xr:uid="{00000000-0006-0000-0300-000011000000}">
      <text>
        <r>
          <rPr>
            <b/>
            <sz val="9"/>
            <color indexed="81"/>
            <rFont val="Tahoma"/>
            <family val="2"/>
          </rPr>
          <t>$ Demand Not Used:</t>
        </r>
        <r>
          <rPr>
            <sz val="9"/>
            <color indexed="81"/>
            <rFont val="Tahoma"/>
            <family val="2"/>
          </rPr>
          <t xml:space="preserve">
If demand was less than the number available, the resort has excess carts not being used.  This is the revenue amount that the resort could have made if customers had demanded the cart.</t>
        </r>
      </text>
    </comment>
  </commentList>
</comments>
</file>

<file path=xl/sharedStrings.xml><?xml version="1.0" encoding="utf-8"?>
<sst xmlns="http://schemas.openxmlformats.org/spreadsheetml/2006/main" count="75" uniqueCount="18">
  <si>
    <t>Revenue Summary</t>
  </si>
  <si>
    <t>May Totals</t>
  </si>
  <si>
    <t>$ Demand Not Met</t>
  </si>
  <si>
    <t>$ Demand Not Used</t>
  </si>
  <si>
    <t>Total Lost Demand</t>
  </si>
  <si>
    <t>Day</t>
  </si>
  <si>
    <t># Available</t>
  </si>
  <si>
    <t>Demand</t>
  </si>
  <si>
    <t>June Totals</t>
  </si>
  <si>
    <t>July Totals</t>
  </si>
  <si>
    <t>Cost of Ticket</t>
  </si>
  <si>
    <t xml:space="preserve">Maximum # of times (HYPO) </t>
  </si>
  <si>
    <t>Analysis of Ticket Cost/Revenue Split (July)</t>
  </si>
  <si>
    <t>Analysis of Ticket Cost/Revenue Split (June)</t>
  </si>
  <si>
    <t>If Additional Seating Existed</t>
  </si>
  <si>
    <t>If Additional Seats Existed</t>
  </si>
  <si>
    <t>Additional Seats</t>
  </si>
  <si>
    <t>Analysis of Ticket Cost/Revenue Split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</si>
</sst>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5" formatCode="_(&quot;$&quot;* #,##0_);_(&quot;$&quot;* \(#,##0\);_(&quot;$&quot;*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
      <sz val="9"/>
      <color indexed="81"/>
      <name val="Tahoma"/>
      <family val="2"/>
    </font>
    <font>
      <sz val="8"/>
      <name val="Calibri"/>
      <family val="2"/>
      <scheme val="minor"/>
    </font>
    <font>
      <b/>
      <sz val="9"/>
      <color rgb="FF000000"/>
      <name val="Tahoma"/>
      <family val="2"/>
    </font>
    <font>
      <sz val="9"/>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26">
    <xf numFmtId="0" fontId="0"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35">
    <xf numFmtId="0" fontId="0" fillId="0" borderId="0" xfId="0"/>
    <xf numFmtId="0" fontId="3" fillId="0" borderId="0" xfId="0" applyFont="1"/>
    <xf numFmtId="0" fontId="0" fillId="2" borderId="6" xfId="0" applyFill="1" applyBorder="1"/>
    <xf numFmtId="44" fontId="0" fillId="0" borderId="1" xfId="1" applyFont="1" applyBorder="1"/>
    <xf numFmtId="0" fontId="2" fillId="2" borderId="1" xfId="0" applyFont="1" applyFill="1" applyBorder="1" applyAlignment="1">
      <alignment horizontal="center"/>
    </xf>
    <xf numFmtId="0" fontId="0" fillId="0" borderId="1" xfId="0" applyBorder="1"/>
    <xf numFmtId="0" fontId="2" fillId="2" borderId="1" xfId="0" applyFont="1" applyFill="1" applyBorder="1" applyAlignment="1">
      <alignment wrapText="1"/>
    </xf>
    <xf numFmtId="165" fontId="0" fillId="2" borderId="1" xfId="0" applyNumberFormat="1" applyFill="1" applyBorder="1"/>
    <xf numFmtId="0" fontId="0" fillId="0" borderId="0" xfId="0" applyBorder="1"/>
    <xf numFmtId="0" fontId="2" fillId="2" borderId="11" xfId="0" applyFont="1" applyFill="1" applyBorder="1" applyAlignment="1">
      <alignment wrapText="1"/>
    </xf>
    <xf numFmtId="0" fontId="2" fillId="0" borderId="12" xfId="0" applyFont="1" applyBorder="1" applyAlignment="1"/>
    <xf numFmtId="0" fontId="0" fillId="0" borderId="11" xfId="0" applyBorder="1"/>
    <xf numFmtId="0" fontId="0" fillId="0" borderId="13" xfId="0" applyBorder="1"/>
    <xf numFmtId="0" fontId="0" fillId="0" borderId="13" xfId="0" applyBorder="1" applyAlignment="1">
      <alignment wrapText="1"/>
    </xf>
    <xf numFmtId="0" fontId="0" fillId="0" borderId="14" xfId="0" applyBorder="1" applyAlignment="1">
      <alignment wrapText="1"/>
    </xf>
    <xf numFmtId="0" fontId="0" fillId="0" borderId="11" xfId="0" applyBorder="1" applyAlignment="1">
      <alignment wrapText="1"/>
    </xf>
    <xf numFmtId="14" fontId="0" fillId="0" borderId="6" xfId="0" applyNumberFormat="1" applyFont="1" applyFill="1" applyBorder="1"/>
    <xf numFmtId="44" fontId="0" fillId="0" borderId="0" xfId="0" applyNumberFormat="1" applyBorder="1"/>
    <xf numFmtId="44" fontId="0" fillId="0" borderId="12" xfId="0" applyNumberFormat="1" applyBorder="1"/>
    <xf numFmtId="44" fontId="0" fillId="0" borderId="6" xfId="0" applyNumberFormat="1" applyBorder="1"/>
    <xf numFmtId="44" fontId="0" fillId="0" borderId="13" xfId="0" applyNumberFormat="1" applyBorder="1"/>
    <xf numFmtId="44" fontId="0" fillId="0" borderId="14" xfId="0" applyNumberFormat="1" applyBorder="1"/>
    <xf numFmtId="44" fontId="0" fillId="0" borderId="11" xfId="0" applyNumberFormat="1" applyBorder="1"/>
    <xf numFmtId="14" fontId="0" fillId="0" borderId="11" xfId="0" applyNumberFormat="1" applyFont="1" applyFill="1" applyBorder="1"/>
    <xf numFmtId="0" fontId="3" fillId="0" borderId="13" xfId="0" applyFont="1" applyFill="1" applyBorder="1"/>
    <xf numFmtId="0" fontId="0" fillId="0" borderId="13" xfId="0" applyFill="1" applyBorder="1"/>
    <xf numFmtId="0" fontId="0" fillId="0" borderId="0" xfId="2" applyFont="1"/>
    <xf numFmtId="0" fontId="2" fillId="2" borderId="7" xfId="0" applyFont="1" applyFill="1" applyBorder="1" applyAlignment="1">
      <alignment horizontal="left" wrapText="1"/>
    </xf>
    <xf numFmtId="0" fontId="2" fillId="2" borderId="10" xfId="0" applyFont="1" applyFill="1" applyBorder="1" applyAlignment="1">
      <alignment horizontal="left" wrapText="1"/>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4" xfId="0" applyFont="1" applyFill="1" applyBorder="1" applyAlignment="1">
      <alignment horizontal="center"/>
    </xf>
    <xf numFmtId="0" fontId="2" fillId="3" borderId="2"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applyAlignment="1">
      <alignment horizontal="center"/>
    </xf>
  </cellXfs>
  <cellStyles count="26">
    <cellStyle name="+2lUCfNQvnusUb9S5x/4ZEg1CwjIa0whYRk8B3vdiGc=-~HyifyPc/u4gVJZjCmIM7aA==" xfId="3" xr:uid="{00000000-0005-0000-0000-000000000000}"/>
    <cellStyle name="6BkQPGL9ousUD7R/cGb71nZaV4pez19NbCB1NNaI6Bw=-~bp0dbpCXJu4fAN9yuD5L1g==" xfId="16" xr:uid="{00000000-0005-0000-0000-000001000000}"/>
    <cellStyle name="7BO9fuEiG/XxNGa8pHzT7ylQWv7bMcauakwQddHSXy8=-~xqw4WnVVsFa+Gw1LOPZXtA==" xfId="23" xr:uid="{00000000-0005-0000-0000-000002000000}"/>
    <cellStyle name="bPvzq4sYtn4sJTK8gk09OdQ1U7sZ1IV4UxQPKRRMBY0=-~AXEfm/udAGAwT3RMPQNeTA==" xfId="17" xr:uid="{00000000-0005-0000-0000-000003000000}"/>
    <cellStyle name="bXeTKp5YtJmA6xMNV5IOKSmnGftctWJhOVTNUUAFa7I=-~yj4KalfO3OB3cs59eqqduQ==" xfId="20" xr:uid="{00000000-0005-0000-0000-000004000000}"/>
    <cellStyle name="CfcIAUvmW6AZPUdkjr83/lAeJCoVVuKKZUDNsJ1HWm4=-~vNNiIrf4ySeeZ7CKdYU7oA==" xfId="11" xr:uid="{00000000-0005-0000-0000-000005000000}"/>
    <cellStyle name="CiLpqYvBfHEoDhRtlnaUZmpHjk/E4CtCmQJrQtR55PY=-~At8DRixT+LUAnIr1AVdDyA==" xfId="14" xr:uid="{00000000-0005-0000-0000-000006000000}"/>
    <cellStyle name="Currency" xfId="1" builtinId="4"/>
    <cellStyle name="dhhX/8wvUHQksT1d8WR6sdSCmYXsQHT+mhfyAQ8aOKI=-~Q4afZGmuYkUVG4Whxiwgaw==" xfId="18" xr:uid="{00000000-0005-0000-0000-000008000000}"/>
    <cellStyle name="EsBQZjFhsktQGjAKlqa6VMGX/eldfuqbzVUbFs3kZf0=-~2QitD1W1q7wXXrLIaz6mgg==" xfId="6" xr:uid="{00000000-0005-0000-0000-000009000000}"/>
    <cellStyle name="FVe1HxE0L4EEAAJz6y9ASFOIHpkMiEqCJ5uoB16DwCk=-~O2YkHKyeTPxp9Kk4KhC1cg==" xfId="25" xr:uid="{00000000-0005-0000-0000-00000A000000}"/>
    <cellStyle name="gzZa36skt3AvxoLLeSIdlcOAd2AEHgcttyj96dXyZR4=-~G7/qJ5ErPhsBvOo8WYNYZg==" xfId="5" xr:uid="{00000000-0005-0000-0000-00000B000000}"/>
    <cellStyle name="Hddoc/4S07d341AFvCHhzpISaD9gOVglPk3laTC7XUQ=-~QiQ2LzeUHcYZ4aIcWLyMwQ==" xfId="7" xr:uid="{00000000-0005-0000-0000-00000C000000}"/>
    <cellStyle name="I1fIBtzFFLFOY+8tL6g5ZM4QvvRa/lu9VbatlPQsIPk=-~q7VTf2i/7gQv+hA1U4rsaQ==" xfId="9" xr:uid="{00000000-0005-0000-0000-00000D000000}"/>
    <cellStyle name="J2QQSShLi2r2zG9F9nUXnmhWkhkNcdfEJUg1D1SqDCI=-~0p61Nx5Y1edF1OZfRcl33Q==" xfId="13" xr:uid="{00000000-0005-0000-0000-00000E000000}"/>
    <cellStyle name="MHJiKvK1Laew8eWoXPvGLx82Ht1dcZJJrBNyzki+QCY=-~TgIQk44ZDVCkksr4UBPTFQ==" xfId="15" xr:uid="{00000000-0005-0000-0000-00000F000000}"/>
    <cellStyle name="NmX8ofrEuoNA9FRfow92cliGMcHpu50dsmRnDDDW0rE=-~0yIi/s67Ey+HjJsusUK4QA==" xfId="21" xr:uid="{00000000-0005-0000-0000-000010000000}"/>
    <cellStyle name="Normal" xfId="0" builtinId="0"/>
    <cellStyle name="o/qa+AkIz2beQ43GZm+r4GBGnNQamvgYWHxt8PSn3uE=-~peumozfntohgyUJbW/Phag==" xfId="12" xr:uid="{00000000-0005-0000-0000-000012000000}"/>
    <cellStyle name="OmD3TpRgR1ZySPX17zrQDEOWHxmw69nR1KAWWEmOkSI=-~CqTM7KMp/gJhVrisXfPx6g==" xfId="10" xr:uid="{00000000-0005-0000-0000-000013000000}"/>
    <cellStyle name="SUmLmC/r714GhXORPLtKlZjhcGYJlyxOFgNgZT6Ea14=-~7sk57kFZGUB7rpoFJB/GOg==" xfId="2" xr:uid="{00000000-0005-0000-0000-000014000000}"/>
    <cellStyle name="TMIneuahVRA5DDYInHjss/FyjZP7uioJdyrdX3zB0vc=-~QseWbvb+VAPoMMSpnA6RGg==" xfId="22" xr:uid="{00000000-0005-0000-0000-000015000000}"/>
    <cellStyle name="U15eubXb5tGXp8px+TsA3k/IBumbiNU5UNMMpzqAaac=-~ZViEzPlNbcZOU3nTaT4Pgg==" xfId="24" xr:uid="{00000000-0005-0000-0000-000016000000}"/>
    <cellStyle name="VLrtn9nIR/xMtrmoHNFLkqCHpUJIrFO95xDOr8ya2Lc=-~JVi19eiTFppcJnPZMzkJTg==" xfId="19" xr:uid="{00000000-0005-0000-0000-000017000000}"/>
    <cellStyle name="vYPQiXubJCBrsTLRBWaRy7zeabrcn6FXAKiUJuohbwc=-~fy+uwD88/rogZ5w4ElNX3g==" xfId="8" xr:uid="{00000000-0005-0000-0000-000018000000}"/>
    <cellStyle name="Xcg3cmma0KkXfAEDiAnzpiy5eZpVdxtELfhn02lwGUs=-~VCLiN7W4hvGoIh0irgrk6g==" xfId="4" xr:uid="{00000000-0005-0000-0000-00001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pageSetUpPr fitToPage="1"/>
  </sheetPr>
  <dimension ref="A1:P41"/>
  <sheetViews>
    <sheetView workbookViewId="0"/>
  </sheetViews>
  <sheetFormatPr baseColWidth="10" defaultColWidth="8.83203125" defaultRowHeight="15" x14ac:dyDescent="0.2"/>
  <cols>
    <col min="1" max="5" width="10.6640625" customWidth="1"/>
    <col min="6" max="6" width="3.33203125" customWidth="1"/>
    <col min="7" max="16" width="10.6640625" customWidth="1"/>
  </cols>
  <sheetData>
    <row r="1" spans="1:16" ht="19" x14ac:dyDescent="0.25">
      <c r="A1" s="1" t="s">
        <v>12</v>
      </c>
      <c r="G1" s="24" t="s">
        <v>0</v>
      </c>
      <c r="H1" s="25"/>
      <c r="I1" s="25"/>
      <c r="J1" s="25"/>
      <c r="K1" s="25"/>
      <c r="L1" s="25"/>
      <c r="M1" s="25"/>
    </row>
    <row r="2" spans="1:16" x14ac:dyDescent="0.2">
      <c r="G2" s="2"/>
      <c r="H2" s="27" t="s">
        <v>9</v>
      </c>
      <c r="I2" s="29" t="s">
        <v>14</v>
      </c>
      <c r="J2" s="30"/>
      <c r="K2" s="30"/>
      <c r="L2" s="30"/>
      <c r="M2" s="31"/>
    </row>
    <row r="3" spans="1:16" x14ac:dyDescent="0.2">
      <c r="A3" s="3">
        <v>21</v>
      </c>
      <c r="B3" s="26" t="s">
        <v>10</v>
      </c>
      <c r="G3" s="2"/>
      <c r="H3" s="28"/>
      <c r="I3" s="4">
        <v>1</v>
      </c>
      <c r="J3" s="4">
        <v>3</v>
      </c>
      <c r="K3" s="4"/>
      <c r="L3" s="4"/>
      <c r="M3" s="4"/>
    </row>
    <row r="4" spans="1:16" ht="32" x14ac:dyDescent="0.2">
      <c r="A4" s="5">
        <v>3</v>
      </c>
      <c r="B4" s="26" t="s">
        <v>11</v>
      </c>
      <c r="G4" s="6" t="s">
        <v>2</v>
      </c>
      <c r="H4" s="7">
        <f>SUM(D11:D41)</f>
        <v>7392</v>
      </c>
      <c r="I4" s="7">
        <f>SUM(G11:G41)</f>
        <v>5817</v>
      </c>
      <c r="J4" s="7">
        <f>SUM(I11:I41)</f>
        <v>2940</v>
      </c>
      <c r="K4" s="7">
        <f>SUM(K11:K41)</f>
        <v>1197</v>
      </c>
      <c r="L4" s="7">
        <f>SUM(M11:M41)</f>
        <v>252</v>
      </c>
      <c r="M4" s="7">
        <f>SUM(O11:O41)</f>
        <v>63</v>
      </c>
    </row>
    <row r="5" spans="1:16" ht="32" x14ac:dyDescent="0.2">
      <c r="A5" s="8"/>
      <c r="G5" s="9" t="s">
        <v>3</v>
      </c>
      <c r="H5" s="7">
        <f>SUM(E11:E41)</f>
        <v>441</v>
      </c>
      <c r="I5" s="7">
        <f>SUM(H11:H41)</f>
        <v>819</v>
      </c>
      <c r="J5" s="7">
        <f>SUM(J11:J41)</f>
        <v>1848</v>
      </c>
      <c r="K5" s="7">
        <f>SUM(L11:L41)</f>
        <v>4011</v>
      </c>
      <c r="L5" s="7">
        <f>SUM(N11:N41)</f>
        <v>6972</v>
      </c>
      <c r="M5" s="7">
        <f>SUM(P11:P41)</f>
        <v>10689</v>
      </c>
    </row>
    <row r="6" spans="1:16" ht="32" x14ac:dyDescent="0.2">
      <c r="G6" s="6" t="s">
        <v>4</v>
      </c>
      <c r="H6" s="7">
        <f>SUM(H4:H5)</f>
        <v>7833</v>
      </c>
      <c r="I6" s="7">
        <f t="shared" ref="I6:M6" si="0">SUM(I4:I5)</f>
        <v>6636</v>
      </c>
      <c r="J6" s="7">
        <f t="shared" si="0"/>
        <v>4788</v>
      </c>
      <c r="K6" s="7">
        <f t="shared" si="0"/>
        <v>5208</v>
      </c>
      <c r="L6" s="7">
        <f t="shared" si="0"/>
        <v>7224</v>
      </c>
      <c r="M6" s="7">
        <f t="shared" si="0"/>
        <v>10752</v>
      </c>
    </row>
    <row r="8" spans="1:16" x14ac:dyDescent="0.2">
      <c r="G8" s="32" t="s">
        <v>16</v>
      </c>
      <c r="H8" s="33"/>
      <c r="I8" s="33"/>
      <c r="J8" s="33"/>
      <c r="K8" s="33"/>
      <c r="L8" s="33"/>
      <c r="M8" s="33"/>
      <c r="N8" s="33"/>
      <c r="O8" s="33"/>
      <c r="P8" s="34"/>
    </row>
    <row r="9" spans="1:16" x14ac:dyDescent="0.2">
      <c r="A9" s="32" t="str">
        <f>TEXT(A11,"mmmm")&amp;" Seat Usage"</f>
        <v>July Seat Usage</v>
      </c>
      <c r="B9" s="33"/>
      <c r="C9" s="33"/>
      <c r="D9" s="33"/>
      <c r="E9" s="34"/>
      <c r="F9" s="10"/>
      <c r="G9" s="32">
        <v>1</v>
      </c>
      <c r="H9" s="34"/>
      <c r="I9" s="32">
        <v>3</v>
      </c>
      <c r="J9" s="34"/>
      <c r="K9" s="32">
        <v>5</v>
      </c>
      <c r="L9" s="34"/>
      <c r="M9" s="32">
        <v>7</v>
      </c>
      <c r="N9" s="34"/>
      <c r="O9" s="32">
        <v>9</v>
      </c>
      <c r="P9" s="34"/>
    </row>
    <row r="10" spans="1:16" ht="38.25" customHeight="1" x14ac:dyDescent="0.2">
      <c r="A10" s="11" t="s">
        <v>5</v>
      </c>
      <c r="B10" s="12" t="s">
        <v>6</v>
      </c>
      <c r="C10" s="12" t="s">
        <v>7</v>
      </c>
      <c r="D10" s="13" t="s">
        <v>2</v>
      </c>
      <c r="E10" s="14" t="s">
        <v>3</v>
      </c>
      <c r="G10" s="15" t="s">
        <v>2</v>
      </c>
      <c r="H10" s="14" t="s">
        <v>3</v>
      </c>
      <c r="I10" s="15" t="s">
        <v>2</v>
      </c>
      <c r="J10" s="14" t="s">
        <v>3</v>
      </c>
      <c r="K10" s="15" t="s">
        <v>2</v>
      </c>
      <c r="L10" s="14" t="s">
        <v>3</v>
      </c>
      <c r="M10" s="15" t="s">
        <v>2</v>
      </c>
      <c r="N10" s="14" t="s">
        <v>3</v>
      </c>
      <c r="O10" s="15" t="s">
        <v>2</v>
      </c>
      <c r="P10" s="14" t="s">
        <v>3</v>
      </c>
    </row>
    <row r="11" spans="1:16" x14ac:dyDescent="0.2">
      <c r="A11" s="16">
        <v>43282</v>
      </c>
      <c r="B11" s="8">
        <v>30</v>
      </c>
      <c r="C11" s="8">
        <v>60</v>
      </c>
      <c r="D11" s="17">
        <f t="shared" ref="D11:D41" si="1">MAX(C11-B11,0)*$A$3</f>
        <v>630</v>
      </c>
      <c r="E11" s="18">
        <f t="shared" ref="E11:E41" si="2">MAX(B11-C11,0)*$A$3</f>
        <v>0</v>
      </c>
      <c r="G11" s="19">
        <f t="shared" ref="G11:G41" si="3">MAX($C11-(G$9*$A$4)-$B11,0)*$A$3</f>
        <v>567</v>
      </c>
      <c r="H11" s="18">
        <f t="shared" ref="H11:H41" si="4">MAX($B11+(G$9*$A$4)-$C11,0)*$A$3</f>
        <v>0</v>
      </c>
      <c r="I11" s="19">
        <f t="shared" ref="I11:I41" si="5">MAX($C11-(I$9*$A$4)-$B11,0)*$A$3</f>
        <v>441</v>
      </c>
      <c r="J11" s="18">
        <f t="shared" ref="J11:J41" si="6">MAX($B11+(I$9*$A$4)-$C11,0)*$A$3</f>
        <v>0</v>
      </c>
      <c r="K11" s="19">
        <f t="shared" ref="K11:K41" si="7">MAX($C11-(K$9*$A$4)-$B11,0)*$A$3</f>
        <v>315</v>
      </c>
      <c r="L11" s="18">
        <f>MAX($B11+(K$9*$A$4)-$C11,0)*$A$3</f>
        <v>0</v>
      </c>
      <c r="M11" s="19">
        <f t="shared" ref="M11:M41" si="8">MAX($C11-(M$9*$A$4)-$B11,0)*$A$3</f>
        <v>189</v>
      </c>
      <c r="N11" s="18">
        <f t="shared" ref="N11:N41" si="9">MAX($B11+(M$9*$A$4)-$C11,0)*$A$3</f>
        <v>0</v>
      </c>
      <c r="O11" s="19">
        <f t="shared" ref="O11:O41" si="10">MAX($C11-(O$9*$A$4)-$B11,0)*$A$3</f>
        <v>63</v>
      </c>
      <c r="P11" s="18">
        <f t="shared" ref="P11:P41" si="11">MAX($B11+(O$9*$A$4)-$C11,0)*$A$3</f>
        <v>0</v>
      </c>
    </row>
    <row r="12" spans="1:16" x14ac:dyDescent="0.2">
      <c r="A12" s="16">
        <v>43283</v>
      </c>
      <c r="B12" s="8">
        <v>30</v>
      </c>
      <c r="C12" s="8">
        <v>43</v>
      </c>
      <c r="D12" s="17">
        <f t="shared" si="1"/>
        <v>273</v>
      </c>
      <c r="E12" s="18">
        <f t="shared" si="2"/>
        <v>0</v>
      </c>
      <c r="G12" s="19">
        <f t="shared" si="3"/>
        <v>210</v>
      </c>
      <c r="H12" s="18">
        <f t="shared" si="4"/>
        <v>0</v>
      </c>
      <c r="I12" s="19">
        <f t="shared" si="5"/>
        <v>84</v>
      </c>
      <c r="J12" s="18">
        <f t="shared" si="6"/>
        <v>0</v>
      </c>
      <c r="K12" s="19">
        <f t="shared" si="7"/>
        <v>0</v>
      </c>
      <c r="L12" s="18">
        <f t="shared" ref="L12:L41" si="12">MAX($B12+(K$9*$A$4)-$C12,0)*$A$3</f>
        <v>42</v>
      </c>
      <c r="M12" s="19">
        <f t="shared" si="8"/>
        <v>0</v>
      </c>
      <c r="N12" s="18">
        <f t="shared" si="9"/>
        <v>168</v>
      </c>
      <c r="O12" s="19">
        <f t="shared" si="10"/>
        <v>0</v>
      </c>
      <c r="P12" s="18">
        <f t="shared" si="11"/>
        <v>294</v>
      </c>
    </row>
    <row r="13" spans="1:16" x14ac:dyDescent="0.2">
      <c r="A13" s="16">
        <v>43284</v>
      </c>
      <c r="B13" s="8">
        <v>27</v>
      </c>
      <c r="C13" s="8">
        <v>41</v>
      </c>
      <c r="D13" s="17">
        <f t="shared" si="1"/>
        <v>294</v>
      </c>
      <c r="E13" s="18">
        <f t="shared" si="2"/>
        <v>0</v>
      </c>
      <c r="G13" s="19">
        <f t="shared" si="3"/>
        <v>231</v>
      </c>
      <c r="H13" s="18">
        <f t="shared" si="4"/>
        <v>0</v>
      </c>
      <c r="I13" s="19">
        <f t="shared" si="5"/>
        <v>105</v>
      </c>
      <c r="J13" s="18">
        <f t="shared" si="6"/>
        <v>0</v>
      </c>
      <c r="K13" s="19">
        <f t="shared" si="7"/>
        <v>0</v>
      </c>
      <c r="L13" s="18">
        <f t="shared" si="12"/>
        <v>21</v>
      </c>
      <c r="M13" s="19">
        <f t="shared" si="8"/>
        <v>0</v>
      </c>
      <c r="N13" s="18">
        <f t="shared" si="9"/>
        <v>147</v>
      </c>
      <c r="O13" s="19">
        <f t="shared" si="10"/>
        <v>0</v>
      </c>
      <c r="P13" s="18">
        <f t="shared" si="11"/>
        <v>273</v>
      </c>
    </row>
    <row r="14" spans="1:16" x14ac:dyDescent="0.2">
      <c r="A14" s="16">
        <v>43285</v>
      </c>
      <c r="B14" s="8">
        <v>30</v>
      </c>
      <c r="C14" s="8">
        <v>32</v>
      </c>
      <c r="D14" s="17">
        <f t="shared" si="1"/>
        <v>42</v>
      </c>
      <c r="E14" s="18">
        <f t="shared" si="2"/>
        <v>0</v>
      </c>
      <c r="G14" s="19">
        <f t="shared" si="3"/>
        <v>0</v>
      </c>
      <c r="H14" s="18">
        <f t="shared" si="4"/>
        <v>21</v>
      </c>
      <c r="I14" s="19">
        <f t="shared" si="5"/>
        <v>0</v>
      </c>
      <c r="J14" s="18">
        <f t="shared" si="6"/>
        <v>147</v>
      </c>
      <c r="K14" s="19">
        <f t="shared" si="7"/>
        <v>0</v>
      </c>
      <c r="L14" s="18">
        <f t="shared" si="12"/>
        <v>273</v>
      </c>
      <c r="M14" s="19">
        <f t="shared" si="8"/>
        <v>0</v>
      </c>
      <c r="N14" s="18">
        <f t="shared" si="9"/>
        <v>399</v>
      </c>
      <c r="O14" s="19">
        <f t="shared" si="10"/>
        <v>0</v>
      </c>
      <c r="P14" s="18">
        <f t="shared" si="11"/>
        <v>525</v>
      </c>
    </row>
    <row r="15" spans="1:16" x14ac:dyDescent="0.2">
      <c r="A15" s="16">
        <v>43286</v>
      </c>
      <c r="B15" s="8">
        <v>24</v>
      </c>
      <c r="C15" s="8">
        <v>48</v>
      </c>
      <c r="D15" s="17">
        <f t="shared" si="1"/>
        <v>504</v>
      </c>
      <c r="E15" s="18">
        <f t="shared" si="2"/>
        <v>0</v>
      </c>
      <c r="G15" s="19">
        <f t="shared" si="3"/>
        <v>441</v>
      </c>
      <c r="H15" s="18">
        <f t="shared" si="4"/>
        <v>0</v>
      </c>
      <c r="I15" s="19">
        <f t="shared" si="5"/>
        <v>315</v>
      </c>
      <c r="J15" s="18">
        <f t="shared" si="6"/>
        <v>0</v>
      </c>
      <c r="K15" s="19">
        <f t="shared" si="7"/>
        <v>189</v>
      </c>
      <c r="L15" s="18">
        <f t="shared" si="12"/>
        <v>0</v>
      </c>
      <c r="M15" s="19">
        <f t="shared" si="8"/>
        <v>63</v>
      </c>
      <c r="N15" s="18">
        <f t="shared" si="9"/>
        <v>0</v>
      </c>
      <c r="O15" s="19">
        <f t="shared" si="10"/>
        <v>0</v>
      </c>
      <c r="P15" s="18">
        <f t="shared" si="11"/>
        <v>63</v>
      </c>
    </row>
    <row r="16" spans="1:16" x14ac:dyDescent="0.2">
      <c r="A16" s="16">
        <v>43287</v>
      </c>
      <c r="B16" s="8">
        <v>30</v>
      </c>
      <c r="C16" s="8">
        <v>40</v>
      </c>
      <c r="D16" s="17">
        <f t="shared" si="1"/>
        <v>210</v>
      </c>
      <c r="E16" s="18">
        <f t="shared" si="2"/>
        <v>0</v>
      </c>
      <c r="G16" s="19">
        <f t="shared" si="3"/>
        <v>147</v>
      </c>
      <c r="H16" s="18">
        <f t="shared" si="4"/>
        <v>0</v>
      </c>
      <c r="I16" s="19">
        <f t="shared" si="5"/>
        <v>21</v>
      </c>
      <c r="J16" s="18">
        <f t="shared" si="6"/>
        <v>0</v>
      </c>
      <c r="K16" s="19">
        <f t="shared" si="7"/>
        <v>0</v>
      </c>
      <c r="L16" s="18">
        <f t="shared" si="12"/>
        <v>105</v>
      </c>
      <c r="M16" s="19">
        <f t="shared" si="8"/>
        <v>0</v>
      </c>
      <c r="N16" s="18">
        <f t="shared" si="9"/>
        <v>231</v>
      </c>
      <c r="O16" s="19">
        <f t="shared" si="10"/>
        <v>0</v>
      </c>
      <c r="P16" s="18">
        <f t="shared" si="11"/>
        <v>357</v>
      </c>
    </row>
    <row r="17" spans="1:16" x14ac:dyDescent="0.2">
      <c r="A17" s="16">
        <v>43288</v>
      </c>
      <c r="B17" s="8">
        <v>30</v>
      </c>
      <c r="C17" s="8">
        <v>31</v>
      </c>
      <c r="D17" s="17">
        <f t="shared" si="1"/>
        <v>21</v>
      </c>
      <c r="E17" s="18">
        <f t="shared" si="2"/>
        <v>0</v>
      </c>
      <c r="G17" s="19">
        <f t="shared" si="3"/>
        <v>0</v>
      </c>
      <c r="H17" s="18">
        <f t="shared" si="4"/>
        <v>42</v>
      </c>
      <c r="I17" s="19">
        <f t="shared" si="5"/>
        <v>0</v>
      </c>
      <c r="J17" s="18">
        <f t="shared" si="6"/>
        <v>168</v>
      </c>
      <c r="K17" s="19">
        <f t="shared" si="7"/>
        <v>0</v>
      </c>
      <c r="L17" s="18">
        <f t="shared" si="12"/>
        <v>294</v>
      </c>
      <c r="M17" s="19">
        <f t="shared" si="8"/>
        <v>0</v>
      </c>
      <c r="N17" s="18">
        <f t="shared" si="9"/>
        <v>420</v>
      </c>
      <c r="O17" s="19">
        <f t="shared" si="10"/>
        <v>0</v>
      </c>
      <c r="P17" s="18">
        <f t="shared" si="11"/>
        <v>546</v>
      </c>
    </row>
    <row r="18" spans="1:16" x14ac:dyDescent="0.2">
      <c r="A18" s="16">
        <v>43289</v>
      </c>
      <c r="B18" s="8">
        <v>30</v>
      </c>
      <c r="C18" s="8">
        <v>44</v>
      </c>
      <c r="D18" s="17">
        <f t="shared" si="1"/>
        <v>294</v>
      </c>
      <c r="E18" s="18">
        <f t="shared" si="2"/>
        <v>0</v>
      </c>
      <c r="G18" s="19">
        <f t="shared" si="3"/>
        <v>231</v>
      </c>
      <c r="H18" s="18">
        <f t="shared" si="4"/>
        <v>0</v>
      </c>
      <c r="I18" s="19">
        <f t="shared" si="5"/>
        <v>105</v>
      </c>
      <c r="J18" s="18">
        <f t="shared" si="6"/>
        <v>0</v>
      </c>
      <c r="K18" s="19">
        <f t="shared" si="7"/>
        <v>0</v>
      </c>
      <c r="L18" s="18">
        <f t="shared" si="12"/>
        <v>21</v>
      </c>
      <c r="M18" s="19">
        <f t="shared" si="8"/>
        <v>0</v>
      </c>
      <c r="N18" s="18">
        <f t="shared" si="9"/>
        <v>147</v>
      </c>
      <c r="O18" s="19">
        <f t="shared" si="10"/>
        <v>0</v>
      </c>
      <c r="P18" s="18">
        <f t="shared" si="11"/>
        <v>273</v>
      </c>
    </row>
    <row r="19" spans="1:16" x14ac:dyDescent="0.2">
      <c r="A19" s="16">
        <v>43290</v>
      </c>
      <c r="B19" s="8">
        <v>30</v>
      </c>
      <c r="C19" s="8">
        <v>26</v>
      </c>
      <c r="D19" s="17">
        <f t="shared" si="1"/>
        <v>0</v>
      </c>
      <c r="E19" s="18">
        <f t="shared" si="2"/>
        <v>84</v>
      </c>
      <c r="G19" s="19">
        <f t="shared" si="3"/>
        <v>0</v>
      </c>
      <c r="H19" s="18">
        <f t="shared" si="4"/>
        <v>147</v>
      </c>
      <c r="I19" s="19">
        <f t="shared" si="5"/>
        <v>0</v>
      </c>
      <c r="J19" s="18">
        <f t="shared" si="6"/>
        <v>273</v>
      </c>
      <c r="K19" s="19">
        <f t="shared" si="7"/>
        <v>0</v>
      </c>
      <c r="L19" s="18">
        <f t="shared" si="12"/>
        <v>399</v>
      </c>
      <c r="M19" s="19">
        <f t="shared" si="8"/>
        <v>0</v>
      </c>
      <c r="N19" s="18">
        <f t="shared" si="9"/>
        <v>525</v>
      </c>
      <c r="O19" s="19">
        <f t="shared" si="10"/>
        <v>0</v>
      </c>
      <c r="P19" s="18">
        <f t="shared" si="11"/>
        <v>651</v>
      </c>
    </row>
    <row r="20" spans="1:16" x14ac:dyDescent="0.2">
      <c r="A20" s="16">
        <v>43291</v>
      </c>
      <c r="B20" s="8">
        <v>21</v>
      </c>
      <c r="C20" s="8">
        <v>42</v>
      </c>
      <c r="D20" s="17">
        <f t="shared" si="1"/>
        <v>441</v>
      </c>
      <c r="E20" s="18">
        <f t="shared" si="2"/>
        <v>0</v>
      </c>
      <c r="G20" s="19">
        <f t="shared" si="3"/>
        <v>378</v>
      </c>
      <c r="H20" s="18">
        <f t="shared" si="4"/>
        <v>0</v>
      </c>
      <c r="I20" s="19">
        <f t="shared" si="5"/>
        <v>252</v>
      </c>
      <c r="J20" s="18">
        <f t="shared" si="6"/>
        <v>0</v>
      </c>
      <c r="K20" s="19">
        <f t="shared" si="7"/>
        <v>126</v>
      </c>
      <c r="L20" s="18">
        <f t="shared" si="12"/>
        <v>0</v>
      </c>
      <c r="M20" s="19">
        <f t="shared" si="8"/>
        <v>0</v>
      </c>
      <c r="N20" s="18">
        <f t="shared" si="9"/>
        <v>0</v>
      </c>
      <c r="O20" s="19">
        <f t="shared" si="10"/>
        <v>0</v>
      </c>
      <c r="P20" s="18">
        <f t="shared" si="11"/>
        <v>126</v>
      </c>
    </row>
    <row r="21" spans="1:16" x14ac:dyDescent="0.2">
      <c r="A21" s="16">
        <v>43292</v>
      </c>
      <c r="B21" s="8">
        <v>30</v>
      </c>
      <c r="C21" s="8">
        <v>40</v>
      </c>
      <c r="D21" s="17">
        <f t="shared" si="1"/>
        <v>210</v>
      </c>
      <c r="E21" s="18">
        <f t="shared" si="2"/>
        <v>0</v>
      </c>
      <c r="G21" s="19">
        <f t="shared" si="3"/>
        <v>147</v>
      </c>
      <c r="H21" s="18">
        <f t="shared" si="4"/>
        <v>0</v>
      </c>
      <c r="I21" s="19">
        <f t="shared" si="5"/>
        <v>21</v>
      </c>
      <c r="J21" s="18">
        <f t="shared" si="6"/>
        <v>0</v>
      </c>
      <c r="K21" s="19">
        <f t="shared" si="7"/>
        <v>0</v>
      </c>
      <c r="L21" s="18">
        <f t="shared" si="12"/>
        <v>105</v>
      </c>
      <c r="M21" s="19">
        <f t="shared" si="8"/>
        <v>0</v>
      </c>
      <c r="N21" s="18">
        <f t="shared" si="9"/>
        <v>231</v>
      </c>
      <c r="O21" s="19">
        <f t="shared" si="10"/>
        <v>0</v>
      </c>
      <c r="P21" s="18">
        <f t="shared" si="11"/>
        <v>357</v>
      </c>
    </row>
    <row r="22" spans="1:16" x14ac:dyDescent="0.2">
      <c r="A22" s="16">
        <v>43293</v>
      </c>
      <c r="B22" s="8">
        <v>30</v>
      </c>
      <c r="C22" s="8">
        <v>48</v>
      </c>
      <c r="D22" s="17">
        <f t="shared" si="1"/>
        <v>378</v>
      </c>
      <c r="E22" s="18">
        <f t="shared" si="2"/>
        <v>0</v>
      </c>
      <c r="G22" s="19">
        <f t="shared" si="3"/>
        <v>315</v>
      </c>
      <c r="H22" s="18">
        <f t="shared" si="4"/>
        <v>0</v>
      </c>
      <c r="I22" s="19">
        <f t="shared" si="5"/>
        <v>189</v>
      </c>
      <c r="J22" s="18">
        <f t="shared" si="6"/>
        <v>0</v>
      </c>
      <c r="K22" s="19">
        <f t="shared" si="7"/>
        <v>63</v>
      </c>
      <c r="L22" s="18">
        <f t="shared" si="12"/>
        <v>0</v>
      </c>
      <c r="M22" s="19">
        <f t="shared" si="8"/>
        <v>0</v>
      </c>
      <c r="N22" s="18">
        <f t="shared" si="9"/>
        <v>63</v>
      </c>
      <c r="O22" s="19">
        <f t="shared" si="10"/>
        <v>0</v>
      </c>
      <c r="P22" s="18">
        <f t="shared" si="11"/>
        <v>189</v>
      </c>
    </row>
    <row r="23" spans="1:16" x14ac:dyDescent="0.2">
      <c r="A23" s="16">
        <v>43294</v>
      </c>
      <c r="B23" s="8">
        <v>30</v>
      </c>
      <c r="C23" s="8">
        <v>39</v>
      </c>
      <c r="D23" s="17">
        <f t="shared" si="1"/>
        <v>189</v>
      </c>
      <c r="E23" s="18">
        <f t="shared" si="2"/>
        <v>0</v>
      </c>
      <c r="G23" s="19">
        <f t="shared" si="3"/>
        <v>126</v>
      </c>
      <c r="H23" s="18">
        <f t="shared" si="4"/>
        <v>0</v>
      </c>
      <c r="I23" s="19">
        <f t="shared" si="5"/>
        <v>0</v>
      </c>
      <c r="J23" s="18">
        <f t="shared" si="6"/>
        <v>0</v>
      </c>
      <c r="K23" s="19">
        <f t="shared" si="7"/>
        <v>0</v>
      </c>
      <c r="L23" s="18">
        <f t="shared" si="12"/>
        <v>126</v>
      </c>
      <c r="M23" s="19">
        <f t="shared" si="8"/>
        <v>0</v>
      </c>
      <c r="N23" s="18">
        <f t="shared" si="9"/>
        <v>252</v>
      </c>
      <c r="O23" s="19">
        <f t="shared" si="10"/>
        <v>0</v>
      </c>
      <c r="P23" s="18">
        <f t="shared" si="11"/>
        <v>378</v>
      </c>
    </row>
    <row r="24" spans="1:16" x14ac:dyDescent="0.2">
      <c r="A24" s="16">
        <v>43295</v>
      </c>
      <c r="B24" s="8">
        <v>15</v>
      </c>
      <c r="C24" s="8">
        <v>34</v>
      </c>
      <c r="D24" s="17">
        <f t="shared" si="1"/>
        <v>399</v>
      </c>
      <c r="E24" s="18">
        <f t="shared" si="2"/>
        <v>0</v>
      </c>
      <c r="G24" s="19">
        <f t="shared" si="3"/>
        <v>336</v>
      </c>
      <c r="H24" s="18">
        <f t="shared" si="4"/>
        <v>0</v>
      </c>
      <c r="I24" s="19">
        <f t="shared" si="5"/>
        <v>210</v>
      </c>
      <c r="J24" s="18">
        <f t="shared" si="6"/>
        <v>0</v>
      </c>
      <c r="K24" s="19">
        <f t="shared" si="7"/>
        <v>84</v>
      </c>
      <c r="L24" s="18">
        <f t="shared" si="12"/>
        <v>0</v>
      </c>
      <c r="M24" s="19">
        <f t="shared" si="8"/>
        <v>0</v>
      </c>
      <c r="N24" s="18">
        <f t="shared" si="9"/>
        <v>42</v>
      </c>
      <c r="O24" s="19">
        <f t="shared" si="10"/>
        <v>0</v>
      </c>
      <c r="P24" s="18">
        <f t="shared" si="11"/>
        <v>168</v>
      </c>
    </row>
    <row r="25" spans="1:16" x14ac:dyDescent="0.2">
      <c r="A25" s="16">
        <v>43296</v>
      </c>
      <c r="B25" s="8">
        <v>24</v>
      </c>
      <c r="C25" s="8">
        <v>32</v>
      </c>
      <c r="D25" s="17">
        <f t="shared" si="1"/>
        <v>168</v>
      </c>
      <c r="E25" s="18">
        <f t="shared" si="2"/>
        <v>0</v>
      </c>
      <c r="G25" s="19">
        <f t="shared" si="3"/>
        <v>105</v>
      </c>
      <c r="H25" s="18">
        <f t="shared" si="4"/>
        <v>0</v>
      </c>
      <c r="I25" s="19">
        <f t="shared" si="5"/>
        <v>0</v>
      </c>
      <c r="J25" s="18">
        <f t="shared" si="6"/>
        <v>21</v>
      </c>
      <c r="K25" s="19">
        <f t="shared" si="7"/>
        <v>0</v>
      </c>
      <c r="L25" s="18">
        <f t="shared" si="12"/>
        <v>147</v>
      </c>
      <c r="M25" s="19">
        <f t="shared" si="8"/>
        <v>0</v>
      </c>
      <c r="N25" s="18">
        <f t="shared" si="9"/>
        <v>273</v>
      </c>
      <c r="O25" s="19">
        <f t="shared" si="10"/>
        <v>0</v>
      </c>
      <c r="P25" s="18">
        <f t="shared" si="11"/>
        <v>399</v>
      </c>
    </row>
    <row r="26" spans="1:16" x14ac:dyDescent="0.2">
      <c r="A26" s="16">
        <v>43297</v>
      </c>
      <c r="B26" s="8">
        <v>30</v>
      </c>
      <c r="C26" s="8">
        <v>30</v>
      </c>
      <c r="D26" s="17">
        <f t="shared" si="1"/>
        <v>0</v>
      </c>
      <c r="E26" s="18">
        <f t="shared" si="2"/>
        <v>0</v>
      </c>
      <c r="G26" s="19">
        <f t="shared" si="3"/>
        <v>0</v>
      </c>
      <c r="H26" s="18">
        <f t="shared" si="4"/>
        <v>63</v>
      </c>
      <c r="I26" s="19">
        <f t="shared" si="5"/>
        <v>0</v>
      </c>
      <c r="J26" s="18">
        <f t="shared" si="6"/>
        <v>189</v>
      </c>
      <c r="K26" s="19">
        <f t="shared" si="7"/>
        <v>0</v>
      </c>
      <c r="L26" s="18">
        <f t="shared" si="12"/>
        <v>315</v>
      </c>
      <c r="M26" s="19">
        <f t="shared" si="8"/>
        <v>0</v>
      </c>
      <c r="N26" s="18">
        <f t="shared" si="9"/>
        <v>441</v>
      </c>
      <c r="O26" s="19">
        <f t="shared" si="10"/>
        <v>0</v>
      </c>
      <c r="P26" s="18">
        <f t="shared" si="11"/>
        <v>567</v>
      </c>
    </row>
    <row r="27" spans="1:16" x14ac:dyDescent="0.2">
      <c r="A27" s="16">
        <v>43298</v>
      </c>
      <c r="B27" s="8">
        <v>30</v>
      </c>
      <c r="C27" s="8">
        <v>50</v>
      </c>
      <c r="D27" s="17">
        <f t="shared" si="1"/>
        <v>420</v>
      </c>
      <c r="E27" s="18">
        <f t="shared" si="2"/>
        <v>0</v>
      </c>
      <c r="G27" s="19">
        <f t="shared" si="3"/>
        <v>357</v>
      </c>
      <c r="H27" s="18">
        <f t="shared" si="4"/>
        <v>0</v>
      </c>
      <c r="I27" s="19">
        <f t="shared" si="5"/>
        <v>231</v>
      </c>
      <c r="J27" s="18">
        <f t="shared" si="6"/>
        <v>0</v>
      </c>
      <c r="K27" s="19">
        <f t="shared" si="7"/>
        <v>105</v>
      </c>
      <c r="L27" s="18">
        <f t="shared" si="12"/>
        <v>0</v>
      </c>
      <c r="M27" s="19">
        <f t="shared" si="8"/>
        <v>0</v>
      </c>
      <c r="N27" s="18">
        <f t="shared" si="9"/>
        <v>21</v>
      </c>
      <c r="O27" s="19">
        <f t="shared" si="10"/>
        <v>0</v>
      </c>
      <c r="P27" s="18">
        <f t="shared" si="11"/>
        <v>147</v>
      </c>
    </row>
    <row r="28" spans="1:16" x14ac:dyDescent="0.2">
      <c r="A28" s="16">
        <v>43299</v>
      </c>
      <c r="B28" s="8">
        <v>30</v>
      </c>
      <c r="C28" s="8">
        <v>50</v>
      </c>
      <c r="D28" s="17">
        <f t="shared" si="1"/>
        <v>420</v>
      </c>
      <c r="E28" s="18">
        <f t="shared" si="2"/>
        <v>0</v>
      </c>
      <c r="G28" s="19">
        <f t="shared" si="3"/>
        <v>357</v>
      </c>
      <c r="H28" s="18">
        <f t="shared" si="4"/>
        <v>0</v>
      </c>
      <c r="I28" s="19">
        <f t="shared" si="5"/>
        <v>231</v>
      </c>
      <c r="J28" s="18">
        <f t="shared" si="6"/>
        <v>0</v>
      </c>
      <c r="K28" s="19">
        <f t="shared" si="7"/>
        <v>105</v>
      </c>
      <c r="L28" s="18">
        <f t="shared" si="12"/>
        <v>0</v>
      </c>
      <c r="M28" s="19">
        <f t="shared" si="8"/>
        <v>0</v>
      </c>
      <c r="N28" s="18">
        <f t="shared" si="9"/>
        <v>21</v>
      </c>
      <c r="O28" s="19">
        <f t="shared" si="10"/>
        <v>0</v>
      </c>
      <c r="P28" s="18">
        <f t="shared" si="11"/>
        <v>147</v>
      </c>
    </row>
    <row r="29" spans="1:16" x14ac:dyDescent="0.2">
      <c r="A29" s="16">
        <v>43300</v>
      </c>
      <c r="B29" s="8">
        <v>30</v>
      </c>
      <c r="C29" s="8">
        <v>49</v>
      </c>
      <c r="D29" s="17">
        <f t="shared" si="1"/>
        <v>399</v>
      </c>
      <c r="E29" s="18">
        <f t="shared" si="2"/>
        <v>0</v>
      </c>
      <c r="G29" s="19">
        <f t="shared" si="3"/>
        <v>336</v>
      </c>
      <c r="H29" s="18">
        <f t="shared" si="4"/>
        <v>0</v>
      </c>
      <c r="I29" s="19">
        <f t="shared" si="5"/>
        <v>210</v>
      </c>
      <c r="J29" s="18">
        <f t="shared" si="6"/>
        <v>0</v>
      </c>
      <c r="K29" s="19">
        <f t="shared" si="7"/>
        <v>84</v>
      </c>
      <c r="L29" s="18">
        <f t="shared" si="12"/>
        <v>0</v>
      </c>
      <c r="M29" s="19">
        <f t="shared" si="8"/>
        <v>0</v>
      </c>
      <c r="N29" s="18">
        <f t="shared" si="9"/>
        <v>42</v>
      </c>
      <c r="O29" s="19">
        <f t="shared" si="10"/>
        <v>0</v>
      </c>
      <c r="P29" s="18">
        <f t="shared" si="11"/>
        <v>168</v>
      </c>
    </row>
    <row r="30" spans="1:16" x14ac:dyDescent="0.2">
      <c r="A30" s="16">
        <v>43301</v>
      </c>
      <c r="B30" s="8">
        <v>27</v>
      </c>
      <c r="C30" s="8">
        <v>37</v>
      </c>
      <c r="D30" s="17">
        <f t="shared" si="1"/>
        <v>210</v>
      </c>
      <c r="E30" s="18">
        <f t="shared" si="2"/>
        <v>0</v>
      </c>
      <c r="G30" s="19">
        <f t="shared" si="3"/>
        <v>147</v>
      </c>
      <c r="H30" s="18">
        <f t="shared" si="4"/>
        <v>0</v>
      </c>
      <c r="I30" s="19">
        <f t="shared" si="5"/>
        <v>21</v>
      </c>
      <c r="J30" s="18">
        <f t="shared" si="6"/>
        <v>0</v>
      </c>
      <c r="K30" s="19">
        <f t="shared" si="7"/>
        <v>0</v>
      </c>
      <c r="L30" s="18">
        <f t="shared" si="12"/>
        <v>105</v>
      </c>
      <c r="M30" s="19">
        <f t="shared" si="8"/>
        <v>0</v>
      </c>
      <c r="N30" s="18">
        <f t="shared" si="9"/>
        <v>231</v>
      </c>
      <c r="O30" s="19">
        <f t="shared" si="10"/>
        <v>0</v>
      </c>
      <c r="P30" s="18">
        <f t="shared" si="11"/>
        <v>357</v>
      </c>
    </row>
    <row r="31" spans="1:16" x14ac:dyDescent="0.2">
      <c r="A31" s="16">
        <v>43302</v>
      </c>
      <c r="B31" s="8">
        <v>27</v>
      </c>
      <c r="C31" s="8">
        <v>33</v>
      </c>
      <c r="D31" s="17">
        <f t="shared" si="1"/>
        <v>126</v>
      </c>
      <c r="E31" s="18">
        <f t="shared" si="2"/>
        <v>0</v>
      </c>
      <c r="G31" s="19">
        <f t="shared" si="3"/>
        <v>63</v>
      </c>
      <c r="H31" s="18">
        <f t="shared" si="4"/>
        <v>0</v>
      </c>
      <c r="I31" s="19">
        <f t="shared" si="5"/>
        <v>0</v>
      </c>
      <c r="J31" s="18">
        <f t="shared" si="6"/>
        <v>63</v>
      </c>
      <c r="K31" s="19">
        <f t="shared" si="7"/>
        <v>0</v>
      </c>
      <c r="L31" s="18">
        <f t="shared" si="12"/>
        <v>189</v>
      </c>
      <c r="M31" s="19">
        <f t="shared" si="8"/>
        <v>0</v>
      </c>
      <c r="N31" s="18">
        <f t="shared" si="9"/>
        <v>315</v>
      </c>
      <c r="O31" s="19">
        <f t="shared" si="10"/>
        <v>0</v>
      </c>
      <c r="P31" s="18">
        <f t="shared" si="11"/>
        <v>441</v>
      </c>
    </row>
    <row r="32" spans="1:16" x14ac:dyDescent="0.2">
      <c r="A32" s="16">
        <v>43303</v>
      </c>
      <c r="B32" s="8">
        <v>27</v>
      </c>
      <c r="C32" s="8">
        <v>43</v>
      </c>
      <c r="D32" s="17">
        <f t="shared" si="1"/>
        <v>336</v>
      </c>
      <c r="E32" s="18">
        <f t="shared" si="2"/>
        <v>0</v>
      </c>
      <c r="G32" s="19">
        <f t="shared" si="3"/>
        <v>273</v>
      </c>
      <c r="H32" s="18">
        <f t="shared" si="4"/>
        <v>0</v>
      </c>
      <c r="I32" s="19">
        <f t="shared" si="5"/>
        <v>147</v>
      </c>
      <c r="J32" s="18">
        <f t="shared" si="6"/>
        <v>0</v>
      </c>
      <c r="K32" s="19">
        <f t="shared" si="7"/>
        <v>21</v>
      </c>
      <c r="L32" s="18">
        <f t="shared" si="12"/>
        <v>0</v>
      </c>
      <c r="M32" s="19">
        <f t="shared" si="8"/>
        <v>0</v>
      </c>
      <c r="N32" s="18">
        <f t="shared" si="9"/>
        <v>105</v>
      </c>
      <c r="O32" s="19">
        <f t="shared" si="10"/>
        <v>0</v>
      </c>
      <c r="P32" s="18">
        <f t="shared" si="11"/>
        <v>231</v>
      </c>
    </row>
    <row r="33" spans="1:16" x14ac:dyDescent="0.2">
      <c r="A33" s="16">
        <v>43304</v>
      </c>
      <c r="B33" s="8">
        <v>30</v>
      </c>
      <c r="C33" s="8">
        <v>24</v>
      </c>
      <c r="D33" s="17">
        <f t="shared" si="1"/>
        <v>0</v>
      </c>
      <c r="E33" s="18">
        <f t="shared" si="2"/>
        <v>126</v>
      </c>
      <c r="G33" s="19">
        <f t="shared" si="3"/>
        <v>0</v>
      </c>
      <c r="H33" s="18">
        <f t="shared" si="4"/>
        <v>189</v>
      </c>
      <c r="I33" s="19">
        <f t="shared" si="5"/>
        <v>0</v>
      </c>
      <c r="J33" s="18">
        <f t="shared" si="6"/>
        <v>315</v>
      </c>
      <c r="K33" s="19">
        <f t="shared" si="7"/>
        <v>0</v>
      </c>
      <c r="L33" s="18">
        <f t="shared" si="12"/>
        <v>441</v>
      </c>
      <c r="M33" s="19">
        <f t="shared" si="8"/>
        <v>0</v>
      </c>
      <c r="N33" s="18">
        <f t="shared" si="9"/>
        <v>567</v>
      </c>
      <c r="O33" s="19">
        <f t="shared" si="10"/>
        <v>0</v>
      </c>
      <c r="P33" s="18">
        <f t="shared" si="11"/>
        <v>693</v>
      </c>
    </row>
    <row r="34" spans="1:16" x14ac:dyDescent="0.2">
      <c r="A34" s="16">
        <v>43305</v>
      </c>
      <c r="B34" s="8">
        <v>30</v>
      </c>
      <c r="C34" s="8">
        <v>20</v>
      </c>
      <c r="D34" s="17">
        <f t="shared" si="1"/>
        <v>0</v>
      </c>
      <c r="E34" s="18">
        <f t="shared" si="2"/>
        <v>210</v>
      </c>
      <c r="G34" s="19">
        <f t="shared" si="3"/>
        <v>0</v>
      </c>
      <c r="H34" s="18">
        <f t="shared" si="4"/>
        <v>273</v>
      </c>
      <c r="I34" s="19">
        <f t="shared" si="5"/>
        <v>0</v>
      </c>
      <c r="J34" s="18">
        <f t="shared" si="6"/>
        <v>399</v>
      </c>
      <c r="K34" s="19">
        <f t="shared" si="7"/>
        <v>0</v>
      </c>
      <c r="L34" s="18">
        <f t="shared" si="12"/>
        <v>525</v>
      </c>
      <c r="M34" s="19">
        <f t="shared" si="8"/>
        <v>0</v>
      </c>
      <c r="N34" s="18">
        <f t="shared" si="9"/>
        <v>651</v>
      </c>
      <c r="O34" s="19">
        <f t="shared" si="10"/>
        <v>0</v>
      </c>
      <c r="P34" s="18">
        <f t="shared" si="11"/>
        <v>777</v>
      </c>
    </row>
    <row r="35" spans="1:16" x14ac:dyDescent="0.2">
      <c r="A35" s="16">
        <v>43306</v>
      </c>
      <c r="B35" s="8">
        <v>30</v>
      </c>
      <c r="C35" s="8">
        <v>40</v>
      </c>
      <c r="D35" s="17">
        <f t="shared" si="1"/>
        <v>210</v>
      </c>
      <c r="E35" s="18">
        <f t="shared" si="2"/>
        <v>0</v>
      </c>
      <c r="G35" s="19">
        <f t="shared" si="3"/>
        <v>147</v>
      </c>
      <c r="H35" s="18">
        <f t="shared" si="4"/>
        <v>0</v>
      </c>
      <c r="I35" s="19">
        <f t="shared" si="5"/>
        <v>21</v>
      </c>
      <c r="J35" s="18">
        <f t="shared" si="6"/>
        <v>0</v>
      </c>
      <c r="K35" s="19">
        <f t="shared" si="7"/>
        <v>0</v>
      </c>
      <c r="L35" s="18">
        <f t="shared" si="12"/>
        <v>105</v>
      </c>
      <c r="M35" s="19">
        <f t="shared" si="8"/>
        <v>0</v>
      </c>
      <c r="N35" s="18">
        <f t="shared" si="9"/>
        <v>231</v>
      </c>
      <c r="O35" s="19">
        <f t="shared" si="10"/>
        <v>0</v>
      </c>
      <c r="P35" s="18">
        <f t="shared" si="11"/>
        <v>357</v>
      </c>
    </row>
    <row r="36" spans="1:16" x14ac:dyDescent="0.2">
      <c r="A36" s="16">
        <v>43307</v>
      </c>
      <c r="B36" s="8">
        <v>30</v>
      </c>
      <c r="C36" s="8">
        <v>42</v>
      </c>
      <c r="D36" s="17">
        <f t="shared" si="1"/>
        <v>252</v>
      </c>
      <c r="E36" s="18">
        <f t="shared" si="2"/>
        <v>0</v>
      </c>
      <c r="G36" s="19">
        <f t="shared" si="3"/>
        <v>189</v>
      </c>
      <c r="H36" s="18">
        <f t="shared" si="4"/>
        <v>0</v>
      </c>
      <c r="I36" s="19">
        <f t="shared" si="5"/>
        <v>63</v>
      </c>
      <c r="J36" s="18">
        <f t="shared" si="6"/>
        <v>0</v>
      </c>
      <c r="K36" s="19">
        <f t="shared" si="7"/>
        <v>0</v>
      </c>
      <c r="L36" s="18">
        <f t="shared" si="12"/>
        <v>63</v>
      </c>
      <c r="M36" s="19">
        <f t="shared" si="8"/>
        <v>0</v>
      </c>
      <c r="N36" s="18">
        <f t="shared" si="9"/>
        <v>189</v>
      </c>
      <c r="O36" s="19">
        <f t="shared" si="10"/>
        <v>0</v>
      </c>
      <c r="P36" s="18">
        <f t="shared" si="11"/>
        <v>315</v>
      </c>
    </row>
    <row r="37" spans="1:16" x14ac:dyDescent="0.2">
      <c r="A37" s="16">
        <v>43308</v>
      </c>
      <c r="B37" s="8">
        <v>30</v>
      </c>
      <c r="C37" s="8">
        <v>38</v>
      </c>
      <c r="D37" s="17">
        <f t="shared" si="1"/>
        <v>168</v>
      </c>
      <c r="E37" s="18">
        <f t="shared" si="2"/>
        <v>0</v>
      </c>
      <c r="G37" s="19">
        <f t="shared" si="3"/>
        <v>105</v>
      </c>
      <c r="H37" s="18">
        <f t="shared" si="4"/>
        <v>0</v>
      </c>
      <c r="I37" s="19">
        <f t="shared" si="5"/>
        <v>0</v>
      </c>
      <c r="J37" s="18">
        <f t="shared" si="6"/>
        <v>21</v>
      </c>
      <c r="K37" s="19">
        <f t="shared" si="7"/>
        <v>0</v>
      </c>
      <c r="L37" s="18">
        <f t="shared" si="12"/>
        <v>147</v>
      </c>
      <c r="M37" s="19">
        <f t="shared" si="8"/>
        <v>0</v>
      </c>
      <c r="N37" s="18">
        <f t="shared" si="9"/>
        <v>273</v>
      </c>
      <c r="O37" s="19">
        <f t="shared" si="10"/>
        <v>0</v>
      </c>
      <c r="P37" s="18">
        <f t="shared" si="11"/>
        <v>399</v>
      </c>
    </row>
    <row r="38" spans="1:16" x14ac:dyDescent="0.2">
      <c r="A38" s="16">
        <v>43309</v>
      </c>
      <c r="B38" s="8">
        <v>30</v>
      </c>
      <c r="C38" s="8">
        <v>29</v>
      </c>
      <c r="D38" s="17">
        <f t="shared" si="1"/>
        <v>0</v>
      </c>
      <c r="E38" s="18">
        <f t="shared" si="2"/>
        <v>21</v>
      </c>
      <c r="G38" s="19">
        <f t="shared" si="3"/>
        <v>0</v>
      </c>
      <c r="H38" s="18">
        <f t="shared" si="4"/>
        <v>84</v>
      </c>
      <c r="I38" s="19">
        <f t="shared" si="5"/>
        <v>0</v>
      </c>
      <c r="J38" s="18">
        <f t="shared" si="6"/>
        <v>210</v>
      </c>
      <c r="K38" s="19">
        <f t="shared" si="7"/>
        <v>0</v>
      </c>
      <c r="L38" s="18">
        <f t="shared" si="12"/>
        <v>336</v>
      </c>
      <c r="M38" s="19">
        <f t="shared" si="8"/>
        <v>0</v>
      </c>
      <c r="N38" s="18">
        <f t="shared" si="9"/>
        <v>462</v>
      </c>
      <c r="O38" s="19">
        <f t="shared" si="10"/>
        <v>0</v>
      </c>
      <c r="P38" s="18">
        <f t="shared" si="11"/>
        <v>588</v>
      </c>
    </row>
    <row r="39" spans="1:16" x14ac:dyDescent="0.2">
      <c r="A39" s="16">
        <v>43310</v>
      </c>
      <c r="B39" s="8">
        <v>24</v>
      </c>
      <c r="C39" s="8">
        <v>35</v>
      </c>
      <c r="D39" s="17">
        <f t="shared" si="1"/>
        <v>231</v>
      </c>
      <c r="E39" s="18">
        <f t="shared" si="2"/>
        <v>0</v>
      </c>
      <c r="G39" s="19">
        <f t="shared" si="3"/>
        <v>168</v>
      </c>
      <c r="H39" s="18">
        <f t="shared" si="4"/>
        <v>0</v>
      </c>
      <c r="I39" s="19">
        <f t="shared" si="5"/>
        <v>42</v>
      </c>
      <c r="J39" s="18">
        <f t="shared" si="6"/>
        <v>0</v>
      </c>
      <c r="K39" s="19">
        <f t="shared" si="7"/>
        <v>0</v>
      </c>
      <c r="L39" s="18">
        <f t="shared" si="12"/>
        <v>84</v>
      </c>
      <c r="M39" s="19">
        <f t="shared" si="8"/>
        <v>0</v>
      </c>
      <c r="N39" s="18">
        <f t="shared" si="9"/>
        <v>210</v>
      </c>
      <c r="O39" s="19">
        <f t="shared" si="10"/>
        <v>0</v>
      </c>
      <c r="P39" s="18">
        <f t="shared" si="11"/>
        <v>336</v>
      </c>
    </row>
    <row r="40" spans="1:16" x14ac:dyDescent="0.2">
      <c r="A40" s="16">
        <v>43311</v>
      </c>
      <c r="B40" s="8">
        <v>30</v>
      </c>
      <c r="C40" s="8">
        <v>37</v>
      </c>
      <c r="D40" s="17">
        <f t="shared" si="1"/>
        <v>147</v>
      </c>
      <c r="E40" s="18">
        <f t="shared" si="2"/>
        <v>0</v>
      </c>
      <c r="G40" s="19">
        <f t="shared" si="3"/>
        <v>84</v>
      </c>
      <c r="H40" s="18">
        <f t="shared" si="4"/>
        <v>0</v>
      </c>
      <c r="I40" s="19">
        <f t="shared" si="5"/>
        <v>0</v>
      </c>
      <c r="J40" s="18">
        <f t="shared" si="6"/>
        <v>42</v>
      </c>
      <c r="K40" s="19">
        <f t="shared" si="7"/>
        <v>0</v>
      </c>
      <c r="L40" s="18">
        <f t="shared" si="12"/>
        <v>168</v>
      </c>
      <c r="M40" s="19">
        <f t="shared" si="8"/>
        <v>0</v>
      </c>
      <c r="N40" s="18">
        <f t="shared" si="9"/>
        <v>294</v>
      </c>
      <c r="O40" s="19">
        <f t="shared" si="10"/>
        <v>0</v>
      </c>
      <c r="P40" s="18">
        <f t="shared" si="11"/>
        <v>420</v>
      </c>
    </row>
    <row r="41" spans="1:16" x14ac:dyDescent="0.2">
      <c r="A41" s="16">
        <v>43312</v>
      </c>
      <c r="B41" s="12">
        <v>30</v>
      </c>
      <c r="C41" s="12">
        <v>50</v>
      </c>
      <c r="D41" s="20">
        <f t="shared" si="1"/>
        <v>420</v>
      </c>
      <c r="E41" s="21">
        <f t="shared" si="2"/>
        <v>0</v>
      </c>
      <c r="G41" s="22">
        <f t="shared" si="3"/>
        <v>357</v>
      </c>
      <c r="H41" s="21">
        <f t="shared" si="4"/>
        <v>0</v>
      </c>
      <c r="I41" s="22">
        <f t="shared" si="5"/>
        <v>231</v>
      </c>
      <c r="J41" s="21">
        <f t="shared" si="6"/>
        <v>0</v>
      </c>
      <c r="K41" s="22">
        <f t="shared" si="7"/>
        <v>105</v>
      </c>
      <c r="L41" s="21">
        <f t="shared" si="12"/>
        <v>0</v>
      </c>
      <c r="M41" s="22">
        <f t="shared" si="8"/>
        <v>0</v>
      </c>
      <c r="N41" s="21">
        <f t="shared" si="9"/>
        <v>21</v>
      </c>
      <c r="O41" s="22">
        <f t="shared" si="10"/>
        <v>0</v>
      </c>
      <c r="P41" s="21">
        <f t="shared" si="11"/>
        <v>147</v>
      </c>
    </row>
  </sheetData>
  <mergeCells count="9">
    <mergeCell ref="H2:H3"/>
    <mergeCell ref="I2:M2"/>
    <mergeCell ref="G8:P8"/>
    <mergeCell ref="A9:E9"/>
    <mergeCell ref="G9:H9"/>
    <mergeCell ref="I9:J9"/>
    <mergeCell ref="K9:L9"/>
    <mergeCell ref="M9:N9"/>
    <mergeCell ref="O9:P9"/>
  </mergeCells>
  <phoneticPr fontId="6" type="noConversion"/>
  <pageMargins left="0.25" right="0.25" top="0.75" bottom="0.75" header="0.3" footer="0.3"/>
  <pageSetup scale="73"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pageSetUpPr fitToPage="1"/>
  </sheetPr>
  <dimension ref="A1:P40"/>
  <sheetViews>
    <sheetView workbookViewId="0"/>
  </sheetViews>
  <sheetFormatPr baseColWidth="10" defaultColWidth="8.83203125" defaultRowHeight="15" x14ac:dyDescent="0.2"/>
  <cols>
    <col min="1" max="5" width="10.6640625" customWidth="1"/>
    <col min="6" max="6" width="3.33203125" customWidth="1"/>
    <col min="7" max="16" width="10.6640625" customWidth="1"/>
  </cols>
  <sheetData>
    <row r="1" spans="1:16" ht="19" x14ac:dyDescent="0.25">
      <c r="A1" s="1" t="s">
        <v>13</v>
      </c>
      <c r="G1" s="24" t="s">
        <v>0</v>
      </c>
      <c r="H1" s="25"/>
      <c r="I1" s="25"/>
      <c r="J1" s="25"/>
      <c r="K1" s="25"/>
      <c r="L1" s="25"/>
      <c r="M1" s="25"/>
    </row>
    <row r="2" spans="1:16" x14ac:dyDescent="0.2">
      <c r="G2" s="2"/>
      <c r="H2" s="27" t="s">
        <v>8</v>
      </c>
      <c r="I2" s="29" t="s">
        <v>15</v>
      </c>
      <c r="J2" s="30"/>
      <c r="K2" s="30"/>
      <c r="L2" s="30"/>
      <c r="M2" s="31"/>
    </row>
    <row r="3" spans="1:16" x14ac:dyDescent="0.2">
      <c r="A3" s="3">
        <v>20</v>
      </c>
      <c r="B3" s="26" t="s">
        <v>10</v>
      </c>
      <c r="G3" s="2"/>
      <c r="H3" s="28"/>
      <c r="I3" s="4">
        <v>1</v>
      </c>
      <c r="J3" s="4">
        <v>3</v>
      </c>
      <c r="K3" s="4"/>
      <c r="L3" s="4"/>
      <c r="M3" s="4"/>
    </row>
    <row r="4" spans="1:16" ht="32" x14ac:dyDescent="0.2">
      <c r="A4" s="5">
        <v>3</v>
      </c>
      <c r="B4" s="26" t="s">
        <v>11</v>
      </c>
      <c r="G4" s="6" t="s">
        <v>2</v>
      </c>
      <c r="H4" s="7">
        <f>SUM(D11:D40)</f>
        <v>6780</v>
      </c>
      <c r="I4" s="7">
        <f>SUM(G11:G40)</f>
        <v>5340</v>
      </c>
      <c r="J4" s="7">
        <f>SUM(I11:I40)</f>
        <v>2720</v>
      </c>
      <c r="K4" s="7">
        <f>SUM(K11:K40)</f>
        <v>1140</v>
      </c>
      <c r="L4" s="7">
        <f>SUM(M11:M40)</f>
        <v>240</v>
      </c>
      <c r="M4" s="7">
        <f>SUM(O11:O40)</f>
        <v>60</v>
      </c>
    </row>
    <row r="5" spans="1:16" ht="32" x14ac:dyDescent="0.2">
      <c r="A5" s="8"/>
      <c r="G5" s="9" t="s">
        <v>3</v>
      </c>
      <c r="H5" s="7">
        <f>SUM(E11:E40)</f>
        <v>420</v>
      </c>
      <c r="I5" s="7">
        <f>SUM(H11:H40)</f>
        <v>780</v>
      </c>
      <c r="J5" s="7">
        <f>SUM(J11:J40)</f>
        <v>1760</v>
      </c>
      <c r="K5" s="7">
        <f>SUM(L11:L40)</f>
        <v>3780</v>
      </c>
      <c r="L5" s="7">
        <f>SUM(N11:N40)</f>
        <v>6480</v>
      </c>
      <c r="M5" s="7">
        <f>SUM(P11:P40)</f>
        <v>9900</v>
      </c>
    </row>
    <row r="6" spans="1:16" ht="32" x14ac:dyDescent="0.2">
      <c r="G6" s="6" t="s">
        <v>4</v>
      </c>
      <c r="H6" s="7">
        <f>SUM(H4:H5)</f>
        <v>7200</v>
      </c>
      <c r="I6" s="7">
        <f t="shared" ref="I6:M6" si="0">SUM(I4:I5)</f>
        <v>6120</v>
      </c>
      <c r="J6" s="7">
        <f t="shared" si="0"/>
        <v>4480</v>
      </c>
      <c r="K6" s="7">
        <f t="shared" si="0"/>
        <v>4920</v>
      </c>
      <c r="L6" s="7">
        <f t="shared" si="0"/>
        <v>6720</v>
      </c>
      <c r="M6" s="7">
        <f t="shared" si="0"/>
        <v>9960</v>
      </c>
    </row>
    <row r="8" spans="1:16" x14ac:dyDescent="0.2">
      <c r="G8" s="32" t="s">
        <v>16</v>
      </c>
      <c r="H8" s="33"/>
      <c r="I8" s="33"/>
      <c r="J8" s="33"/>
      <c r="K8" s="33"/>
      <c r="L8" s="33"/>
      <c r="M8" s="33"/>
      <c r="N8" s="33"/>
      <c r="O8" s="33"/>
      <c r="P8" s="34"/>
    </row>
    <row r="9" spans="1:16" x14ac:dyDescent="0.2">
      <c r="A9" s="32" t="str">
        <f>TEXT(A11,"mmmm")&amp;" Seat Usage"</f>
        <v>June Seat Usage</v>
      </c>
      <c r="B9" s="33"/>
      <c r="C9" s="33"/>
      <c r="D9" s="33"/>
      <c r="E9" s="34"/>
      <c r="F9" s="10"/>
      <c r="G9" s="32">
        <v>1</v>
      </c>
      <c r="H9" s="34"/>
      <c r="I9" s="32">
        <v>3</v>
      </c>
      <c r="J9" s="34"/>
      <c r="K9" s="32">
        <v>5</v>
      </c>
      <c r="L9" s="34"/>
      <c r="M9" s="32">
        <v>7</v>
      </c>
      <c r="N9" s="34"/>
      <c r="O9" s="32">
        <v>9</v>
      </c>
      <c r="P9" s="34"/>
    </row>
    <row r="10" spans="1:16" ht="38.25" customHeight="1" x14ac:dyDescent="0.2">
      <c r="A10" s="11" t="s">
        <v>5</v>
      </c>
      <c r="B10" s="12" t="s">
        <v>6</v>
      </c>
      <c r="C10" s="12" t="s">
        <v>7</v>
      </c>
      <c r="D10" s="13" t="s">
        <v>2</v>
      </c>
      <c r="E10" s="14" t="s">
        <v>3</v>
      </c>
      <c r="G10" s="15" t="s">
        <v>2</v>
      </c>
      <c r="H10" s="14" t="s">
        <v>3</v>
      </c>
      <c r="I10" s="15" t="s">
        <v>2</v>
      </c>
      <c r="J10" s="14" t="s">
        <v>3</v>
      </c>
      <c r="K10" s="15" t="s">
        <v>2</v>
      </c>
      <c r="L10" s="14" t="s">
        <v>3</v>
      </c>
      <c r="M10" s="15" t="s">
        <v>2</v>
      </c>
      <c r="N10" s="14" t="s">
        <v>3</v>
      </c>
      <c r="O10" s="15" t="s">
        <v>2</v>
      </c>
      <c r="P10" s="14" t="s">
        <v>3</v>
      </c>
    </row>
    <row r="11" spans="1:16" x14ac:dyDescent="0.2">
      <c r="A11" s="16">
        <v>43252</v>
      </c>
      <c r="B11" s="8">
        <v>30</v>
      </c>
      <c r="C11" s="8">
        <v>60</v>
      </c>
      <c r="D11" s="17">
        <f t="shared" ref="D11:D40" si="1">MAX(C11-B11,0)*$A$3</f>
        <v>600</v>
      </c>
      <c r="E11" s="18">
        <f t="shared" ref="E11:E40" si="2">MAX(B11-C11,0)*$A$3</f>
        <v>0</v>
      </c>
      <c r="G11" s="19">
        <f t="shared" ref="G11:G40" si="3">MAX($C11-(G$9*$A$4)-$B11,0)*$A$3</f>
        <v>540</v>
      </c>
      <c r="H11" s="18">
        <f t="shared" ref="H11:H40" si="4">MAX($B11+(G$9*$A$4)-$C11,0)*$A$3</f>
        <v>0</v>
      </c>
      <c r="I11" s="19">
        <f t="shared" ref="I11:I40" si="5">MAX($C11-(I$9*$A$4)-$B11,0)*$A$3</f>
        <v>420</v>
      </c>
      <c r="J11" s="18">
        <f t="shared" ref="J11:J40" si="6">MAX($B11+(I$9*$A$4)-$C11,0)*$A$3</f>
        <v>0</v>
      </c>
      <c r="K11" s="19">
        <f t="shared" ref="K11:K40" si="7">MAX($C11-(K$9*$A$4)-$B11,0)*$A$3</f>
        <v>300</v>
      </c>
      <c r="L11" s="18">
        <f>MAX($B11+(K$9*$A$4)-$C11,0)*$A$3</f>
        <v>0</v>
      </c>
      <c r="M11" s="19">
        <f t="shared" ref="M11:M40" si="8">MAX($C11-(M$9*$A$4)-$B11,0)*$A$3</f>
        <v>180</v>
      </c>
      <c r="N11" s="18">
        <f t="shared" ref="N11:N40" si="9">MAX($B11+(M$9*$A$4)-$C11,0)*$A$3</f>
        <v>0</v>
      </c>
      <c r="O11" s="19">
        <f t="shared" ref="O11:O40" si="10">MAX($C11-(O$9*$A$4)-$B11,0)*$A$3</f>
        <v>60</v>
      </c>
      <c r="P11" s="18">
        <f t="shared" ref="P11:P40" si="11">MAX($B11+(O$9*$A$4)-$C11,0)*$A$3</f>
        <v>0</v>
      </c>
    </row>
    <row r="12" spans="1:16" x14ac:dyDescent="0.2">
      <c r="A12" s="16">
        <v>43253</v>
      </c>
      <c r="B12" s="8">
        <v>27</v>
      </c>
      <c r="C12" s="8">
        <v>41</v>
      </c>
      <c r="D12" s="17">
        <f t="shared" si="1"/>
        <v>280</v>
      </c>
      <c r="E12" s="18">
        <f t="shared" si="2"/>
        <v>0</v>
      </c>
      <c r="G12" s="19">
        <f t="shared" si="3"/>
        <v>220</v>
      </c>
      <c r="H12" s="18">
        <f t="shared" si="4"/>
        <v>0</v>
      </c>
      <c r="I12" s="19">
        <f t="shared" si="5"/>
        <v>100</v>
      </c>
      <c r="J12" s="18">
        <f t="shared" si="6"/>
        <v>0</v>
      </c>
      <c r="K12" s="19">
        <f t="shared" si="7"/>
        <v>0</v>
      </c>
      <c r="L12" s="18">
        <f t="shared" ref="L12:L40" si="12">MAX($B12+(K$9*$A$4)-$C12,0)*$A$3</f>
        <v>20</v>
      </c>
      <c r="M12" s="19">
        <f t="shared" si="8"/>
        <v>0</v>
      </c>
      <c r="N12" s="18">
        <f t="shared" si="9"/>
        <v>140</v>
      </c>
      <c r="O12" s="19">
        <f t="shared" si="10"/>
        <v>0</v>
      </c>
      <c r="P12" s="18">
        <f t="shared" si="11"/>
        <v>260</v>
      </c>
    </row>
    <row r="13" spans="1:16" x14ac:dyDescent="0.2">
      <c r="A13" s="16">
        <v>43254</v>
      </c>
      <c r="B13" s="8">
        <v>30</v>
      </c>
      <c r="C13" s="8">
        <v>32</v>
      </c>
      <c r="D13" s="17">
        <f t="shared" si="1"/>
        <v>40</v>
      </c>
      <c r="E13" s="18">
        <f t="shared" si="2"/>
        <v>0</v>
      </c>
      <c r="G13" s="19">
        <f t="shared" si="3"/>
        <v>0</v>
      </c>
      <c r="H13" s="18">
        <f t="shared" si="4"/>
        <v>20</v>
      </c>
      <c r="I13" s="19">
        <f t="shared" si="5"/>
        <v>0</v>
      </c>
      <c r="J13" s="18">
        <f t="shared" si="6"/>
        <v>140</v>
      </c>
      <c r="K13" s="19">
        <f t="shared" si="7"/>
        <v>0</v>
      </c>
      <c r="L13" s="18">
        <f t="shared" si="12"/>
        <v>260</v>
      </c>
      <c r="M13" s="19">
        <f t="shared" si="8"/>
        <v>0</v>
      </c>
      <c r="N13" s="18">
        <f t="shared" si="9"/>
        <v>380</v>
      </c>
      <c r="O13" s="19">
        <f t="shared" si="10"/>
        <v>0</v>
      </c>
      <c r="P13" s="18">
        <f t="shared" si="11"/>
        <v>500</v>
      </c>
    </row>
    <row r="14" spans="1:16" x14ac:dyDescent="0.2">
      <c r="A14" s="16">
        <v>43255</v>
      </c>
      <c r="B14" s="8">
        <v>24</v>
      </c>
      <c r="C14" s="8">
        <v>48</v>
      </c>
      <c r="D14" s="17">
        <f t="shared" si="1"/>
        <v>480</v>
      </c>
      <c r="E14" s="18">
        <f t="shared" si="2"/>
        <v>0</v>
      </c>
      <c r="G14" s="19">
        <f t="shared" si="3"/>
        <v>420</v>
      </c>
      <c r="H14" s="18">
        <f t="shared" si="4"/>
        <v>0</v>
      </c>
      <c r="I14" s="19">
        <f t="shared" si="5"/>
        <v>300</v>
      </c>
      <c r="J14" s="18">
        <f t="shared" si="6"/>
        <v>0</v>
      </c>
      <c r="K14" s="19">
        <f t="shared" si="7"/>
        <v>180</v>
      </c>
      <c r="L14" s="18">
        <f t="shared" si="12"/>
        <v>0</v>
      </c>
      <c r="M14" s="19">
        <f t="shared" si="8"/>
        <v>60</v>
      </c>
      <c r="N14" s="18">
        <f t="shared" si="9"/>
        <v>0</v>
      </c>
      <c r="O14" s="19">
        <f t="shared" si="10"/>
        <v>0</v>
      </c>
      <c r="P14" s="18">
        <f t="shared" si="11"/>
        <v>60</v>
      </c>
    </row>
    <row r="15" spans="1:16" x14ac:dyDescent="0.2">
      <c r="A15" s="16">
        <v>43256</v>
      </c>
      <c r="B15" s="8">
        <v>30</v>
      </c>
      <c r="C15" s="8">
        <v>40</v>
      </c>
      <c r="D15" s="17">
        <f t="shared" si="1"/>
        <v>200</v>
      </c>
      <c r="E15" s="18">
        <f t="shared" si="2"/>
        <v>0</v>
      </c>
      <c r="G15" s="19">
        <f t="shared" si="3"/>
        <v>140</v>
      </c>
      <c r="H15" s="18">
        <f t="shared" si="4"/>
        <v>0</v>
      </c>
      <c r="I15" s="19">
        <f t="shared" si="5"/>
        <v>20</v>
      </c>
      <c r="J15" s="18">
        <f t="shared" si="6"/>
        <v>0</v>
      </c>
      <c r="K15" s="19">
        <f t="shared" si="7"/>
        <v>0</v>
      </c>
      <c r="L15" s="18">
        <f t="shared" si="12"/>
        <v>100</v>
      </c>
      <c r="M15" s="19">
        <f t="shared" si="8"/>
        <v>0</v>
      </c>
      <c r="N15" s="18">
        <f t="shared" si="9"/>
        <v>220</v>
      </c>
      <c r="O15" s="19">
        <f t="shared" si="10"/>
        <v>0</v>
      </c>
      <c r="P15" s="18">
        <f t="shared" si="11"/>
        <v>340</v>
      </c>
    </row>
    <row r="16" spans="1:16" x14ac:dyDescent="0.2">
      <c r="A16" s="16">
        <v>43257</v>
      </c>
      <c r="B16" s="8">
        <v>30</v>
      </c>
      <c r="C16" s="8">
        <v>31</v>
      </c>
      <c r="D16" s="17">
        <f t="shared" si="1"/>
        <v>20</v>
      </c>
      <c r="E16" s="18">
        <f t="shared" si="2"/>
        <v>0</v>
      </c>
      <c r="G16" s="19">
        <f t="shared" si="3"/>
        <v>0</v>
      </c>
      <c r="H16" s="18">
        <f t="shared" si="4"/>
        <v>40</v>
      </c>
      <c r="I16" s="19">
        <f t="shared" si="5"/>
        <v>0</v>
      </c>
      <c r="J16" s="18">
        <f t="shared" si="6"/>
        <v>160</v>
      </c>
      <c r="K16" s="19">
        <f t="shared" si="7"/>
        <v>0</v>
      </c>
      <c r="L16" s="18">
        <f t="shared" si="12"/>
        <v>280</v>
      </c>
      <c r="M16" s="19">
        <f t="shared" si="8"/>
        <v>0</v>
      </c>
      <c r="N16" s="18">
        <f t="shared" si="9"/>
        <v>400</v>
      </c>
      <c r="O16" s="19">
        <f t="shared" si="10"/>
        <v>0</v>
      </c>
      <c r="P16" s="18">
        <f t="shared" si="11"/>
        <v>520</v>
      </c>
    </row>
    <row r="17" spans="1:16" x14ac:dyDescent="0.2">
      <c r="A17" s="16">
        <v>43258</v>
      </c>
      <c r="B17" s="8">
        <v>30</v>
      </c>
      <c r="C17" s="8">
        <v>44</v>
      </c>
      <c r="D17" s="17">
        <f t="shared" si="1"/>
        <v>280</v>
      </c>
      <c r="E17" s="18">
        <f t="shared" si="2"/>
        <v>0</v>
      </c>
      <c r="G17" s="19">
        <f t="shared" si="3"/>
        <v>220</v>
      </c>
      <c r="H17" s="18">
        <f t="shared" si="4"/>
        <v>0</v>
      </c>
      <c r="I17" s="19">
        <f t="shared" si="5"/>
        <v>100</v>
      </c>
      <c r="J17" s="18">
        <f t="shared" si="6"/>
        <v>0</v>
      </c>
      <c r="K17" s="19">
        <f t="shared" si="7"/>
        <v>0</v>
      </c>
      <c r="L17" s="18">
        <f t="shared" si="12"/>
        <v>20</v>
      </c>
      <c r="M17" s="19">
        <f t="shared" si="8"/>
        <v>0</v>
      </c>
      <c r="N17" s="18">
        <f t="shared" si="9"/>
        <v>140</v>
      </c>
      <c r="O17" s="19">
        <f t="shared" si="10"/>
        <v>0</v>
      </c>
      <c r="P17" s="18">
        <f t="shared" si="11"/>
        <v>260</v>
      </c>
    </row>
    <row r="18" spans="1:16" x14ac:dyDescent="0.2">
      <c r="A18" s="16">
        <v>43259</v>
      </c>
      <c r="B18" s="8">
        <v>30</v>
      </c>
      <c r="C18" s="8">
        <v>26</v>
      </c>
      <c r="D18" s="17">
        <f t="shared" si="1"/>
        <v>0</v>
      </c>
      <c r="E18" s="18">
        <f t="shared" si="2"/>
        <v>80</v>
      </c>
      <c r="G18" s="19">
        <f t="shared" si="3"/>
        <v>0</v>
      </c>
      <c r="H18" s="18">
        <f t="shared" si="4"/>
        <v>140</v>
      </c>
      <c r="I18" s="19">
        <f t="shared" si="5"/>
        <v>0</v>
      </c>
      <c r="J18" s="18">
        <f t="shared" si="6"/>
        <v>260</v>
      </c>
      <c r="K18" s="19">
        <f t="shared" si="7"/>
        <v>0</v>
      </c>
      <c r="L18" s="18">
        <f t="shared" si="12"/>
        <v>380</v>
      </c>
      <c r="M18" s="19">
        <f t="shared" si="8"/>
        <v>0</v>
      </c>
      <c r="N18" s="18">
        <f t="shared" si="9"/>
        <v>500</v>
      </c>
      <c r="O18" s="19">
        <f t="shared" si="10"/>
        <v>0</v>
      </c>
      <c r="P18" s="18">
        <f t="shared" si="11"/>
        <v>620</v>
      </c>
    </row>
    <row r="19" spans="1:16" x14ac:dyDescent="0.2">
      <c r="A19" s="16">
        <v>43260</v>
      </c>
      <c r="B19" s="8">
        <v>21</v>
      </c>
      <c r="C19" s="8">
        <v>42</v>
      </c>
      <c r="D19" s="17">
        <f t="shared" si="1"/>
        <v>420</v>
      </c>
      <c r="E19" s="18">
        <f t="shared" si="2"/>
        <v>0</v>
      </c>
      <c r="G19" s="19">
        <f t="shared" si="3"/>
        <v>360</v>
      </c>
      <c r="H19" s="18">
        <f t="shared" si="4"/>
        <v>0</v>
      </c>
      <c r="I19" s="19">
        <f t="shared" si="5"/>
        <v>240</v>
      </c>
      <c r="J19" s="18">
        <f t="shared" si="6"/>
        <v>0</v>
      </c>
      <c r="K19" s="19">
        <f t="shared" si="7"/>
        <v>120</v>
      </c>
      <c r="L19" s="18">
        <f t="shared" si="12"/>
        <v>0</v>
      </c>
      <c r="M19" s="19">
        <f t="shared" si="8"/>
        <v>0</v>
      </c>
      <c r="N19" s="18">
        <f t="shared" si="9"/>
        <v>0</v>
      </c>
      <c r="O19" s="19">
        <f t="shared" si="10"/>
        <v>0</v>
      </c>
      <c r="P19" s="18">
        <f t="shared" si="11"/>
        <v>120</v>
      </c>
    </row>
    <row r="20" spans="1:16" x14ac:dyDescent="0.2">
      <c r="A20" s="16">
        <v>43261</v>
      </c>
      <c r="B20" s="8">
        <v>30</v>
      </c>
      <c r="C20" s="8">
        <v>40</v>
      </c>
      <c r="D20" s="17">
        <f t="shared" si="1"/>
        <v>200</v>
      </c>
      <c r="E20" s="18">
        <f t="shared" si="2"/>
        <v>0</v>
      </c>
      <c r="G20" s="19">
        <f t="shared" si="3"/>
        <v>140</v>
      </c>
      <c r="H20" s="18">
        <f t="shared" si="4"/>
        <v>0</v>
      </c>
      <c r="I20" s="19">
        <f t="shared" si="5"/>
        <v>20</v>
      </c>
      <c r="J20" s="18">
        <f t="shared" si="6"/>
        <v>0</v>
      </c>
      <c r="K20" s="19">
        <f t="shared" si="7"/>
        <v>0</v>
      </c>
      <c r="L20" s="18">
        <f t="shared" si="12"/>
        <v>100</v>
      </c>
      <c r="M20" s="19">
        <f t="shared" si="8"/>
        <v>0</v>
      </c>
      <c r="N20" s="18">
        <f t="shared" si="9"/>
        <v>220</v>
      </c>
      <c r="O20" s="19">
        <f t="shared" si="10"/>
        <v>0</v>
      </c>
      <c r="P20" s="18">
        <f t="shared" si="11"/>
        <v>340</v>
      </c>
    </row>
    <row r="21" spans="1:16" x14ac:dyDescent="0.2">
      <c r="A21" s="16">
        <v>43262</v>
      </c>
      <c r="B21" s="8">
        <v>30</v>
      </c>
      <c r="C21" s="8">
        <v>48</v>
      </c>
      <c r="D21" s="17">
        <f t="shared" si="1"/>
        <v>360</v>
      </c>
      <c r="E21" s="18">
        <f t="shared" si="2"/>
        <v>0</v>
      </c>
      <c r="G21" s="19">
        <f t="shared" si="3"/>
        <v>300</v>
      </c>
      <c r="H21" s="18">
        <f t="shared" si="4"/>
        <v>0</v>
      </c>
      <c r="I21" s="19">
        <f t="shared" si="5"/>
        <v>180</v>
      </c>
      <c r="J21" s="18">
        <f t="shared" si="6"/>
        <v>0</v>
      </c>
      <c r="K21" s="19">
        <f t="shared" si="7"/>
        <v>60</v>
      </c>
      <c r="L21" s="18">
        <f t="shared" si="12"/>
        <v>0</v>
      </c>
      <c r="M21" s="19">
        <f t="shared" si="8"/>
        <v>0</v>
      </c>
      <c r="N21" s="18">
        <f t="shared" si="9"/>
        <v>60</v>
      </c>
      <c r="O21" s="19">
        <f t="shared" si="10"/>
        <v>0</v>
      </c>
      <c r="P21" s="18">
        <f t="shared" si="11"/>
        <v>180</v>
      </c>
    </row>
    <row r="22" spans="1:16" x14ac:dyDescent="0.2">
      <c r="A22" s="16">
        <v>43263</v>
      </c>
      <c r="B22" s="8">
        <v>30</v>
      </c>
      <c r="C22" s="8">
        <v>39</v>
      </c>
      <c r="D22" s="17">
        <f t="shared" si="1"/>
        <v>180</v>
      </c>
      <c r="E22" s="18">
        <f t="shared" si="2"/>
        <v>0</v>
      </c>
      <c r="G22" s="19">
        <f t="shared" si="3"/>
        <v>120</v>
      </c>
      <c r="H22" s="18">
        <f t="shared" si="4"/>
        <v>0</v>
      </c>
      <c r="I22" s="19">
        <f t="shared" si="5"/>
        <v>0</v>
      </c>
      <c r="J22" s="18">
        <f t="shared" si="6"/>
        <v>0</v>
      </c>
      <c r="K22" s="19">
        <f t="shared" si="7"/>
        <v>0</v>
      </c>
      <c r="L22" s="18">
        <f t="shared" si="12"/>
        <v>120</v>
      </c>
      <c r="M22" s="19">
        <f t="shared" si="8"/>
        <v>0</v>
      </c>
      <c r="N22" s="18">
        <f t="shared" si="9"/>
        <v>240</v>
      </c>
      <c r="O22" s="19">
        <f t="shared" si="10"/>
        <v>0</v>
      </c>
      <c r="P22" s="18">
        <f t="shared" si="11"/>
        <v>360</v>
      </c>
    </row>
    <row r="23" spans="1:16" x14ac:dyDescent="0.2">
      <c r="A23" s="16">
        <v>43264</v>
      </c>
      <c r="B23" s="8">
        <v>15</v>
      </c>
      <c r="C23" s="8">
        <v>34</v>
      </c>
      <c r="D23" s="17">
        <f t="shared" si="1"/>
        <v>380</v>
      </c>
      <c r="E23" s="18">
        <f t="shared" si="2"/>
        <v>0</v>
      </c>
      <c r="G23" s="19">
        <f t="shared" si="3"/>
        <v>320</v>
      </c>
      <c r="H23" s="18">
        <f t="shared" si="4"/>
        <v>0</v>
      </c>
      <c r="I23" s="19">
        <f t="shared" si="5"/>
        <v>200</v>
      </c>
      <c r="J23" s="18">
        <f t="shared" si="6"/>
        <v>0</v>
      </c>
      <c r="K23" s="19">
        <f t="shared" si="7"/>
        <v>80</v>
      </c>
      <c r="L23" s="18">
        <f t="shared" si="12"/>
        <v>0</v>
      </c>
      <c r="M23" s="19">
        <f t="shared" si="8"/>
        <v>0</v>
      </c>
      <c r="N23" s="18">
        <f t="shared" si="9"/>
        <v>40</v>
      </c>
      <c r="O23" s="19">
        <f t="shared" si="10"/>
        <v>0</v>
      </c>
      <c r="P23" s="18">
        <f t="shared" si="11"/>
        <v>160</v>
      </c>
    </row>
    <row r="24" spans="1:16" x14ac:dyDescent="0.2">
      <c r="A24" s="16">
        <v>43265</v>
      </c>
      <c r="B24" s="8">
        <v>24</v>
      </c>
      <c r="C24" s="8">
        <v>32</v>
      </c>
      <c r="D24" s="17">
        <f t="shared" si="1"/>
        <v>160</v>
      </c>
      <c r="E24" s="18">
        <f t="shared" si="2"/>
        <v>0</v>
      </c>
      <c r="G24" s="19">
        <f t="shared" si="3"/>
        <v>100</v>
      </c>
      <c r="H24" s="18">
        <f t="shared" si="4"/>
        <v>0</v>
      </c>
      <c r="I24" s="19">
        <f t="shared" si="5"/>
        <v>0</v>
      </c>
      <c r="J24" s="18">
        <f t="shared" si="6"/>
        <v>20</v>
      </c>
      <c r="K24" s="19">
        <f t="shared" si="7"/>
        <v>0</v>
      </c>
      <c r="L24" s="18">
        <f t="shared" si="12"/>
        <v>140</v>
      </c>
      <c r="M24" s="19">
        <f t="shared" si="8"/>
        <v>0</v>
      </c>
      <c r="N24" s="18">
        <f t="shared" si="9"/>
        <v>260</v>
      </c>
      <c r="O24" s="19">
        <f t="shared" si="10"/>
        <v>0</v>
      </c>
      <c r="P24" s="18">
        <f t="shared" si="11"/>
        <v>380</v>
      </c>
    </row>
    <row r="25" spans="1:16" x14ac:dyDescent="0.2">
      <c r="A25" s="16">
        <v>43266</v>
      </c>
      <c r="B25" s="8">
        <v>30</v>
      </c>
      <c r="C25" s="8">
        <v>30</v>
      </c>
      <c r="D25" s="17">
        <f t="shared" si="1"/>
        <v>0</v>
      </c>
      <c r="E25" s="18">
        <f t="shared" si="2"/>
        <v>0</v>
      </c>
      <c r="G25" s="19">
        <f t="shared" si="3"/>
        <v>0</v>
      </c>
      <c r="H25" s="18">
        <f t="shared" si="4"/>
        <v>60</v>
      </c>
      <c r="I25" s="19">
        <f t="shared" si="5"/>
        <v>0</v>
      </c>
      <c r="J25" s="18">
        <f t="shared" si="6"/>
        <v>180</v>
      </c>
      <c r="K25" s="19">
        <f t="shared" si="7"/>
        <v>0</v>
      </c>
      <c r="L25" s="18">
        <f t="shared" si="12"/>
        <v>300</v>
      </c>
      <c r="M25" s="19">
        <f t="shared" si="8"/>
        <v>0</v>
      </c>
      <c r="N25" s="18">
        <f t="shared" si="9"/>
        <v>420</v>
      </c>
      <c r="O25" s="19">
        <f t="shared" si="10"/>
        <v>0</v>
      </c>
      <c r="P25" s="18">
        <f t="shared" si="11"/>
        <v>540</v>
      </c>
    </row>
    <row r="26" spans="1:16" x14ac:dyDescent="0.2">
      <c r="A26" s="16">
        <v>43267</v>
      </c>
      <c r="B26" s="8">
        <v>30</v>
      </c>
      <c r="C26" s="8">
        <v>50</v>
      </c>
      <c r="D26" s="17">
        <f t="shared" si="1"/>
        <v>400</v>
      </c>
      <c r="E26" s="18">
        <f t="shared" si="2"/>
        <v>0</v>
      </c>
      <c r="G26" s="19">
        <f t="shared" si="3"/>
        <v>340</v>
      </c>
      <c r="H26" s="18">
        <f t="shared" si="4"/>
        <v>0</v>
      </c>
      <c r="I26" s="19">
        <f t="shared" si="5"/>
        <v>220</v>
      </c>
      <c r="J26" s="18">
        <f t="shared" si="6"/>
        <v>0</v>
      </c>
      <c r="K26" s="19">
        <f t="shared" si="7"/>
        <v>100</v>
      </c>
      <c r="L26" s="18">
        <f t="shared" si="12"/>
        <v>0</v>
      </c>
      <c r="M26" s="19">
        <f t="shared" si="8"/>
        <v>0</v>
      </c>
      <c r="N26" s="18">
        <f t="shared" si="9"/>
        <v>20</v>
      </c>
      <c r="O26" s="19">
        <f t="shared" si="10"/>
        <v>0</v>
      </c>
      <c r="P26" s="18">
        <f t="shared" si="11"/>
        <v>140</v>
      </c>
    </row>
    <row r="27" spans="1:16" x14ac:dyDescent="0.2">
      <c r="A27" s="16">
        <v>43268</v>
      </c>
      <c r="B27" s="8">
        <v>30</v>
      </c>
      <c r="C27" s="8">
        <v>50</v>
      </c>
      <c r="D27" s="17">
        <f t="shared" si="1"/>
        <v>400</v>
      </c>
      <c r="E27" s="18">
        <f t="shared" si="2"/>
        <v>0</v>
      </c>
      <c r="G27" s="19">
        <f t="shared" si="3"/>
        <v>340</v>
      </c>
      <c r="H27" s="18">
        <f t="shared" si="4"/>
        <v>0</v>
      </c>
      <c r="I27" s="19">
        <f t="shared" si="5"/>
        <v>220</v>
      </c>
      <c r="J27" s="18">
        <f t="shared" si="6"/>
        <v>0</v>
      </c>
      <c r="K27" s="19">
        <f t="shared" si="7"/>
        <v>100</v>
      </c>
      <c r="L27" s="18">
        <f t="shared" si="12"/>
        <v>0</v>
      </c>
      <c r="M27" s="19">
        <f t="shared" si="8"/>
        <v>0</v>
      </c>
      <c r="N27" s="18">
        <f t="shared" si="9"/>
        <v>20</v>
      </c>
      <c r="O27" s="19">
        <f t="shared" si="10"/>
        <v>0</v>
      </c>
      <c r="P27" s="18">
        <f t="shared" si="11"/>
        <v>140</v>
      </c>
    </row>
    <row r="28" spans="1:16" x14ac:dyDescent="0.2">
      <c r="A28" s="16">
        <v>43269</v>
      </c>
      <c r="B28" s="8">
        <v>30</v>
      </c>
      <c r="C28" s="8">
        <v>49</v>
      </c>
      <c r="D28" s="17">
        <f t="shared" si="1"/>
        <v>380</v>
      </c>
      <c r="E28" s="18">
        <f t="shared" si="2"/>
        <v>0</v>
      </c>
      <c r="G28" s="19">
        <f t="shared" si="3"/>
        <v>320</v>
      </c>
      <c r="H28" s="18">
        <f t="shared" si="4"/>
        <v>0</v>
      </c>
      <c r="I28" s="19">
        <f t="shared" si="5"/>
        <v>200</v>
      </c>
      <c r="J28" s="18">
        <f t="shared" si="6"/>
        <v>0</v>
      </c>
      <c r="K28" s="19">
        <f t="shared" si="7"/>
        <v>80</v>
      </c>
      <c r="L28" s="18">
        <f t="shared" si="12"/>
        <v>0</v>
      </c>
      <c r="M28" s="19">
        <f t="shared" si="8"/>
        <v>0</v>
      </c>
      <c r="N28" s="18">
        <f t="shared" si="9"/>
        <v>40</v>
      </c>
      <c r="O28" s="19">
        <f t="shared" si="10"/>
        <v>0</v>
      </c>
      <c r="P28" s="18">
        <f t="shared" si="11"/>
        <v>160</v>
      </c>
    </row>
    <row r="29" spans="1:16" x14ac:dyDescent="0.2">
      <c r="A29" s="16">
        <v>43270</v>
      </c>
      <c r="B29" s="8">
        <v>27</v>
      </c>
      <c r="C29" s="8">
        <v>37</v>
      </c>
      <c r="D29" s="17">
        <f t="shared" si="1"/>
        <v>200</v>
      </c>
      <c r="E29" s="18">
        <f t="shared" si="2"/>
        <v>0</v>
      </c>
      <c r="G29" s="19">
        <f t="shared" si="3"/>
        <v>140</v>
      </c>
      <c r="H29" s="18">
        <f t="shared" si="4"/>
        <v>0</v>
      </c>
      <c r="I29" s="19">
        <f t="shared" si="5"/>
        <v>20</v>
      </c>
      <c r="J29" s="18">
        <f t="shared" si="6"/>
        <v>0</v>
      </c>
      <c r="K29" s="19">
        <f t="shared" si="7"/>
        <v>0</v>
      </c>
      <c r="L29" s="18">
        <f t="shared" si="12"/>
        <v>100</v>
      </c>
      <c r="M29" s="19">
        <f t="shared" si="8"/>
        <v>0</v>
      </c>
      <c r="N29" s="18">
        <f t="shared" si="9"/>
        <v>220</v>
      </c>
      <c r="O29" s="19">
        <f t="shared" si="10"/>
        <v>0</v>
      </c>
      <c r="P29" s="18">
        <f t="shared" si="11"/>
        <v>340</v>
      </c>
    </row>
    <row r="30" spans="1:16" x14ac:dyDescent="0.2">
      <c r="A30" s="16">
        <v>43271</v>
      </c>
      <c r="B30" s="8">
        <v>27</v>
      </c>
      <c r="C30" s="8">
        <v>33</v>
      </c>
      <c r="D30" s="17">
        <f t="shared" si="1"/>
        <v>120</v>
      </c>
      <c r="E30" s="18">
        <f t="shared" si="2"/>
        <v>0</v>
      </c>
      <c r="G30" s="19">
        <f t="shared" si="3"/>
        <v>60</v>
      </c>
      <c r="H30" s="18">
        <f t="shared" si="4"/>
        <v>0</v>
      </c>
      <c r="I30" s="19">
        <f t="shared" si="5"/>
        <v>0</v>
      </c>
      <c r="J30" s="18">
        <f t="shared" si="6"/>
        <v>60</v>
      </c>
      <c r="K30" s="19">
        <f t="shared" si="7"/>
        <v>0</v>
      </c>
      <c r="L30" s="18">
        <f t="shared" si="12"/>
        <v>180</v>
      </c>
      <c r="M30" s="19">
        <f t="shared" si="8"/>
        <v>0</v>
      </c>
      <c r="N30" s="18">
        <f t="shared" si="9"/>
        <v>300</v>
      </c>
      <c r="O30" s="19">
        <f t="shared" si="10"/>
        <v>0</v>
      </c>
      <c r="P30" s="18">
        <f t="shared" si="11"/>
        <v>420</v>
      </c>
    </row>
    <row r="31" spans="1:16" x14ac:dyDescent="0.2">
      <c r="A31" s="16">
        <v>43272</v>
      </c>
      <c r="B31" s="8">
        <v>27</v>
      </c>
      <c r="C31" s="8">
        <v>43</v>
      </c>
      <c r="D31" s="17">
        <f t="shared" si="1"/>
        <v>320</v>
      </c>
      <c r="E31" s="18">
        <f t="shared" si="2"/>
        <v>0</v>
      </c>
      <c r="G31" s="19">
        <f t="shared" si="3"/>
        <v>260</v>
      </c>
      <c r="H31" s="18">
        <f t="shared" si="4"/>
        <v>0</v>
      </c>
      <c r="I31" s="19">
        <f t="shared" si="5"/>
        <v>140</v>
      </c>
      <c r="J31" s="18">
        <f t="shared" si="6"/>
        <v>0</v>
      </c>
      <c r="K31" s="19">
        <f t="shared" si="7"/>
        <v>20</v>
      </c>
      <c r="L31" s="18">
        <f t="shared" si="12"/>
        <v>0</v>
      </c>
      <c r="M31" s="19">
        <f t="shared" si="8"/>
        <v>0</v>
      </c>
      <c r="N31" s="18">
        <f t="shared" si="9"/>
        <v>100</v>
      </c>
      <c r="O31" s="19">
        <f t="shared" si="10"/>
        <v>0</v>
      </c>
      <c r="P31" s="18">
        <f t="shared" si="11"/>
        <v>220</v>
      </c>
    </row>
    <row r="32" spans="1:16" x14ac:dyDescent="0.2">
      <c r="A32" s="16">
        <v>43273</v>
      </c>
      <c r="B32" s="8">
        <v>30</v>
      </c>
      <c r="C32" s="8">
        <v>24</v>
      </c>
      <c r="D32" s="17">
        <f t="shared" si="1"/>
        <v>0</v>
      </c>
      <c r="E32" s="18">
        <f t="shared" si="2"/>
        <v>120</v>
      </c>
      <c r="G32" s="19">
        <f t="shared" si="3"/>
        <v>0</v>
      </c>
      <c r="H32" s="18">
        <f t="shared" si="4"/>
        <v>180</v>
      </c>
      <c r="I32" s="19">
        <f t="shared" si="5"/>
        <v>0</v>
      </c>
      <c r="J32" s="18">
        <f t="shared" si="6"/>
        <v>300</v>
      </c>
      <c r="K32" s="19">
        <f t="shared" si="7"/>
        <v>0</v>
      </c>
      <c r="L32" s="18">
        <f t="shared" si="12"/>
        <v>420</v>
      </c>
      <c r="M32" s="19">
        <f t="shared" si="8"/>
        <v>0</v>
      </c>
      <c r="N32" s="18">
        <f t="shared" si="9"/>
        <v>540</v>
      </c>
      <c r="O32" s="19">
        <f t="shared" si="10"/>
        <v>0</v>
      </c>
      <c r="P32" s="18">
        <f t="shared" si="11"/>
        <v>660</v>
      </c>
    </row>
    <row r="33" spans="1:16" x14ac:dyDescent="0.2">
      <c r="A33" s="16">
        <v>43274</v>
      </c>
      <c r="B33" s="8">
        <v>30</v>
      </c>
      <c r="C33" s="8">
        <v>20</v>
      </c>
      <c r="D33" s="17">
        <f t="shared" si="1"/>
        <v>0</v>
      </c>
      <c r="E33" s="18">
        <f t="shared" si="2"/>
        <v>200</v>
      </c>
      <c r="G33" s="19">
        <f t="shared" si="3"/>
        <v>0</v>
      </c>
      <c r="H33" s="18">
        <f t="shared" si="4"/>
        <v>260</v>
      </c>
      <c r="I33" s="19">
        <f t="shared" si="5"/>
        <v>0</v>
      </c>
      <c r="J33" s="18">
        <f t="shared" si="6"/>
        <v>380</v>
      </c>
      <c r="K33" s="19">
        <f t="shared" si="7"/>
        <v>0</v>
      </c>
      <c r="L33" s="18">
        <f t="shared" si="12"/>
        <v>500</v>
      </c>
      <c r="M33" s="19">
        <f t="shared" si="8"/>
        <v>0</v>
      </c>
      <c r="N33" s="18">
        <f t="shared" si="9"/>
        <v>620</v>
      </c>
      <c r="O33" s="19">
        <f t="shared" si="10"/>
        <v>0</v>
      </c>
      <c r="P33" s="18">
        <f t="shared" si="11"/>
        <v>740</v>
      </c>
    </row>
    <row r="34" spans="1:16" x14ac:dyDescent="0.2">
      <c r="A34" s="16">
        <v>43275</v>
      </c>
      <c r="B34" s="8">
        <v>30</v>
      </c>
      <c r="C34" s="8">
        <v>40</v>
      </c>
      <c r="D34" s="17">
        <f t="shared" si="1"/>
        <v>200</v>
      </c>
      <c r="E34" s="18">
        <f t="shared" si="2"/>
        <v>0</v>
      </c>
      <c r="G34" s="19">
        <f t="shared" si="3"/>
        <v>140</v>
      </c>
      <c r="H34" s="18">
        <f t="shared" si="4"/>
        <v>0</v>
      </c>
      <c r="I34" s="19">
        <f t="shared" si="5"/>
        <v>20</v>
      </c>
      <c r="J34" s="18">
        <f t="shared" si="6"/>
        <v>0</v>
      </c>
      <c r="K34" s="19">
        <f t="shared" si="7"/>
        <v>0</v>
      </c>
      <c r="L34" s="18">
        <f t="shared" si="12"/>
        <v>100</v>
      </c>
      <c r="M34" s="19">
        <f t="shared" si="8"/>
        <v>0</v>
      </c>
      <c r="N34" s="18">
        <f t="shared" si="9"/>
        <v>220</v>
      </c>
      <c r="O34" s="19">
        <f t="shared" si="10"/>
        <v>0</v>
      </c>
      <c r="P34" s="18">
        <f t="shared" si="11"/>
        <v>340</v>
      </c>
    </row>
    <row r="35" spans="1:16" x14ac:dyDescent="0.2">
      <c r="A35" s="16">
        <v>43276</v>
      </c>
      <c r="B35" s="8">
        <v>30</v>
      </c>
      <c r="C35" s="8">
        <v>42</v>
      </c>
      <c r="D35" s="17">
        <f t="shared" si="1"/>
        <v>240</v>
      </c>
      <c r="E35" s="18">
        <f t="shared" si="2"/>
        <v>0</v>
      </c>
      <c r="G35" s="19">
        <f t="shared" si="3"/>
        <v>180</v>
      </c>
      <c r="H35" s="18">
        <f t="shared" si="4"/>
        <v>0</v>
      </c>
      <c r="I35" s="19">
        <f t="shared" si="5"/>
        <v>60</v>
      </c>
      <c r="J35" s="18">
        <f t="shared" si="6"/>
        <v>0</v>
      </c>
      <c r="K35" s="19">
        <f t="shared" si="7"/>
        <v>0</v>
      </c>
      <c r="L35" s="18">
        <f t="shared" si="12"/>
        <v>60</v>
      </c>
      <c r="M35" s="19">
        <f t="shared" si="8"/>
        <v>0</v>
      </c>
      <c r="N35" s="18">
        <f t="shared" si="9"/>
        <v>180</v>
      </c>
      <c r="O35" s="19">
        <f t="shared" si="10"/>
        <v>0</v>
      </c>
      <c r="P35" s="18">
        <f t="shared" si="11"/>
        <v>300</v>
      </c>
    </row>
    <row r="36" spans="1:16" x14ac:dyDescent="0.2">
      <c r="A36" s="16">
        <v>43277</v>
      </c>
      <c r="B36" s="8">
        <v>30</v>
      </c>
      <c r="C36" s="8">
        <v>38</v>
      </c>
      <c r="D36" s="17">
        <f t="shared" si="1"/>
        <v>160</v>
      </c>
      <c r="E36" s="18">
        <f t="shared" si="2"/>
        <v>0</v>
      </c>
      <c r="G36" s="19">
        <f t="shared" si="3"/>
        <v>100</v>
      </c>
      <c r="H36" s="18">
        <f t="shared" si="4"/>
        <v>0</v>
      </c>
      <c r="I36" s="19">
        <f t="shared" si="5"/>
        <v>0</v>
      </c>
      <c r="J36" s="18">
        <f t="shared" si="6"/>
        <v>20</v>
      </c>
      <c r="K36" s="19">
        <f t="shared" si="7"/>
        <v>0</v>
      </c>
      <c r="L36" s="18">
        <f t="shared" si="12"/>
        <v>140</v>
      </c>
      <c r="M36" s="19">
        <f t="shared" si="8"/>
        <v>0</v>
      </c>
      <c r="N36" s="18">
        <f t="shared" si="9"/>
        <v>260</v>
      </c>
      <c r="O36" s="19">
        <f t="shared" si="10"/>
        <v>0</v>
      </c>
      <c r="P36" s="18">
        <f t="shared" si="11"/>
        <v>380</v>
      </c>
    </row>
    <row r="37" spans="1:16" x14ac:dyDescent="0.2">
      <c r="A37" s="16">
        <v>43278</v>
      </c>
      <c r="B37" s="8">
        <v>30</v>
      </c>
      <c r="C37" s="8">
        <v>29</v>
      </c>
      <c r="D37" s="17">
        <f t="shared" si="1"/>
        <v>0</v>
      </c>
      <c r="E37" s="18">
        <f t="shared" si="2"/>
        <v>20</v>
      </c>
      <c r="G37" s="19">
        <f t="shared" si="3"/>
        <v>0</v>
      </c>
      <c r="H37" s="18">
        <f t="shared" si="4"/>
        <v>80</v>
      </c>
      <c r="I37" s="19">
        <f t="shared" si="5"/>
        <v>0</v>
      </c>
      <c r="J37" s="18">
        <f t="shared" si="6"/>
        <v>200</v>
      </c>
      <c r="K37" s="19">
        <f t="shared" si="7"/>
        <v>0</v>
      </c>
      <c r="L37" s="18">
        <f t="shared" si="12"/>
        <v>320</v>
      </c>
      <c r="M37" s="19">
        <f t="shared" si="8"/>
        <v>0</v>
      </c>
      <c r="N37" s="18">
        <f t="shared" si="9"/>
        <v>440</v>
      </c>
      <c r="O37" s="19">
        <f t="shared" si="10"/>
        <v>0</v>
      </c>
      <c r="P37" s="18">
        <f t="shared" si="11"/>
        <v>560</v>
      </c>
    </row>
    <row r="38" spans="1:16" x14ac:dyDescent="0.2">
      <c r="A38" s="16">
        <v>43279</v>
      </c>
      <c r="B38" s="8">
        <v>24</v>
      </c>
      <c r="C38" s="8">
        <v>35</v>
      </c>
      <c r="D38" s="17">
        <f t="shared" si="1"/>
        <v>220</v>
      </c>
      <c r="E38" s="18">
        <f t="shared" si="2"/>
        <v>0</v>
      </c>
      <c r="G38" s="19">
        <f t="shared" si="3"/>
        <v>160</v>
      </c>
      <c r="H38" s="18">
        <f t="shared" si="4"/>
        <v>0</v>
      </c>
      <c r="I38" s="19">
        <f t="shared" si="5"/>
        <v>40</v>
      </c>
      <c r="J38" s="18">
        <f t="shared" si="6"/>
        <v>0</v>
      </c>
      <c r="K38" s="19">
        <f t="shared" si="7"/>
        <v>0</v>
      </c>
      <c r="L38" s="18">
        <f t="shared" si="12"/>
        <v>80</v>
      </c>
      <c r="M38" s="19">
        <f t="shared" si="8"/>
        <v>0</v>
      </c>
      <c r="N38" s="18">
        <f t="shared" si="9"/>
        <v>200</v>
      </c>
      <c r="O38" s="19">
        <f t="shared" si="10"/>
        <v>0</v>
      </c>
      <c r="P38" s="18">
        <f t="shared" si="11"/>
        <v>320</v>
      </c>
    </row>
    <row r="39" spans="1:16" x14ac:dyDescent="0.2">
      <c r="A39" s="16">
        <v>43280</v>
      </c>
      <c r="B39" s="8">
        <v>30</v>
      </c>
      <c r="C39" s="8">
        <v>37</v>
      </c>
      <c r="D39" s="17">
        <f t="shared" si="1"/>
        <v>140</v>
      </c>
      <c r="E39" s="18">
        <f t="shared" si="2"/>
        <v>0</v>
      </c>
      <c r="G39" s="19">
        <f t="shared" si="3"/>
        <v>80</v>
      </c>
      <c r="H39" s="18">
        <f t="shared" si="4"/>
        <v>0</v>
      </c>
      <c r="I39" s="19">
        <f t="shared" si="5"/>
        <v>0</v>
      </c>
      <c r="J39" s="18">
        <f t="shared" si="6"/>
        <v>40</v>
      </c>
      <c r="K39" s="19">
        <f t="shared" si="7"/>
        <v>0</v>
      </c>
      <c r="L39" s="18">
        <f t="shared" si="12"/>
        <v>160</v>
      </c>
      <c r="M39" s="19">
        <f t="shared" si="8"/>
        <v>0</v>
      </c>
      <c r="N39" s="18">
        <f t="shared" si="9"/>
        <v>280</v>
      </c>
      <c r="O39" s="19">
        <f t="shared" si="10"/>
        <v>0</v>
      </c>
      <c r="P39" s="18">
        <f t="shared" si="11"/>
        <v>400</v>
      </c>
    </row>
    <row r="40" spans="1:16" x14ac:dyDescent="0.2">
      <c r="A40" s="16">
        <v>43281</v>
      </c>
      <c r="B40" s="12">
        <v>30</v>
      </c>
      <c r="C40" s="12">
        <v>50</v>
      </c>
      <c r="D40" s="20">
        <f t="shared" si="1"/>
        <v>400</v>
      </c>
      <c r="E40" s="21">
        <f t="shared" si="2"/>
        <v>0</v>
      </c>
      <c r="G40" s="22">
        <f t="shared" si="3"/>
        <v>340</v>
      </c>
      <c r="H40" s="21">
        <f t="shared" si="4"/>
        <v>0</v>
      </c>
      <c r="I40" s="22">
        <f t="shared" si="5"/>
        <v>220</v>
      </c>
      <c r="J40" s="21">
        <f t="shared" si="6"/>
        <v>0</v>
      </c>
      <c r="K40" s="22">
        <f t="shared" si="7"/>
        <v>100</v>
      </c>
      <c r="L40" s="21">
        <f t="shared" si="12"/>
        <v>0</v>
      </c>
      <c r="M40" s="22">
        <f t="shared" si="8"/>
        <v>0</v>
      </c>
      <c r="N40" s="21">
        <f t="shared" si="9"/>
        <v>20</v>
      </c>
      <c r="O40" s="22">
        <f t="shared" si="10"/>
        <v>0</v>
      </c>
      <c r="P40" s="21">
        <f t="shared" si="11"/>
        <v>140</v>
      </c>
    </row>
  </sheetData>
  <mergeCells count="9">
    <mergeCell ref="H2:H3"/>
    <mergeCell ref="I2:M2"/>
    <mergeCell ref="G8:P8"/>
    <mergeCell ref="A9:E9"/>
    <mergeCell ref="G9:H9"/>
    <mergeCell ref="I9:J9"/>
    <mergeCell ref="K9:L9"/>
    <mergeCell ref="M9:N9"/>
    <mergeCell ref="O9:P9"/>
  </mergeCells>
  <phoneticPr fontId="6" type="noConversion"/>
  <pageMargins left="0.25" right="0.25" top="0.75" bottom="0.75" header="0.3" footer="0.3"/>
  <pageSetup scale="74"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P41"/>
  <sheetViews>
    <sheetView tabSelected="1" workbookViewId="0">
      <selection activeCell="S28" sqref="S28"/>
    </sheetView>
  </sheetViews>
  <sheetFormatPr baseColWidth="10" defaultColWidth="8.83203125" defaultRowHeight="15" x14ac:dyDescent="0.2"/>
  <cols>
    <col min="1" max="5" width="10.6640625" customWidth="1"/>
    <col min="6" max="6" width="3.33203125" customWidth="1"/>
    <col min="7" max="16" width="10.6640625" customWidth="1"/>
  </cols>
  <sheetData>
    <row r="1" spans="1:16" ht="19" x14ac:dyDescent="0.25">
      <c r="A1" s="1" t="s">
        <v>17</v>
      </c>
      <c r="G1" s="24" t="s">
        <v>0</v>
      </c>
      <c r="H1" s="25"/>
      <c r="I1" s="25"/>
      <c r="J1" s="25"/>
      <c r="K1" s="25"/>
      <c r="L1" s="25"/>
      <c r="M1" s="25"/>
    </row>
    <row r="2" spans="1:16" x14ac:dyDescent="0.2">
      <c r="G2" s="2"/>
      <c r="H2" s="27" t="s">
        <v>1</v>
      </c>
      <c r="I2" s="29" t="s">
        <v>15</v>
      </c>
      <c r="J2" s="30"/>
      <c r="K2" s="30"/>
      <c r="L2" s="30"/>
      <c r="M2" s="31"/>
    </row>
    <row r="3" spans="1:16" x14ac:dyDescent="0.2">
      <c r="A3" s="3">
        <v>25</v>
      </c>
      <c r="B3" s="26" t="s">
        <v>10</v>
      </c>
      <c r="G3" s="2"/>
      <c r="H3" s="28"/>
      <c r="I3" s="4">
        <v>1</v>
      </c>
      <c r="J3" s="4">
        <v>3</v>
      </c>
      <c r="K3" s="4"/>
      <c r="L3" s="4"/>
      <c r="M3" s="4"/>
    </row>
    <row r="4" spans="1:16" ht="32" x14ac:dyDescent="0.2">
      <c r="A4" s="5">
        <v>3</v>
      </c>
      <c r="B4" s="26" t="s">
        <v>11</v>
      </c>
      <c r="G4" s="6" t="s">
        <v>2</v>
      </c>
      <c r="H4" s="7">
        <f>SUM(D11:D41)</f>
        <v>8800</v>
      </c>
      <c r="I4" s="7">
        <f>SUM(G11:G41)</f>
        <v>6925</v>
      </c>
      <c r="J4" s="7">
        <f>SUM(I11:I41)</f>
        <v>3500</v>
      </c>
      <c r="K4" s="7">
        <f>SUM(K11:K41)</f>
        <v>1425</v>
      </c>
      <c r="L4" s="7">
        <f>SUM(M11:M41)</f>
        <v>300</v>
      </c>
      <c r="M4" s="7">
        <f>SUM(O11:O41)</f>
        <v>75</v>
      </c>
    </row>
    <row r="5" spans="1:16" ht="32" x14ac:dyDescent="0.2">
      <c r="A5" s="8"/>
      <c r="G5" s="9" t="s">
        <v>3</v>
      </c>
      <c r="H5" s="7">
        <f>SUM(E11:E41)</f>
        <v>525</v>
      </c>
      <c r="I5" s="7">
        <f>SUM(H11:H41)</f>
        <v>975</v>
      </c>
      <c r="J5" s="7">
        <f>SUM(J11:J41)</f>
        <v>2200</v>
      </c>
      <c r="K5" s="7">
        <f>SUM(L11:L41)</f>
        <v>4775</v>
      </c>
      <c r="L5" s="7">
        <f>SUM(N11:N41)</f>
        <v>8300</v>
      </c>
      <c r="M5" s="7">
        <f>SUM(P11:P41)</f>
        <v>12725</v>
      </c>
    </row>
    <row r="6" spans="1:16" ht="32" x14ac:dyDescent="0.2">
      <c r="G6" s="6" t="s">
        <v>4</v>
      </c>
      <c r="H6" s="7">
        <f>SUM(H4:H5)</f>
        <v>9325</v>
      </c>
      <c r="I6" s="7">
        <f t="shared" ref="I6:M6" si="0">SUM(I4:I5)</f>
        <v>7900</v>
      </c>
      <c r="J6" s="7">
        <f t="shared" si="0"/>
        <v>5700</v>
      </c>
      <c r="K6" s="7">
        <f t="shared" si="0"/>
        <v>6200</v>
      </c>
      <c r="L6" s="7">
        <f t="shared" si="0"/>
        <v>8600</v>
      </c>
      <c r="M6" s="7">
        <f t="shared" si="0"/>
        <v>12800</v>
      </c>
    </row>
    <row r="8" spans="1:16" x14ac:dyDescent="0.2">
      <c r="G8" s="32" t="s">
        <v>16</v>
      </c>
      <c r="H8" s="33"/>
      <c r="I8" s="33"/>
      <c r="J8" s="33"/>
      <c r="K8" s="33"/>
      <c r="L8" s="33"/>
      <c r="M8" s="33"/>
      <c r="N8" s="33"/>
      <c r="O8" s="33"/>
      <c r="P8" s="34"/>
    </row>
    <row r="9" spans="1:16" x14ac:dyDescent="0.2">
      <c r="A9" s="32" t="str">
        <f>TEXT(A11,"mmmm")&amp;" Seat Usage"</f>
        <v>May Seat Usage</v>
      </c>
      <c r="B9" s="33"/>
      <c r="C9" s="33"/>
      <c r="D9" s="33"/>
      <c r="E9" s="34"/>
      <c r="F9" s="10"/>
      <c r="G9" s="32">
        <v>1</v>
      </c>
      <c r="H9" s="34"/>
      <c r="I9" s="32">
        <v>3</v>
      </c>
      <c r="J9" s="34"/>
      <c r="K9" s="32">
        <v>5</v>
      </c>
      <c r="L9" s="34"/>
      <c r="M9" s="32">
        <v>7</v>
      </c>
      <c r="N9" s="34"/>
      <c r="O9" s="32">
        <v>9</v>
      </c>
      <c r="P9" s="34"/>
    </row>
    <row r="10" spans="1:16" ht="38.25" customHeight="1" x14ac:dyDescent="0.2">
      <c r="A10" s="11" t="s">
        <v>5</v>
      </c>
      <c r="B10" s="12" t="s">
        <v>6</v>
      </c>
      <c r="C10" s="12" t="s">
        <v>7</v>
      </c>
      <c r="D10" s="13" t="s">
        <v>2</v>
      </c>
      <c r="E10" s="14" t="s">
        <v>3</v>
      </c>
      <c r="G10" s="15" t="s">
        <v>2</v>
      </c>
      <c r="H10" s="14" t="s">
        <v>3</v>
      </c>
      <c r="I10" s="15" t="s">
        <v>2</v>
      </c>
      <c r="J10" s="14" t="s">
        <v>3</v>
      </c>
      <c r="K10" s="15" t="s">
        <v>2</v>
      </c>
      <c r="L10" s="14" t="s">
        <v>3</v>
      </c>
      <c r="M10" s="15" t="s">
        <v>2</v>
      </c>
      <c r="N10" s="14" t="s">
        <v>3</v>
      </c>
      <c r="O10" s="15" t="s">
        <v>2</v>
      </c>
      <c r="P10" s="14" t="s">
        <v>3</v>
      </c>
    </row>
    <row r="11" spans="1:16" x14ac:dyDescent="0.2">
      <c r="A11" s="16">
        <v>43221</v>
      </c>
      <c r="B11" s="8">
        <v>30</v>
      </c>
      <c r="C11" s="8">
        <v>60</v>
      </c>
      <c r="D11" s="17">
        <f t="shared" ref="D11:D41" si="1">MAX(C11-B11,0)*$A$3</f>
        <v>750</v>
      </c>
      <c r="E11" s="18">
        <f t="shared" ref="E11:E41" si="2">MAX(B11-C11,0)*$A$3</f>
        <v>0</v>
      </c>
      <c r="G11" s="19">
        <f t="shared" ref="G11:G41" si="3">MAX($C11-(G$9*$A$4)-$B11,0)*$A$3</f>
        <v>675</v>
      </c>
      <c r="H11" s="18">
        <f t="shared" ref="H11:H41" si="4">MAX($B11+(G$9*$A$4)-$C11,0)*$A$3</f>
        <v>0</v>
      </c>
      <c r="I11" s="19">
        <f t="shared" ref="I11:I41" si="5">MAX($C11-(I$9*$A$4)-$B11,0)*$A$3</f>
        <v>525</v>
      </c>
      <c r="J11" s="18">
        <f t="shared" ref="J11:J41" si="6">MAX($B11+(I$9*$A$4)-$C11,0)*$A$3</f>
        <v>0</v>
      </c>
      <c r="K11" s="19">
        <f t="shared" ref="K11:K41" si="7">MAX($C11-(K$9*$A$4)-$B11,0)*$A$3</f>
        <v>375</v>
      </c>
      <c r="L11" s="18">
        <f>MAX($B11+(K$9*$A$4)-$C11,0)*$A$3</f>
        <v>0</v>
      </c>
      <c r="M11" s="19">
        <f t="shared" ref="M11:M41" si="8">MAX($C11-(M$9*$A$4)-$B11,0)*$A$3</f>
        <v>225</v>
      </c>
      <c r="N11" s="18">
        <f t="shared" ref="N11:N41" si="9">MAX($B11+(M$9*$A$4)-$C11,0)*$A$3</f>
        <v>0</v>
      </c>
      <c r="O11" s="19">
        <f t="shared" ref="O11:O41" si="10">MAX($C11-(O$9*$A$4)-$B11,0)*$A$3</f>
        <v>75</v>
      </c>
      <c r="P11" s="18">
        <f t="shared" ref="P11:P41" si="11">MAX($B11+(O$9*$A$4)-$C11,0)*$A$3</f>
        <v>0</v>
      </c>
    </row>
    <row r="12" spans="1:16" x14ac:dyDescent="0.2">
      <c r="A12" s="16">
        <v>43222</v>
      </c>
      <c r="B12" s="8">
        <v>30</v>
      </c>
      <c r="C12" s="8">
        <v>43</v>
      </c>
      <c r="D12" s="17">
        <f t="shared" si="1"/>
        <v>325</v>
      </c>
      <c r="E12" s="18">
        <f t="shared" si="2"/>
        <v>0</v>
      </c>
      <c r="G12" s="19">
        <f t="shared" si="3"/>
        <v>250</v>
      </c>
      <c r="H12" s="18">
        <f t="shared" si="4"/>
        <v>0</v>
      </c>
      <c r="I12" s="19">
        <f t="shared" si="5"/>
        <v>100</v>
      </c>
      <c r="J12" s="18">
        <f t="shared" si="6"/>
        <v>0</v>
      </c>
      <c r="K12" s="19">
        <f t="shared" si="7"/>
        <v>0</v>
      </c>
      <c r="L12" s="18">
        <f t="shared" ref="L12:L41" si="12">MAX($B12+(K$9*$A$4)-$C12,0)*$A$3</f>
        <v>50</v>
      </c>
      <c r="M12" s="19">
        <f t="shared" si="8"/>
        <v>0</v>
      </c>
      <c r="N12" s="18">
        <f t="shared" si="9"/>
        <v>200</v>
      </c>
      <c r="O12" s="19">
        <f t="shared" si="10"/>
        <v>0</v>
      </c>
      <c r="P12" s="18">
        <f t="shared" si="11"/>
        <v>350</v>
      </c>
    </row>
    <row r="13" spans="1:16" x14ac:dyDescent="0.2">
      <c r="A13" s="16">
        <v>43223</v>
      </c>
      <c r="B13" s="8">
        <v>27</v>
      </c>
      <c r="C13" s="8">
        <v>41</v>
      </c>
      <c r="D13" s="17">
        <f t="shared" si="1"/>
        <v>350</v>
      </c>
      <c r="E13" s="18">
        <f t="shared" si="2"/>
        <v>0</v>
      </c>
      <c r="G13" s="19">
        <f t="shared" si="3"/>
        <v>275</v>
      </c>
      <c r="H13" s="18">
        <f t="shared" si="4"/>
        <v>0</v>
      </c>
      <c r="I13" s="19">
        <f t="shared" si="5"/>
        <v>125</v>
      </c>
      <c r="J13" s="18">
        <f t="shared" si="6"/>
        <v>0</v>
      </c>
      <c r="K13" s="19">
        <f t="shared" si="7"/>
        <v>0</v>
      </c>
      <c r="L13" s="18">
        <f t="shared" si="12"/>
        <v>25</v>
      </c>
      <c r="M13" s="19">
        <f t="shared" si="8"/>
        <v>0</v>
      </c>
      <c r="N13" s="18">
        <f t="shared" si="9"/>
        <v>175</v>
      </c>
      <c r="O13" s="19">
        <f t="shared" si="10"/>
        <v>0</v>
      </c>
      <c r="P13" s="18">
        <f t="shared" si="11"/>
        <v>325</v>
      </c>
    </row>
    <row r="14" spans="1:16" x14ac:dyDescent="0.2">
      <c r="A14" s="16">
        <v>43224</v>
      </c>
      <c r="B14" s="8">
        <v>30</v>
      </c>
      <c r="C14" s="8">
        <v>32</v>
      </c>
      <c r="D14" s="17">
        <f t="shared" si="1"/>
        <v>50</v>
      </c>
      <c r="E14" s="18">
        <f t="shared" si="2"/>
        <v>0</v>
      </c>
      <c r="G14" s="19">
        <f t="shared" si="3"/>
        <v>0</v>
      </c>
      <c r="H14" s="18">
        <f t="shared" si="4"/>
        <v>25</v>
      </c>
      <c r="I14" s="19">
        <f t="shared" si="5"/>
        <v>0</v>
      </c>
      <c r="J14" s="18">
        <f t="shared" si="6"/>
        <v>175</v>
      </c>
      <c r="K14" s="19">
        <f t="shared" si="7"/>
        <v>0</v>
      </c>
      <c r="L14" s="18">
        <f t="shared" si="12"/>
        <v>325</v>
      </c>
      <c r="M14" s="19">
        <f t="shared" si="8"/>
        <v>0</v>
      </c>
      <c r="N14" s="18">
        <f t="shared" si="9"/>
        <v>475</v>
      </c>
      <c r="O14" s="19">
        <f t="shared" si="10"/>
        <v>0</v>
      </c>
      <c r="P14" s="18">
        <f t="shared" si="11"/>
        <v>625</v>
      </c>
    </row>
    <row r="15" spans="1:16" x14ac:dyDescent="0.2">
      <c r="A15" s="16">
        <v>43225</v>
      </c>
      <c r="B15" s="8">
        <v>24</v>
      </c>
      <c r="C15" s="8">
        <v>48</v>
      </c>
      <c r="D15" s="17">
        <f t="shared" si="1"/>
        <v>600</v>
      </c>
      <c r="E15" s="18">
        <f t="shared" si="2"/>
        <v>0</v>
      </c>
      <c r="G15" s="19">
        <f t="shared" si="3"/>
        <v>525</v>
      </c>
      <c r="H15" s="18">
        <f t="shared" si="4"/>
        <v>0</v>
      </c>
      <c r="I15" s="19">
        <f t="shared" si="5"/>
        <v>375</v>
      </c>
      <c r="J15" s="18">
        <f t="shared" si="6"/>
        <v>0</v>
      </c>
      <c r="K15" s="19">
        <f t="shared" si="7"/>
        <v>225</v>
      </c>
      <c r="L15" s="18">
        <f t="shared" si="12"/>
        <v>0</v>
      </c>
      <c r="M15" s="19">
        <f t="shared" si="8"/>
        <v>75</v>
      </c>
      <c r="N15" s="18">
        <f t="shared" si="9"/>
        <v>0</v>
      </c>
      <c r="O15" s="19">
        <f t="shared" si="10"/>
        <v>0</v>
      </c>
      <c r="P15" s="18">
        <f t="shared" si="11"/>
        <v>75</v>
      </c>
    </row>
    <row r="16" spans="1:16" x14ac:dyDescent="0.2">
      <c r="A16" s="16">
        <v>43226</v>
      </c>
      <c r="B16" s="8">
        <v>30</v>
      </c>
      <c r="C16" s="8">
        <v>40</v>
      </c>
      <c r="D16" s="17">
        <f t="shared" si="1"/>
        <v>250</v>
      </c>
      <c r="E16" s="18">
        <f t="shared" si="2"/>
        <v>0</v>
      </c>
      <c r="G16" s="19">
        <f t="shared" si="3"/>
        <v>175</v>
      </c>
      <c r="H16" s="18">
        <f t="shared" si="4"/>
        <v>0</v>
      </c>
      <c r="I16" s="19">
        <f t="shared" si="5"/>
        <v>25</v>
      </c>
      <c r="J16" s="18">
        <f t="shared" si="6"/>
        <v>0</v>
      </c>
      <c r="K16" s="19">
        <f t="shared" si="7"/>
        <v>0</v>
      </c>
      <c r="L16" s="18">
        <f t="shared" si="12"/>
        <v>125</v>
      </c>
      <c r="M16" s="19">
        <f t="shared" si="8"/>
        <v>0</v>
      </c>
      <c r="N16" s="18">
        <f t="shared" si="9"/>
        <v>275</v>
      </c>
      <c r="O16" s="19">
        <f t="shared" si="10"/>
        <v>0</v>
      </c>
      <c r="P16" s="18">
        <f t="shared" si="11"/>
        <v>425</v>
      </c>
    </row>
    <row r="17" spans="1:16" x14ac:dyDescent="0.2">
      <c r="A17" s="16">
        <v>43227</v>
      </c>
      <c r="B17" s="8">
        <v>30</v>
      </c>
      <c r="C17" s="8">
        <v>31</v>
      </c>
      <c r="D17" s="17">
        <f t="shared" si="1"/>
        <v>25</v>
      </c>
      <c r="E17" s="18">
        <f t="shared" si="2"/>
        <v>0</v>
      </c>
      <c r="G17" s="19">
        <f t="shared" si="3"/>
        <v>0</v>
      </c>
      <c r="H17" s="18">
        <f t="shared" si="4"/>
        <v>50</v>
      </c>
      <c r="I17" s="19">
        <f t="shared" si="5"/>
        <v>0</v>
      </c>
      <c r="J17" s="18">
        <f t="shared" si="6"/>
        <v>200</v>
      </c>
      <c r="K17" s="19">
        <f t="shared" si="7"/>
        <v>0</v>
      </c>
      <c r="L17" s="18">
        <f t="shared" si="12"/>
        <v>350</v>
      </c>
      <c r="M17" s="19">
        <f t="shared" si="8"/>
        <v>0</v>
      </c>
      <c r="N17" s="18">
        <f t="shared" si="9"/>
        <v>500</v>
      </c>
      <c r="O17" s="19">
        <f t="shared" si="10"/>
        <v>0</v>
      </c>
      <c r="P17" s="18">
        <f t="shared" si="11"/>
        <v>650</v>
      </c>
    </row>
    <row r="18" spans="1:16" x14ac:dyDescent="0.2">
      <c r="A18" s="16">
        <v>43228</v>
      </c>
      <c r="B18" s="8">
        <v>30</v>
      </c>
      <c r="C18" s="8">
        <v>44</v>
      </c>
      <c r="D18" s="17">
        <f t="shared" si="1"/>
        <v>350</v>
      </c>
      <c r="E18" s="18">
        <f t="shared" si="2"/>
        <v>0</v>
      </c>
      <c r="G18" s="19">
        <f t="shared" si="3"/>
        <v>275</v>
      </c>
      <c r="H18" s="18">
        <f t="shared" si="4"/>
        <v>0</v>
      </c>
      <c r="I18" s="19">
        <f t="shared" si="5"/>
        <v>125</v>
      </c>
      <c r="J18" s="18">
        <f t="shared" si="6"/>
        <v>0</v>
      </c>
      <c r="K18" s="19">
        <f t="shared" si="7"/>
        <v>0</v>
      </c>
      <c r="L18" s="18">
        <f t="shared" si="12"/>
        <v>25</v>
      </c>
      <c r="M18" s="19">
        <f t="shared" si="8"/>
        <v>0</v>
      </c>
      <c r="N18" s="18">
        <f t="shared" si="9"/>
        <v>175</v>
      </c>
      <c r="O18" s="19">
        <f t="shared" si="10"/>
        <v>0</v>
      </c>
      <c r="P18" s="18">
        <f t="shared" si="11"/>
        <v>325</v>
      </c>
    </row>
    <row r="19" spans="1:16" x14ac:dyDescent="0.2">
      <c r="A19" s="16">
        <v>43229</v>
      </c>
      <c r="B19" s="8">
        <v>30</v>
      </c>
      <c r="C19" s="8">
        <v>26</v>
      </c>
      <c r="D19" s="17">
        <f t="shared" si="1"/>
        <v>0</v>
      </c>
      <c r="E19" s="18">
        <f t="shared" si="2"/>
        <v>100</v>
      </c>
      <c r="G19" s="19">
        <f t="shared" si="3"/>
        <v>0</v>
      </c>
      <c r="H19" s="18">
        <f t="shared" si="4"/>
        <v>175</v>
      </c>
      <c r="I19" s="19">
        <f t="shared" si="5"/>
        <v>0</v>
      </c>
      <c r="J19" s="18">
        <f t="shared" si="6"/>
        <v>325</v>
      </c>
      <c r="K19" s="19">
        <f t="shared" si="7"/>
        <v>0</v>
      </c>
      <c r="L19" s="18">
        <f t="shared" si="12"/>
        <v>475</v>
      </c>
      <c r="M19" s="19">
        <f t="shared" si="8"/>
        <v>0</v>
      </c>
      <c r="N19" s="18">
        <f t="shared" si="9"/>
        <v>625</v>
      </c>
      <c r="O19" s="19">
        <f t="shared" si="10"/>
        <v>0</v>
      </c>
      <c r="P19" s="18">
        <f t="shared" si="11"/>
        <v>775</v>
      </c>
    </row>
    <row r="20" spans="1:16" x14ac:dyDescent="0.2">
      <c r="A20" s="16">
        <v>43230</v>
      </c>
      <c r="B20" s="8">
        <v>21</v>
      </c>
      <c r="C20" s="8">
        <v>42</v>
      </c>
      <c r="D20" s="17">
        <f t="shared" si="1"/>
        <v>525</v>
      </c>
      <c r="E20" s="18">
        <f t="shared" si="2"/>
        <v>0</v>
      </c>
      <c r="G20" s="19">
        <f t="shared" si="3"/>
        <v>450</v>
      </c>
      <c r="H20" s="18">
        <f t="shared" si="4"/>
        <v>0</v>
      </c>
      <c r="I20" s="19">
        <f t="shared" si="5"/>
        <v>300</v>
      </c>
      <c r="J20" s="18">
        <f t="shared" si="6"/>
        <v>0</v>
      </c>
      <c r="K20" s="19">
        <f t="shared" si="7"/>
        <v>150</v>
      </c>
      <c r="L20" s="18">
        <f t="shared" si="12"/>
        <v>0</v>
      </c>
      <c r="M20" s="19">
        <f t="shared" si="8"/>
        <v>0</v>
      </c>
      <c r="N20" s="18">
        <f t="shared" si="9"/>
        <v>0</v>
      </c>
      <c r="O20" s="19">
        <f t="shared" si="10"/>
        <v>0</v>
      </c>
      <c r="P20" s="18">
        <f t="shared" si="11"/>
        <v>150</v>
      </c>
    </row>
    <row r="21" spans="1:16" x14ac:dyDescent="0.2">
      <c r="A21" s="16">
        <v>43231</v>
      </c>
      <c r="B21" s="8">
        <v>30</v>
      </c>
      <c r="C21" s="8">
        <v>40</v>
      </c>
      <c r="D21" s="17">
        <f t="shared" si="1"/>
        <v>250</v>
      </c>
      <c r="E21" s="18">
        <f t="shared" si="2"/>
        <v>0</v>
      </c>
      <c r="G21" s="19">
        <f t="shared" si="3"/>
        <v>175</v>
      </c>
      <c r="H21" s="18">
        <f t="shared" si="4"/>
        <v>0</v>
      </c>
      <c r="I21" s="19">
        <f t="shared" si="5"/>
        <v>25</v>
      </c>
      <c r="J21" s="18">
        <f t="shared" si="6"/>
        <v>0</v>
      </c>
      <c r="K21" s="19">
        <f t="shared" si="7"/>
        <v>0</v>
      </c>
      <c r="L21" s="18">
        <f t="shared" si="12"/>
        <v>125</v>
      </c>
      <c r="M21" s="19">
        <f t="shared" si="8"/>
        <v>0</v>
      </c>
      <c r="N21" s="18">
        <f t="shared" si="9"/>
        <v>275</v>
      </c>
      <c r="O21" s="19">
        <f t="shared" si="10"/>
        <v>0</v>
      </c>
      <c r="P21" s="18">
        <f t="shared" si="11"/>
        <v>425</v>
      </c>
    </row>
    <row r="22" spans="1:16" x14ac:dyDescent="0.2">
      <c r="A22" s="16">
        <v>43232</v>
      </c>
      <c r="B22" s="8">
        <v>30</v>
      </c>
      <c r="C22" s="8">
        <v>48</v>
      </c>
      <c r="D22" s="17">
        <f t="shared" si="1"/>
        <v>450</v>
      </c>
      <c r="E22" s="18">
        <f t="shared" si="2"/>
        <v>0</v>
      </c>
      <c r="G22" s="19">
        <f t="shared" si="3"/>
        <v>375</v>
      </c>
      <c r="H22" s="18">
        <f t="shared" si="4"/>
        <v>0</v>
      </c>
      <c r="I22" s="19">
        <f t="shared" si="5"/>
        <v>225</v>
      </c>
      <c r="J22" s="18">
        <f t="shared" si="6"/>
        <v>0</v>
      </c>
      <c r="K22" s="19">
        <f t="shared" si="7"/>
        <v>75</v>
      </c>
      <c r="L22" s="18">
        <f t="shared" si="12"/>
        <v>0</v>
      </c>
      <c r="M22" s="19">
        <f t="shared" si="8"/>
        <v>0</v>
      </c>
      <c r="N22" s="18">
        <f t="shared" si="9"/>
        <v>75</v>
      </c>
      <c r="O22" s="19">
        <f t="shared" si="10"/>
        <v>0</v>
      </c>
      <c r="P22" s="18">
        <f t="shared" si="11"/>
        <v>225</v>
      </c>
    </row>
    <row r="23" spans="1:16" x14ac:dyDescent="0.2">
      <c r="A23" s="16">
        <v>43233</v>
      </c>
      <c r="B23" s="8">
        <v>30</v>
      </c>
      <c r="C23" s="8">
        <v>39</v>
      </c>
      <c r="D23" s="17">
        <f t="shared" si="1"/>
        <v>225</v>
      </c>
      <c r="E23" s="18">
        <f t="shared" si="2"/>
        <v>0</v>
      </c>
      <c r="G23" s="19">
        <f t="shared" si="3"/>
        <v>150</v>
      </c>
      <c r="H23" s="18">
        <f t="shared" si="4"/>
        <v>0</v>
      </c>
      <c r="I23" s="19">
        <f t="shared" si="5"/>
        <v>0</v>
      </c>
      <c r="J23" s="18">
        <f t="shared" si="6"/>
        <v>0</v>
      </c>
      <c r="K23" s="19">
        <f t="shared" si="7"/>
        <v>0</v>
      </c>
      <c r="L23" s="18">
        <f t="shared" si="12"/>
        <v>150</v>
      </c>
      <c r="M23" s="19">
        <f t="shared" si="8"/>
        <v>0</v>
      </c>
      <c r="N23" s="18">
        <f t="shared" si="9"/>
        <v>300</v>
      </c>
      <c r="O23" s="19">
        <f t="shared" si="10"/>
        <v>0</v>
      </c>
      <c r="P23" s="18">
        <f t="shared" si="11"/>
        <v>450</v>
      </c>
    </row>
    <row r="24" spans="1:16" x14ac:dyDescent="0.2">
      <c r="A24" s="16">
        <v>43234</v>
      </c>
      <c r="B24" s="8">
        <v>15</v>
      </c>
      <c r="C24" s="8">
        <v>34</v>
      </c>
      <c r="D24" s="17">
        <f t="shared" si="1"/>
        <v>475</v>
      </c>
      <c r="E24" s="18">
        <f t="shared" si="2"/>
        <v>0</v>
      </c>
      <c r="G24" s="19">
        <f t="shared" si="3"/>
        <v>400</v>
      </c>
      <c r="H24" s="18">
        <f t="shared" si="4"/>
        <v>0</v>
      </c>
      <c r="I24" s="19">
        <f t="shared" si="5"/>
        <v>250</v>
      </c>
      <c r="J24" s="18">
        <f t="shared" si="6"/>
        <v>0</v>
      </c>
      <c r="K24" s="19">
        <f t="shared" si="7"/>
        <v>100</v>
      </c>
      <c r="L24" s="18">
        <f t="shared" si="12"/>
        <v>0</v>
      </c>
      <c r="M24" s="19">
        <f t="shared" si="8"/>
        <v>0</v>
      </c>
      <c r="N24" s="18">
        <f t="shared" si="9"/>
        <v>50</v>
      </c>
      <c r="O24" s="19">
        <f t="shared" si="10"/>
        <v>0</v>
      </c>
      <c r="P24" s="18">
        <f t="shared" si="11"/>
        <v>200</v>
      </c>
    </row>
    <row r="25" spans="1:16" x14ac:dyDescent="0.2">
      <c r="A25" s="16">
        <v>43235</v>
      </c>
      <c r="B25" s="8">
        <v>24</v>
      </c>
      <c r="C25" s="8">
        <v>32</v>
      </c>
      <c r="D25" s="17">
        <f t="shared" si="1"/>
        <v>200</v>
      </c>
      <c r="E25" s="18">
        <f t="shared" si="2"/>
        <v>0</v>
      </c>
      <c r="G25" s="19">
        <f t="shared" si="3"/>
        <v>125</v>
      </c>
      <c r="H25" s="18">
        <f t="shared" si="4"/>
        <v>0</v>
      </c>
      <c r="I25" s="19">
        <f t="shared" si="5"/>
        <v>0</v>
      </c>
      <c r="J25" s="18">
        <f t="shared" si="6"/>
        <v>25</v>
      </c>
      <c r="K25" s="19">
        <f t="shared" si="7"/>
        <v>0</v>
      </c>
      <c r="L25" s="18">
        <f t="shared" si="12"/>
        <v>175</v>
      </c>
      <c r="M25" s="19">
        <f t="shared" si="8"/>
        <v>0</v>
      </c>
      <c r="N25" s="18">
        <f t="shared" si="9"/>
        <v>325</v>
      </c>
      <c r="O25" s="19">
        <f t="shared" si="10"/>
        <v>0</v>
      </c>
      <c r="P25" s="18">
        <f t="shared" si="11"/>
        <v>475</v>
      </c>
    </row>
    <row r="26" spans="1:16" x14ac:dyDescent="0.2">
      <c r="A26" s="16">
        <v>43236</v>
      </c>
      <c r="B26" s="8">
        <v>30</v>
      </c>
      <c r="C26" s="8">
        <v>30</v>
      </c>
      <c r="D26" s="17">
        <f t="shared" si="1"/>
        <v>0</v>
      </c>
      <c r="E26" s="18">
        <f t="shared" si="2"/>
        <v>0</v>
      </c>
      <c r="G26" s="19">
        <f t="shared" si="3"/>
        <v>0</v>
      </c>
      <c r="H26" s="18">
        <f t="shared" si="4"/>
        <v>75</v>
      </c>
      <c r="I26" s="19">
        <f t="shared" si="5"/>
        <v>0</v>
      </c>
      <c r="J26" s="18">
        <f t="shared" si="6"/>
        <v>225</v>
      </c>
      <c r="K26" s="19">
        <f t="shared" si="7"/>
        <v>0</v>
      </c>
      <c r="L26" s="18">
        <f t="shared" si="12"/>
        <v>375</v>
      </c>
      <c r="M26" s="19">
        <f t="shared" si="8"/>
        <v>0</v>
      </c>
      <c r="N26" s="18">
        <f t="shared" si="9"/>
        <v>525</v>
      </c>
      <c r="O26" s="19">
        <f t="shared" si="10"/>
        <v>0</v>
      </c>
      <c r="P26" s="18">
        <f t="shared" si="11"/>
        <v>675</v>
      </c>
    </row>
    <row r="27" spans="1:16" x14ac:dyDescent="0.2">
      <c r="A27" s="16">
        <v>43237</v>
      </c>
      <c r="B27" s="8">
        <v>30</v>
      </c>
      <c r="C27" s="8">
        <v>50</v>
      </c>
      <c r="D27" s="17">
        <f t="shared" si="1"/>
        <v>500</v>
      </c>
      <c r="E27" s="18">
        <f t="shared" si="2"/>
        <v>0</v>
      </c>
      <c r="G27" s="19">
        <f t="shared" si="3"/>
        <v>425</v>
      </c>
      <c r="H27" s="18">
        <f t="shared" si="4"/>
        <v>0</v>
      </c>
      <c r="I27" s="19">
        <f t="shared" si="5"/>
        <v>275</v>
      </c>
      <c r="J27" s="18">
        <f t="shared" si="6"/>
        <v>0</v>
      </c>
      <c r="K27" s="19">
        <f t="shared" si="7"/>
        <v>125</v>
      </c>
      <c r="L27" s="18">
        <f t="shared" si="12"/>
        <v>0</v>
      </c>
      <c r="M27" s="19">
        <f t="shared" si="8"/>
        <v>0</v>
      </c>
      <c r="N27" s="18">
        <f t="shared" si="9"/>
        <v>25</v>
      </c>
      <c r="O27" s="19">
        <f t="shared" si="10"/>
        <v>0</v>
      </c>
      <c r="P27" s="18">
        <f t="shared" si="11"/>
        <v>175</v>
      </c>
    </row>
    <row r="28" spans="1:16" x14ac:dyDescent="0.2">
      <c r="A28" s="16">
        <v>43238</v>
      </c>
      <c r="B28" s="8">
        <v>30</v>
      </c>
      <c r="C28" s="8">
        <v>50</v>
      </c>
      <c r="D28" s="17">
        <f t="shared" si="1"/>
        <v>500</v>
      </c>
      <c r="E28" s="18">
        <f t="shared" si="2"/>
        <v>0</v>
      </c>
      <c r="G28" s="19">
        <f t="shared" si="3"/>
        <v>425</v>
      </c>
      <c r="H28" s="18">
        <f t="shared" si="4"/>
        <v>0</v>
      </c>
      <c r="I28" s="19">
        <f t="shared" si="5"/>
        <v>275</v>
      </c>
      <c r="J28" s="18">
        <f t="shared" si="6"/>
        <v>0</v>
      </c>
      <c r="K28" s="19">
        <f t="shared" si="7"/>
        <v>125</v>
      </c>
      <c r="L28" s="18">
        <f t="shared" si="12"/>
        <v>0</v>
      </c>
      <c r="M28" s="19">
        <f t="shared" si="8"/>
        <v>0</v>
      </c>
      <c r="N28" s="18">
        <f t="shared" si="9"/>
        <v>25</v>
      </c>
      <c r="O28" s="19">
        <f t="shared" si="10"/>
        <v>0</v>
      </c>
      <c r="P28" s="18">
        <f t="shared" si="11"/>
        <v>175</v>
      </c>
    </row>
    <row r="29" spans="1:16" x14ac:dyDescent="0.2">
      <c r="A29" s="16">
        <v>43239</v>
      </c>
      <c r="B29" s="8">
        <v>30</v>
      </c>
      <c r="C29" s="8">
        <v>49</v>
      </c>
      <c r="D29" s="17">
        <f t="shared" si="1"/>
        <v>475</v>
      </c>
      <c r="E29" s="18">
        <f t="shared" si="2"/>
        <v>0</v>
      </c>
      <c r="G29" s="19">
        <f t="shared" si="3"/>
        <v>400</v>
      </c>
      <c r="H29" s="18">
        <f t="shared" si="4"/>
        <v>0</v>
      </c>
      <c r="I29" s="19">
        <f t="shared" si="5"/>
        <v>250</v>
      </c>
      <c r="J29" s="18">
        <f t="shared" si="6"/>
        <v>0</v>
      </c>
      <c r="K29" s="19">
        <f t="shared" si="7"/>
        <v>100</v>
      </c>
      <c r="L29" s="18">
        <f t="shared" si="12"/>
        <v>0</v>
      </c>
      <c r="M29" s="19">
        <f t="shared" si="8"/>
        <v>0</v>
      </c>
      <c r="N29" s="18">
        <f t="shared" si="9"/>
        <v>50</v>
      </c>
      <c r="O29" s="19">
        <f t="shared" si="10"/>
        <v>0</v>
      </c>
      <c r="P29" s="18">
        <f t="shared" si="11"/>
        <v>200</v>
      </c>
    </row>
    <row r="30" spans="1:16" x14ac:dyDescent="0.2">
      <c r="A30" s="16">
        <v>43240</v>
      </c>
      <c r="B30" s="8">
        <v>27</v>
      </c>
      <c r="C30" s="8">
        <v>37</v>
      </c>
      <c r="D30" s="17">
        <f t="shared" si="1"/>
        <v>250</v>
      </c>
      <c r="E30" s="18">
        <f t="shared" si="2"/>
        <v>0</v>
      </c>
      <c r="G30" s="19">
        <f t="shared" si="3"/>
        <v>175</v>
      </c>
      <c r="H30" s="18">
        <f t="shared" si="4"/>
        <v>0</v>
      </c>
      <c r="I30" s="19">
        <f t="shared" si="5"/>
        <v>25</v>
      </c>
      <c r="J30" s="18">
        <f t="shared" si="6"/>
        <v>0</v>
      </c>
      <c r="K30" s="19">
        <f t="shared" si="7"/>
        <v>0</v>
      </c>
      <c r="L30" s="18">
        <f t="shared" si="12"/>
        <v>125</v>
      </c>
      <c r="M30" s="19">
        <f t="shared" si="8"/>
        <v>0</v>
      </c>
      <c r="N30" s="18">
        <f t="shared" si="9"/>
        <v>275</v>
      </c>
      <c r="O30" s="19">
        <f t="shared" si="10"/>
        <v>0</v>
      </c>
      <c r="P30" s="18">
        <f t="shared" si="11"/>
        <v>425</v>
      </c>
    </row>
    <row r="31" spans="1:16" x14ac:dyDescent="0.2">
      <c r="A31" s="16">
        <v>43241</v>
      </c>
      <c r="B31" s="8">
        <v>27</v>
      </c>
      <c r="C31" s="8">
        <v>33</v>
      </c>
      <c r="D31" s="17">
        <f t="shared" si="1"/>
        <v>150</v>
      </c>
      <c r="E31" s="18">
        <f t="shared" si="2"/>
        <v>0</v>
      </c>
      <c r="G31" s="19">
        <f t="shared" si="3"/>
        <v>75</v>
      </c>
      <c r="H31" s="18">
        <f t="shared" si="4"/>
        <v>0</v>
      </c>
      <c r="I31" s="19">
        <f t="shared" si="5"/>
        <v>0</v>
      </c>
      <c r="J31" s="18">
        <f t="shared" si="6"/>
        <v>75</v>
      </c>
      <c r="K31" s="19">
        <f t="shared" si="7"/>
        <v>0</v>
      </c>
      <c r="L31" s="18">
        <f t="shared" si="12"/>
        <v>225</v>
      </c>
      <c r="M31" s="19">
        <f t="shared" si="8"/>
        <v>0</v>
      </c>
      <c r="N31" s="18">
        <f t="shared" si="9"/>
        <v>375</v>
      </c>
      <c r="O31" s="19">
        <f t="shared" si="10"/>
        <v>0</v>
      </c>
      <c r="P31" s="18">
        <f t="shared" si="11"/>
        <v>525</v>
      </c>
    </row>
    <row r="32" spans="1:16" x14ac:dyDescent="0.2">
      <c r="A32" s="16">
        <v>43242</v>
      </c>
      <c r="B32" s="8">
        <v>27</v>
      </c>
      <c r="C32" s="8">
        <v>43</v>
      </c>
      <c r="D32" s="17">
        <f t="shared" si="1"/>
        <v>400</v>
      </c>
      <c r="E32" s="18">
        <f t="shared" si="2"/>
        <v>0</v>
      </c>
      <c r="G32" s="19">
        <f t="shared" si="3"/>
        <v>325</v>
      </c>
      <c r="H32" s="18">
        <f t="shared" si="4"/>
        <v>0</v>
      </c>
      <c r="I32" s="19">
        <f t="shared" si="5"/>
        <v>175</v>
      </c>
      <c r="J32" s="18">
        <f t="shared" si="6"/>
        <v>0</v>
      </c>
      <c r="K32" s="19">
        <f t="shared" si="7"/>
        <v>25</v>
      </c>
      <c r="L32" s="18">
        <f t="shared" si="12"/>
        <v>0</v>
      </c>
      <c r="M32" s="19">
        <f t="shared" si="8"/>
        <v>0</v>
      </c>
      <c r="N32" s="18">
        <f t="shared" si="9"/>
        <v>125</v>
      </c>
      <c r="O32" s="19">
        <f t="shared" si="10"/>
        <v>0</v>
      </c>
      <c r="P32" s="18">
        <f t="shared" si="11"/>
        <v>275</v>
      </c>
    </row>
    <row r="33" spans="1:16" x14ac:dyDescent="0.2">
      <c r="A33" s="16">
        <v>43243</v>
      </c>
      <c r="B33" s="8">
        <v>30</v>
      </c>
      <c r="C33" s="8">
        <v>24</v>
      </c>
      <c r="D33" s="17">
        <f t="shared" si="1"/>
        <v>0</v>
      </c>
      <c r="E33" s="18">
        <f t="shared" si="2"/>
        <v>150</v>
      </c>
      <c r="G33" s="19">
        <f t="shared" si="3"/>
        <v>0</v>
      </c>
      <c r="H33" s="18">
        <f t="shared" si="4"/>
        <v>225</v>
      </c>
      <c r="I33" s="19">
        <f t="shared" si="5"/>
        <v>0</v>
      </c>
      <c r="J33" s="18">
        <f t="shared" si="6"/>
        <v>375</v>
      </c>
      <c r="K33" s="19">
        <f t="shared" si="7"/>
        <v>0</v>
      </c>
      <c r="L33" s="18">
        <f t="shared" si="12"/>
        <v>525</v>
      </c>
      <c r="M33" s="19">
        <f t="shared" si="8"/>
        <v>0</v>
      </c>
      <c r="N33" s="18">
        <f t="shared" si="9"/>
        <v>675</v>
      </c>
      <c r="O33" s="19">
        <f t="shared" si="10"/>
        <v>0</v>
      </c>
      <c r="P33" s="18">
        <f t="shared" si="11"/>
        <v>825</v>
      </c>
    </row>
    <row r="34" spans="1:16" x14ac:dyDescent="0.2">
      <c r="A34" s="16">
        <v>43244</v>
      </c>
      <c r="B34" s="8">
        <v>30</v>
      </c>
      <c r="C34" s="8">
        <v>20</v>
      </c>
      <c r="D34" s="17">
        <f t="shared" si="1"/>
        <v>0</v>
      </c>
      <c r="E34" s="18">
        <f t="shared" si="2"/>
        <v>250</v>
      </c>
      <c r="G34" s="19">
        <f t="shared" si="3"/>
        <v>0</v>
      </c>
      <c r="H34" s="18">
        <f t="shared" si="4"/>
        <v>325</v>
      </c>
      <c r="I34" s="19">
        <f t="shared" si="5"/>
        <v>0</v>
      </c>
      <c r="J34" s="18">
        <f t="shared" si="6"/>
        <v>475</v>
      </c>
      <c r="K34" s="19">
        <f t="shared" si="7"/>
        <v>0</v>
      </c>
      <c r="L34" s="18">
        <f t="shared" si="12"/>
        <v>625</v>
      </c>
      <c r="M34" s="19">
        <f t="shared" si="8"/>
        <v>0</v>
      </c>
      <c r="N34" s="18">
        <f t="shared" si="9"/>
        <v>775</v>
      </c>
      <c r="O34" s="19">
        <f t="shared" si="10"/>
        <v>0</v>
      </c>
      <c r="P34" s="18">
        <f t="shared" si="11"/>
        <v>925</v>
      </c>
    </row>
    <row r="35" spans="1:16" x14ac:dyDescent="0.2">
      <c r="A35" s="16">
        <v>43245</v>
      </c>
      <c r="B35" s="8">
        <v>30</v>
      </c>
      <c r="C35" s="8">
        <v>40</v>
      </c>
      <c r="D35" s="17">
        <f t="shared" si="1"/>
        <v>250</v>
      </c>
      <c r="E35" s="18">
        <f t="shared" si="2"/>
        <v>0</v>
      </c>
      <c r="G35" s="19">
        <f t="shared" si="3"/>
        <v>175</v>
      </c>
      <c r="H35" s="18">
        <f t="shared" si="4"/>
        <v>0</v>
      </c>
      <c r="I35" s="19">
        <f t="shared" si="5"/>
        <v>25</v>
      </c>
      <c r="J35" s="18">
        <f t="shared" si="6"/>
        <v>0</v>
      </c>
      <c r="K35" s="19">
        <f t="shared" si="7"/>
        <v>0</v>
      </c>
      <c r="L35" s="18">
        <f t="shared" si="12"/>
        <v>125</v>
      </c>
      <c r="M35" s="19">
        <f t="shared" si="8"/>
        <v>0</v>
      </c>
      <c r="N35" s="18">
        <f t="shared" si="9"/>
        <v>275</v>
      </c>
      <c r="O35" s="19">
        <f t="shared" si="10"/>
        <v>0</v>
      </c>
      <c r="P35" s="18">
        <f t="shared" si="11"/>
        <v>425</v>
      </c>
    </row>
    <row r="36" spans="1:16" x14ac:dyDescent="0.2">
      <c r="A36" s="16">
        <v>43246</v>
      </c>
      <c r="B36" s="8">
        <v>30</v>
      </c>
      <c r="C36" s="8">
        <v>42</v>
      </c>
      <c r="D36" s="17">
        <f t="shared" si="1"/>
        <v>300</v>
      </c>
      <c r="E36" s="18">
        <f t="shared" si="2"/>
        <v>0</v>
      </c>
      <c r="G36" s="19">
        <f t="shared" si="3"/>
        <v>225</v>
      </c>
      <c r="H36" s="18">
        <f t="shared" si="4"/>
        <v>0</v>
      </c>
      <c r="I36" s="19">
        <f t="shared" si="5"/>
        <v>75</v>
      </c>
      <c r="J36" s="18">
        <f t="shared" si="6"/>
        <v>0</v>
      </c>
      <c r="K36" s="19">
        <f t="shared" si="7"/>
        <v>0</v>
      </c>
      <c r="L36" s="18">
        <f t="shared" si="12"/>
        <v>75</v>
      </c>
      <c r="M36" s="19">
        <f t="shared" si="8"/>
        <v>0</v>
      </c>
      <c r="N36" s="18">
        <f t="shared" si="9"/>
        <v>225</v>
      </c>
      <c r="O36" s="19">
        <f t="shared" si="10"/>
        <v>0</v>
      </c>
      <c r="P36" s="18">
        <f t="shared" si="11"/>
        <v>375</v>
      </c>
    </row>
    <row r="37" spans="1:16" x14ac:dyDescent="0.2">
      <c r="A37" s="16">
        <v>43247</v>
      </c>
      <c r="B37" s="8">
        <v>30</v>
      </c>
      <c r="C37" s="8">
        <v>38</v>
      </c>
      <c r="D37" s="17">
        <f t="shared" si="1"/>
        <v>200</v>
      </c>
      <c r="E37" s="18">
        <f t="shared" si="2"/>
        <v>0</v>
      </c>
      <c r="G37" s="19">
        <f t="shared" si="3"/>
        <v>125</v>
      </c>
      <c r="H37" s="18">
        <f t="shared" si="4"/>
        <v>0</v>
      </c>
      <c r="I37" s="19">
        <f t="shared" si="5"/>
        <v>0</v>
      </c>
      <c r="J37" s="18">
        <f t="shared" si="6"/>
        <v>25</v>
      </c>
      <c r="K37" s="19">
        <f t="shared" si="7"/>
        <v>0</v>
      </c>
      <c r="L37" s="18">
        <f t="shared" si="12"/>
        <v>175</v>
      </c>
      <c r="M37" s="19">
        <f t="shared" si="8"/>
        <v>0</v>
      </c>
      <c r="N37" s="18">
        <f t="shared" si="9"/>
        <v>325</v>
      </c>
      <c r="O37" s="19">
        <f t="shared" si="10"/>
        <v>0</v>
      </c>
      <c r="P37" s="18">
        <f t="shared" si="11"/>
        <v>475</v>
      </c>
    </row>
    <row r="38" spans="1:16" x14ac:dyDescent="0.2">
      <c r="A38" s="16">
        <v>43248</v>
      </c>
      <c r="B38" s="8">
        <v>30</v>
      </c>
      <c r="C38" s="8">
        <v>29</v>
      </c>
      <c r="D38" s="17">
        <f t="shared" si="1"/>
        <v>0</v>
      </c>
      <c r="E38" s="18">
        <f t="shared" si="2"/>
        <v>25</v>
      </c>
      <c r="G38" s="19">
        <f t="shared" si="3"/>
        <v>0</v>
      </c>
      <c r="H38" s="18">
        <f t="shared" si="4"/>
        <v>100</v>
      </c>
      <c r="I38" s="19">
        <f t="shared" si="5"/>
        <v>0</v>
      </c>
      <c r="J38" s="18">
        <f t="shared" si="6"/>
        <v>250</v>
      </c>
      <c r="K38" s="19">
        <f t="shared" si="7"/>
        <v>0</v>
      </c>
      <c r="L38" s="18">
        <f t="shared" si="12"/>
        <v>400</v>
      </c>
      <c r="M38" s="19">
        <f t="shared" si="8"/>
        <v>0</v>
      </c>
      <c r="N38" s="18">
        <f t="shared" si="9"/>
        <v>550</v>
      </c>
      <c r="O38" s="19">
        <f t="shared" si="10"/>
        <v>0</v>
      </c>
      <c r="P38" s="18">
        <f t="shared" si="11"/>
        <v>700</v>
      </c>
    </row>
    <row r="39" spans="1:16" x14ac:dyDescent="0.2">
      <c r="A39" s="16">
        <v>43249</v>
      </c>
      <c r="B39" s="8">
        <v>24</v>
      </c>
      <c r="C39" s="8">
        <v>35</v>
      </c>
      <c r="D39" s="17">
        <f t="shared" si="1"/>
        <v>275</v>
      </c>
      <c r="E39" s="18">
        <f t="shared" si="2"/>
        <v>0</v>
      </c>
      <c r="G39" s="19">
        <f t="shared" si="3"/>
        <v>200</v>
      </c>
      <c r="H39" s="18">
        <f t="shared" si="4"/>
        <v>0</v>
      </c>
      <c r="I39" s="19">
        <f t="shared" si="5"/>
        <v>50</v>
      </c>
      <c r="J39" s="18">
        <f t="shared" si="6"/>
        <v>0</v>
      </c>
      <c r="K39" s="19">
        <f t="shared" si="7"/>
        <v>0</v>
      </c>
      <c r="L39" s="18">
        <f t="shared" si="12"/>
        <v>100</v>
      </c>
      <c r="M39" s="19">
        <f t="shared" si="8"/>
        <v>0</v>
      </c>
      <c r="N39" s="18">
        <f t="shared" si="9"/>
        <v>250</v>
      </c>
      <c r="O39" s="19">
        <f t="shared" si="10"/>
        <v>0</v>
      </c>
      <c r="P39" s="18">
        <f t="shared" si="11"/>
        <v>400</v>
      </c>
    </row>
    <row r="40" spans="1:16" x14ac:dyDescent="0.2">
      <c r="A40" s="16">
        <v>43250</v>
      </c>
      <c r="B40" s="8">
        <v>30</v>
      </c>
      <c r="C40" s="8">
        <v>37</v>
      </c>
      <c r="D40" s="17">
        <f t="shared" si="1"/>
        <v>175</v>
      </c>
      <c r="E40" s="18">
        <f t="shared" si="2"/>
        <v>0</v>
      </c>
      <c r="G40" s="19">
        <f t="shared" si="3"/>
        <v>100</v>
      </c>
      <c r="H40" s="18">
        <f t="shared" si="4"/>
        <v>0</v>
      </c>
      <c r="I40" s="19">
        <f t="shared" si="5"/>
        <v>0</v>
      </c>
      <c r="J40" s="18">
        <f t="shared" si="6"/>
        <v>50</v>
      </c>
      <c r="K40" s="19">
        <f t="shared" si="7"/>
        <v>0</v>
      </c>
      <c r="L40" s="18">
        <f t="shared" si="12"/>
        <v>200</v>
      </c>
      <c r="M40" s="19">
        <f t="shared" si="8"/>
        <v>0</v>
      </c>
      <c r="N40" s="18">
        <f t="shared" si="9"/>
        <v>350</v>
      </c>
      <c r="O40" s="19">
        <f t="shared" si="10"/>
        <v>0</v>
      </c>
      <c r="P40" s="18">
        <f t="shared" si="11"/>
        <v>500</v>
      </c>
    </row>
    <row r="41" spans="1:16" x14ac:dyDescent="0.2">
      <c r="A41" s="23">
        <v>43251</v>
      </c>
      <c r="B41" s="12">
        <v>30</v>
      </c>
      <c r="C41" s="12">
        <v>50</v>
      </c>
      <c r="D41" s="20">
        <f t="shared" si="1"/>
        <v>500</v>
      </c>
      <c r="E41" s="21">
        <f t="shared" si="2"/>
        <v>0</v>
      </c>
      <c r="G41" s="22">
        <f t="shared" si="3"/>
        <v>425</v>
      </c>
      <c r="H41" s="21">
        <f t="shared" si="4"/>
        <v>0</v>
      </c>
      <c r="I41" s="22">
        <f t="shared" si="5"/>
        <v>275</v>
      </c>
      <c r="J41" s="21">
        <f t="shared" si="6"/>
        <v>0</v>
      </c>
      <c r="K41" s="22">
        <f t="shared" si="7"/>
        <v>125</v>
      </c>
      <c r="L41" s="21">
        <f t="shared" si="12"/>
        <v>0</v>
      </c>
      <c r="M41" s="22">
        <f t="shared" si="8"/>
        <v>0</v>
      </c>
      <c r="N41" s="21">
        <f t="shared" si="9"/>
        <v>25</v>
      </c>
      <c r="O41" s="22">
        <f t="shared" si="10"/>
        <v>0</v>
      </c>
      <c r="P41" s="21">
        <f t="shared" si="11"/>
        <v>175</v>
      </c>
    </row>
  </sheetData>
  <mergeCells count="9">
    <mergeCell ref="H2:H3"/>
    <mergeCell ref="I2:M2"/>
    <mergeCell ref="G8:P8"/>
    <mergeCell ref="A9:E9"/>
    <mergeCell ref="G9:H9"/>
    <mergeCell ref="I9:J9"/>
    <mergeCell ref="K9:L9"/>
    <mergeCell ref="M9:N9"/>
    <mergeCell ref="O9:P9"/>
  </mergeCells>
  <phoneticPr fontId="6" type="noConversion"/>
  <pageMargins left="0.25" right="0.25" top="0.75" bottom="0.75" header="0.3" footer="0.3"/>
  <pageSetup scale="73"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project>
  <id>egDqa2WU5llx4mGYXtzfgawJN5twvFvECds5eITc6So=-~nbyrrv+msvpGIvznpYAQaQ==</id>
</project>
</file>

<file path=customXml/itemProps1.xml><?xml version="1.0" encoding="utf-8"?>
<ds:datastoreItem xmlns:ds="http://schemas.openxmlformats.org/officeDocument/2006/customXml" ds:itemID="{478DB427-585D-A74E-98BA-946CFC8A5D2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Analysis-July</vt:lpstr>
      <vt:lpstr>Analysis-June</vt:lpstr>
      <vt:lpstr>Analysis-May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Office</dc:creator>
  <cp:keywords/>
  <dc:description/>
  <cp:lastModifiedBy>Microsoft Office User</cp:lastModifiedBy>
  <cp:revision/>
  <cp:lastPrinted>2018-02-08T22:08:39Z</cp:lastPrinted>
  <dcterms:created xsi:type="dcterms:W3CDTF">2015-07-27T15:42:12Z</dcterms:created>
  <dcterms:modified xsi:type="dcterms:W3CDTF">2020-05-01T23:58:13Z</dcterms:modified>
  <cp:category/>
  <cp:contentStatus/>
</cp:coreProperties>
</file>