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zarroug_un_org/Documents/01a Digital SItrep/2019 Floods/Data/"/>
    </mc:Choice>
  </mc:AlternateContent>
  <xr:revisionPtr revIDLastSave="1" documentId="8_{58C6B566-64C6-4D7E-A1C4-9ACE299D27C1}" xr6:coauthVersionLast="41" xr6:coauthVersionMax="41" xr10:uidLastSave="{682407C6-C2FD-4C6D-90F5-FB58C5FAB8DD}"/>
  <bookViews>
    <workbookView xWindow="-23055" yWindow="-90" windowWidth="19185" windowHeight="12465" xr2:uid="{32408D3C-A14A-4D98-8B62-9983ADE0A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H23" i="1" s="1"/>
  <c r="B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<sst xmlns="http://schemas.openxmlformats.org/spreadsheetml/2006/main" count="116" uniqueCount="29">
  <si>
    <t xml:space="preserve">Floods </t>
  </si>
  <si>
    <t xml:space="preserve">State </t>
  </si>
  <si>
    <t>2013</t>
  </si>
  <si>
    <t>2015</t>
  </si>
  <si>
    <t>2016</t>
  </si>
  <si>
    <t>2017</t>
  </si>
  <si>
    <t>2018</t>
  </si>
  <si>
    <t>2019</t>
  </si>
  <si>
    <t>Average</t>
  </si>
  <si>
    <t>Khartoum</t>
  </si>
  <si>
    <t>El Gezira</t>
  </si>
  <si>
    <t>Gedaref</t>
  </si>
  <si>
    <t>Kassala</t>
  </si>
  <si>
    <t>Red Sea</t>
  </si>
  <si>
    <t>Sennar</t>
  </si>
  <si>
    <t>North Kordofan</t>
  </si>
  <si>
    <t>South Kordofan</t>
  </si>
  <si>
    <t xml:space="preserve">West Kordofan </t>
  </si>
  <si>
    <t xml:space="preserve">South Darfur </t>
  </si>
  <si>
    <t>North Darfur</t>
  </si>
  <si>
    <t xml:space="preserve">West Darfur </t>
  </si>
  <si>
    <t xml:space="preserve">Centeral Darfur </t>
  </si>
  <si>
    <t xml:space="preserve">East Darfur </t>
  </si>
  <si>
    <t xml:space="preserve">River Nile </t>
  </si>
  <si>
    <t xml:space="preserve">Northern State </t>
  </si>
  <si>
    <t>Blue Nile</t>
  </si>
  <si>
    <t xml:space="preserve">White Nile </t>
  </si>
  <si>
    <t>Abyei PCA 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</si>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</sst>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b/>
      <sz val="12"/>
      <color rgb="FFFF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41" fontId="3" fillId="0" borderId="0" xfId="1" applyNumberFormat="1" applyFont="1" applyBorder="1" applyAlignment="1">
      <alignment horizontal="right" vertical="center"/>
    </xf>
    <xf numFmtId="41" fontId="3" fillId="0" borderId="21" xfId="1" applyNumberFormat="1" applyFont="1" applyBorder="1" applyAlignment="1">
      <alignment horizontal="right" vertical="center"/>
    </xf>
    <xf numFmtId="41" fontId="3" fillId="0" borderId="9" xfId="1" applyNumberFormat="1" applyFont="1" applyBorder="1" applyAlignment="1">
      <alignment horizontal="right" vertical="center"/>
    </xf>
    <xf numFmtId="41" fontId="8" fillId="0" borderId="9" xfId="1" applyNumberFormat="1" applyFont="1" applyBorder="1" applyAlignment="1">
      <alignment horizontal="right" vertical="center"/>
    </xf>
    <xf numFmtId="41" fontId="4" fillId="0" borderId="20" xfId="1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/>
    </xf>
    <xf numFmtId="41" fontId="4" fillId="0" borderId="12" xfId="1" applyNumberFormat="1" applyFont="1" applyFill="1" applyBorder="1" applyAlignment="1">
      <alignment horizontal="right" vertical="center"/>
    </xf>
    <xf numFmtId="41" fontId="4" fillId="0" borderId="11" xfId="1" applyNumberFormat="1" applyFont="1" applyFill="1" applyBorder="1" applyAlignment="1">
      <alignment horizontal="right" vertical="center"/>
    </xf>
    <xf numFmtId="41" fontId="4" fillId="0" borderId="13" xfId="1" applyNumberFormat="1" applyFont="1" applyFill="1" applyBorder="1" applyAlignment="1">
      <alignment horizontal="right" vertical="center"/>
    </xf>
    <xf numFmtId="41" fontId="4" fillId="0" borderId="14" xfId="1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wrapText="1"/>
    </xf>
    <xf numFmtId="0" fontId="4" fillId="0" borderId="6" xfId="0" applyFont="1" applyFill="1" applyBorder="1" applyAlignment="1">
      <alignment vertical="center"/>
    </xf>
    <xf numFmtId="41" fontId="4" fillId="0" borderId="7" xfId="1" applyNumberFormat="1" applyFont="1" applyFill="1" applyBorder="1" applyAlignment="1">
      <alignment horizontal="right" vertical="center"/>
    </xf>
    <xf numFmtId="41" fontId="4" fillId="0" borderId="6" xfId="1" applyNumberFormat="1" applyFont="1" applyFill="1" applyBorder="1" applyAlignment="1">
      <alignment horizontal="right" vertical="center"/>
    </xf>
    <xf numFmtId="41" fontId="4" fillId="0" borderId="8" xfId="1" applyNumberFormat="1" applyFont="1" applyFill="1" applyBorder="1" applyAlignment="1">
      <alignment horizontal="right" vertical="center"/>
    </xf>
    <xf numFmtId="41" fontId="4" fillId="0" borderId="10" xfId="1" applyNumberFormat="1" applyFont="1" applyFill="1" applyBorder="1" applyAlignment="1">
      <alignment horizontal="right" vertical="center"/>
    </xf>
    <xf numFmtId="3" fontId="6" fillId="0" borderId="15" xfId="0" applyNumberFormat="1" applyFont="1" applyFill="1" applyBorder="1" applyAlignment="1">
      <alignment horizontal="right" wrapText="1"/>
    </xf>
    <xf numFmtId="41" fontId="4" fillId="0" borderId="16" xfId="1" applyNumberFormat="1" applyFont="1" applyFill="1" applyBorder="1" applyAlignment="1">
      <alignment horizontal="right" vertical="center"/>
    </xf>
    <xf numFmtId="41" fontId="7" fillId="0" borderId="15" xfId="1" applyNumberFormat="1" applyFont="1" applyFill="1" applyBorder="1" applyAlignment="1">
      <alignment horizontal="right" vertical="center"/>
    </xf>
    <xf numFmtId="0" fontId="4" fillId="0" borderId="17" xfId="0" applyFont="1" applyFill="1" applyBorder="1" applyAlignment="1">
      <alignment vertical="center"/>
    </xf>
    <xf numFmtId="41" fontId="4" fillId="0" borderId="18" xfId="1" applyNumberFormat="1" applyFont="1" applyFill="1" applyBorder="1" applyAlignment="1">
      <alignment horizontal="right" vertical="center"/>
    </xf>
    <xf numFmtId="41" fontId="4" fillId="0" borderId="17" xfId="1" applyNumberFormat="1" applyFont="1" applyFill="1" applyBorder="1" applyAlignment="1">
      <alignment horizontal="right" vertical="center"/>
    </xf>
    <xf numFmtId="41" fontId="4" fillId="0" borderId="19" xfId="1" applyNumberFormat="1" applyFont="1" applyFill="1" applyBorder="1" applyAlignment="1">
      <alignment horizontal="right" vertical="center"/>
    </xf>
    <xf numFmtId="41" fontId="4" fillId="0" borderId="2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41" fontId="4" fillId="0" borderId="0" xfId="1" applyNumberFormat="1" applyFont="1" applyFill="1" applyBorder="1" applyAlignment="1">
      <alignment horizontal="right" vertical="center"/>
    </xf>
    <xf numFmtId="41" fontId="4" fillId="0" borderId="15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FF2F50-2B26-4497-9436-E522E87104F2}" name="Table1" displayName="Table1" ref="A3:H23" totalsRowShown="0" headerRowDxfId="11" dataDxfId="9" headerRowBorderDxfId="10" tableBorderDxfId="8">
  <tableColumns count="8">
    <tableColumn id="1" xr3:uid="{B89D74F9-794E-4A2F-BC66-C64D86EAEAA0}" name="State " dataDxfId="7"/>
    <tableColumn id="2" xr3:uid="{70521C66-1455-44AB-B313-71440AB3231B}" name="2013" dataDxfId="6" dataCellStyle="Comma"/>
    <tableColumn id="3" xr3:uid="{73BFB22D-EEF3-4BD3-8889-735B50ACC062}" name="2015" dataDxfId="5" dataCellStyle="Comma"/>
    <tableColumn id="4" xr3:uid="{5949BFB3-9F10-4AEC-8DE7-1C70AC039FB7}" name="2016" dataDxfId="4" dataCellStyle="Comma"/>
    <tableColumn id="5" xr3:uid="{8A465A4D-D312-4F94-B234-3788FDCEF6E4}" name="2017" dataDxfId="3" dataCellStyle="Comma"/>
    <tableColumn id="6" xr3:uid="{C6DCEA2B-023E-4F9C-AECB-D8524A594AFF}" name="2018" dataDxfId="2" dataCellStyle="Comma"/>
    <tableColumn id="9" xr3:uid="{25A59C4C-1685-4AA2-93CD-A3172D1C6699}" name="2019" dataDxfId="1" dataCellStyle="Comma"/>
    <tableColumn id="8" xr3:uid="{C4316350-B652-4434-ADF5-1186820A0320}" name="Average" dataDxfId="0" dataCellStyle="Comma">
      <calculatedColumnFormula>AVERAGE(B4:G4)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A5D5-045F-4C8A-82C6-3B4B25F2CF16}">
  <dimension ref="A1:H23"/>
  <sheetViews>
    <sheetView tabSelected="1" topLeftCell="A4" workbookViewId="0">
      <selection activeCell="L14" sqref="L14"/>
    </sheetView>
  </sheetViews>
  <sheetFormatPr defaultRowHeight="15" x14ac:dyDescent="0.25"/>
  <cols>
    <col min="1" max="1" width="18.28515625" customWidth="1"/>
    <col min="2" max="2" width="15" customWidth="1"/>
    <col min="3" max="3" width="11.42578125" customWidth="1"/>
    <col min="4" max="4" width="13.28515625" customWidth="1"/>
    <col min="5" max="5" width="13" customWidth="1"/>
    <col min="6" max="6" width="12.7109375" customWidth="1"/>
    <col min="7" max="7" width="14" customWidth="1"/>
    <col min="8" max="8" width="12.42578125" customWidth="1"/>
  </cols>
  <sheetData>
    <row r="1" spans="1:8" ht="15" customHeight="1" x14ac:dyDescent="0.25">
      <c r="A1" s="13" t="s">
        <v>0</v>
      </c>
      <c r="B1" s="14"/>
      <c r="C1" s="14"/>
      <c r="D1" s="14"/>
      <c r="E1" s="14"/>
      <c r="F1" s="14"/>
      <c r="G1" s="14"/>
      <c r="H1" s="15"/>
    </row>
    <row r="2" spans="1:8" x14ac:dyDescent="0.25">
      <c r="A2" s="16"/>
      <c r="B2" s="17"/>
      <c r="C2" s="17"/>
      <c r="D2" s="17"/>
      <c r="E2" s="17"/>
      <c r="F2" s="17"/>
      <c r="G2" s="17"/>
      <c r="H2" s="18"/>
    </row>
    <row r="3" spans="1:8" ht="15.75" x14ac:dyDescent="0.25">
      <c r="A3" s="1" t="s">
        <v>1</v>
      </c>
      <c r="B3" s="2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6" t="s">
        <v>8</v>
      </c>
    </row>
    <row r="4" spans="1:8" ht="15.75" x14ac:dyDescent="0.25">
      <c r="A4" s="19" t="s">
        <v>9</v>
      </c>
      <c r="B4" s="20">
        <v>184410</v>
      </c>
      <c r="C4" s="21">
        <v>0</v>
      </c>
      <c r="D4" s="22">
        <v>4305</v>
      </c>
      <c r="E4" s="22">
        <v>6120</v>
      </c>
      <c r="F4" s="23">
        <v>4240</v>
      </c>
      <c r="G4" s="24">
        <v>32060</v>
      </c>
      <c r="H4" s="20">
        <f t="shared" ref="H4:H23" si="0">AVERAGE(B4:G4)</f>
        <v>38522.5</v>
      </c>
    </row>
    <row r="5" spans="1:8" ht="15.75" x14ac:dyDescent="0.25">
      <c r="A5" s="19" t="s">
        <v>10</v>
      </c>
      <c r="B5" s="20">
        <v>52975</v>
      </c>
      <c r="C5" s="21">
        <v>1400</v>
      </c>
      <c r="D5" s="22">
        <v>23280</v>
      </c>
      <c r="E5" s="22">
        <v>9740</v>
      </c>
      <c r="F5" s="23">
        <v>2015</v>
      </c>
      <c r="G5" s="24">
        <v>21270</v>
      </c>
      <c r="H5" s="20">
        <f t="shared" si="0"/>
        <v>18446.666666666668</v>
      </c>
    </row>
    <row r="6" spans="1:8" ht="15.75" x14ac:dyDescent="0.25">
      <c r="A6" s="19" t="s">
        <v>11</v>
      </c>
      <c r="B6" s="20">
        <v>10440</v>
      </c>
      <c r="C6" s="21">
        <v>255</v>
      </c>
      <c r="D6" s="22">
        <v>13240</v>
      </c>
      <c r="E6" s="22">
        <v>1560</v>
      </c>
      <c r="F6" s="23">
        <v>23957</v>
      </c>
      <c r="G6" s="24">
        <v>14850</v>
      </c>
      <c r="H6" s="20">
        <f t="shared" si="0"/>
        <v>10717</v>
      </c>
    </row>
    <row r="7" spans="1:8" ht="15.75" x14ac:dyDescent="0.25">
      <c r="A7" s="19" t="s">
        <v>12</v>
      </c>
      <c r="B7" s="20">
        <v>6060</v>
      </c>
      <c r="C7" s="21">
        <v>600</v>
      </c>
      <c r="D7" s="22">
        <v>55880</v>
      </c>
      <c r="E7" s="22">
        <v>7480</v>
      </c>
      <c r="F7" s="23">
        <v>47480</v>
      </c>
      <c r="G7" s="24">
        <v>40435</v>
      </c>
      <c r="H7" s="20">
        <f t="shared" si="0"/>
        <v>26322.5</v>
      </c>
    </row>
    <row r="8" spans="1:8" ht="15.75" x14ac:dyDescent="0.25">
      <c r="A8" s="19" t="s">
        <v>13</v>
      </c>
      <c r="B8" s="20">
        <v>20000</v>
      </c>
      <c r="C8" s="21">
        <v>23405</v>
      </c>
      <c r="D8" s="22">
        <v>520</v>
      </c>
      <c r="E8" s="22">
        <v>0</v>
      </c>
      <c r="F8" s="23">
        <v>19100</v>
      </c>
      <c r="G8" s="24">
        <v>10315</v>
      </c>
      <c r="H8" s="20">
        <f t="shared" si="0"/>
        <v>12223.333333333334</v>
      </c>
    </row>
    <row r="9" spans="1:8" ht="15.75" x14ac:dyDescent="0.25">
      <c r="A9" s="19" t="s">
        <v>14</v>
      </c>
      <c r="B9" s="20">
        <v>8900</v>
      </c>
      <c r="C9" s="21">
        <v>8135</v>
      </c>
      <c r="D9" s="22">
        <v>16980</v>
      </c>
      <c r="E9" s="22">
        <v>9120</v>
      </c>
      <c r="F9" s="23">
        <v>33830</v>
      </c>
      <c r="G9" s="24">
        <v>21845</v>
      </c>
      <c r="H9" s="20">
        <f t="shared" si="0"/>
        <v>16468.333333333332</v>
      </c>
    </row>
    <row r="10" spans="1:8" ht="15.75" x14ac:dyDescent="0.25">
      <c r="A10" s="19" t="s">
        <v>15</v>
      </c>
      <c r="B10" s="20">
        <v>6000</v>
      </c>
      <c r="C10" s="21">
        <v>1250</v>
      </c>
      <c r="D10" s="22">
        <v>5310</v>
      </c>
      <c r="E10" s="22">
        <v>10055</v>
      </c>
      <c r="F10" s="23">
        <v>4125</v>
      </c>
      <c r="G10" s="24">
        <v>22740</v>
      </c>
      <c r="H10" s="20">
        <f t="shared" si="0"/>
        <v>8246.6666666666661</v>
      </c>
    </row>
    <row r="11" spans="1:8" ht="15.75" x14ac:dyDescent="0.25">
      <c r="A11" s="19" t="s">
        <v>16</v>
      </c>
      <c r="B11" s="20">
        <v>2935</v>
      </c>
      <c r="C11" s="21">
        <v>590</v>
      </c>
      <c r="D11" s="22">
        <v>10812</v>
      </c>
      <c r="E11" s="22">
        <v>5650</v>
      </c>
      <c r="F11" s="23">
        <v>0</v>
      </c>
      <c r="G11" s="24">
        <v>4635</v>
      </c>
      <c r="H11" s="20">
        <f t="shared" si="0"/>
        <v>4103.666666666667</v>
      </c>
    </row>
    <row r="12" spans="1:8" ht="15.75" x14ac:dyDescent="0.25">
      <c r="A12" s="25" t="s">
        <v>17</v>
      </c>
      <c r="B12" s="26">
        <v>43100</v>
      </c>
      <c r="C12" s="27">
        <v>0</v>
      </c>
      <c r="D12" s="28">
        <v>14340</v>
      </c>
      <c r="E12" s="28">
        <v>645</v>
      </c>
      <c r="F12" s="29">
        <v>33175</v>
      </c>
      <c r="G12" s="24">
        <v>28215</v>
      </c>
      <c r="H12" s="20">
        <f t="shared" si="0"/>
        <v>19912.5</v>
      </c>
    </row>
    <row r="13" spans="1:8" ht="15.75" x14ac:dyDescent="0.25">
      <c r="A13" s="19" t="s">
        <v>18</v>
      </c>
      <c r="B13" s="20">
        <v>18440</v>
      </c>
      <c r="C13" s="21">
        <v>4000</v>
      </c>
      <c r="D13" s="22">
        <v>47825</v>
      </c>
      <c r="E13" s="22">
        <v>10775</v>
      </c>
      <c r="F13" s="23">
        <v>0</v>
      </c>
      <c r="G13" s="30">
        <v>7700</v>
      </c>
      <c r="H13" s="31">
        <f t="shared" si="0"/>
        <v>14790</v>
      </c>
    </row>
    <row r="14" spans="1:8" ht="15.75" x14ac:dyDescent="0.25">
      <c r="A14" s="19" t="s">
        <v>19</v>
      </c>
      <c r="B14" s="20">
        <v>29135</v>
      </c>
      <c r="C14" s="21">
        <v>0</v>
      </c>
      <c r="D14" s="22">
        <v>8417</v>
      </c>
      <c r="E14" s="22">
        <v>2245</v>
      </c>
      <c r="F14" s="23">
        <v>900</v>
      </c>
      <c r="G14" s="30">
        <v>13415</v>
      </c>
      <c r="H14" s="31">
        <f t="shared" si="0"/>
        <v>9018.6666666666661</v>
      </c>
    </row>
    <row r="15" spans="1:8" ht="15.75" x14ac:dyDescent="0.25">
      <c r="A15" s="19" t="s">
        <v>20</v>
      </c>
      <c r="B15" s="20">
        <v>960</v>
      </c>
      <c r="C15" s="21">
        <v>0</v>
      </c>
      <c r="D15" s="22">
        <v>285</v>
      </c>
      <c r="E15" s="22">
        <v>7720</v>
      </c>
      <c r="F15" s="23">
        <v>3215</v>
      </c>
      <c r="G15" s="30">
        <v>10035</v>
      </c>
      <c r="H15" s="31">
        <f t="shared" si="0"/>
        <v>3702.5</v>
      </c>
    </row>
    <row r="16" spans="1:8" ht="15.75" x14ac:dyDescent="0.25">
      <c r="A16" s="19" t="s">
        <v>21</v>
      </c>
      <c r="B16" s="20">
        <v>7660</v>
      </c>
      <c r="C16" s="21">
        <v>4025</v>
      </c>
      <c r="D16" s="22">
        <v>0</v>
      </c>
      <c r="E16" s="22">
        <v>4485</v>
      </c>
      <c r="F16" s="23">
        <v>14200</v>
      </c>
      <c r="G16" s="30">
        <v>17950</v>
      </c>
      <c r="H16" s="31">
        <f t="shared" si="0"/>
        <v>8053.333333333333</v>
      </c>
    </row>
    <row r="17" spans="1:8" ht="15.75" x14ac:dyDescent="0.25">
      <c r="A17" s="19" t="s">
        <v>22</v>
      </c>
      <c r="B17" s="20">
        <v>0</v>
      </c>
      <c r="C17" s="21">
        <v>5085</v>
      </c>
      <c r="D17" s="22">
        <v>150</v>
      </c>
      <c r="E17" s="22">
        <v>2130</v>
      </c>
      <c r="F17" s="23">
        <v>0</v>
      </c>
      <c r="G17" s="32"/>
      <c r="H17" s="31">
        <f t="shared" si="0"/>
        <v>1473</v>
      </c>
    </row>
    <row r="18" spans="1:8" ht="15.75" x14ac:dyDescent="0.25">
      <c r="A18" s="19" t="s">
        <v>23</v>
      </c>
      <c r="B18" s="20">
        <v>19680</v>
      </c>
      <c r="C18" s="21">
        <v>0</v>
      </c>
      <c r="D18" s="22">
        <v>0</v>
      </c>
      <c r="E18" s="22">
        <v>545</v>
      </c>
      <c r="F18" s="23">
        <v>3100</v>
      </c>
      <c r="G18" s="30">
        <v>3775</v>
      </c>
      <c r="H18" s="31">
        <f t="shared" si="0"/>
        <v>4516.666666666667</v>
      </c>
    </row>
    <row r="19" spans="1:8" ht="15.75" x14ac:dyDescent="0.25">
      <c r="A19" s="19" t="s">
        <v>24</v>
      </c>
      <c r="B19" s="20">
        <v>4520</v>
      </c>
      <c r="C19" s="21">
        <v>0</v>
      </c>
      <c r="D19" s="22">
        <v>3210</v>
      </c>
      <c r="E19" s="22">
        <v>2370</v>
      </c>
      <c r="F19" s="23">
        <v>16450</v>
      </c>
      <c r="G19" s="30">
        <v>3620</v>
      </c>
      <c r="H19" s="31">
        <f t="shared" si="0"/>
        <v>5028.333333333333</v>
      </c>
    </row>
    <row r="20" spans="1:8" ht="15.75" x14ac:dyDescent="0.25">
      <c r="A20" s="19" t="s">
        <v>25</v>
      </c>
      <c r="B20" s="20">
        <v>50000</v>
      </c>
      <c r="C20" s="21">
        <v>2565</v>
      </c>
      <c r="D20" s="22">
        <v>1930</v>
      </c>
      <c r="E20" s="22">
        <v>0</v>
      </c>
      <c r="F20" s="23">
        <v>2825</v>
      </c>
      <c r="G20" s="30">
        <v>5050</v>
      </c>
      <c r="H20" s="31">
        <f t="shared" si="0"/>
        <v>10395</v>
      </c>
    </row>
    <row r="21" spans="1:8" ht="15.75" x14ac:dyDescent="0.25">
      <c r="A21" s="33" t="s">
        <v>26</v>
      </c>
      <c r="B21" s="34">
        <v>32735</v>
      </c>
      <c r="C21" s="35">
        <v>0</v>
      </c>
      <c r="D21" s="36">
        <v>10160</v>
      </c>
      <c r="E21" s="36">
        <v>19095</v>
      </c>
      <c r="F21" s="37">
        <v>13645</v>
      </c>
      <c r="G21" s="30">
        <v>147240</v>
      </c>
      <c r="H21" s="31">
        <f t="shared" si="0"/>
        <v>37145.833333333336</v>
      </c>
    </row>
    <row r="22" spans="1:8" ht="15.75" x14ac:dyDescent="0.25">
      <c r="A22" s="38" t="s">
        <v>27</v>
      </c>
      <c r="B22" s="39"/>
      <c r="C22" s="39"/>
      <c r="D22" s="39"/>
      <c r="E22" s="39"/>
      <c r="F22" s="39"/>
      <c r="G22" s="30">
        <v>21150</v>
      </c>
      <c r="H22" s="40"/>
    </row>
    <row r="23" spans="1:8" ht="15.75" x14ac:dyDescent="0.25">
      <c r="A23" s="7" t="s">
        <v>28</v>
      </c>
      <c r="B23" s="8">
        <f>SUM(B4:B21)</f>
        <v>497950</v>
      </c>
      <c r="C23" s="9">
        <f>SUM(C4:C21)</f>
        <v>51310</v>
      </c>
      <c r="D23" s="10">
        <f>SUM(D4:D21)</f>
        <v>216644</v>
      </c>
      <c r="E23" s="10">
        <f>SUM(E4:E21)</f>
        <v>99735</v>
      </c>
      <c r="F23" s="10">
        <f>SUM(F4:F21)</f>
        <v>222257</v>
      </c>
      <c r="G23" s="11">
        <f>SUBTOTAL(109,G4:G22)</f>
        <v>426300</v>
      </c>
      <c r="H23" s="12">
        <f t="shared" si="0"/>
        <v>252366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FA4F095C4904DBDA36630536BEF14" ma:contentTypeVersion="8" ma:contentTypeDescription="Create a new document." ma:contentTypeScope="" ma:versionID="c1ff9330d0cad598b8d2ea434a72a884">
  <xsd:schema xmlns:xsd="http://www.w3.org/2001/XMLSchema" xmlns:xs="http://www.w3.org/2001/XMLSchema" xmlns:p="http://schemas.microsoft.com/office/2006/metadata/properties" xmlns:ns3="d11d474f-78e8-4fe7-9834-5da235aca905" targetNamespace="http://schemas.microsoft.com/office/2006/metadata/properties" ma:root="true" ma:fieldsID="193691e3569079029f8eed4dd294c8da" ns3:_="">
    <xsd:import namespace="d11d474f-78e8-4fe7-9834-5da235aca9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d474f-78e8-4fe7-9834-5da235aca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26BA6-E969-4B52-BB34-7BB5F71CCD83}">
  <ds:schemaRefs>
    <ds:schemaRef ds:uri="d11d474f-78e8-4fe7-9834-5da235aca905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447B50-6F06-47E1-9314-04DA7B7CFB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F9605-C22C-43A4-A8D5-CBB262DB99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d474f-78e8-4fe7-9834-5da235aca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Nahla Zarroug</dc:creator>
  <cp:lastModifiedBy>Nahla Zarroug</cp:lastModifiedBy>
  <dcterms:created xsi:type="dcterms:W3CDTF">2019-12-03T07:42:03Z</dcterms:created>
  <dcterms:modified xsi:type="dcterms:W3CDTF">2019-12-03T07:45:19Z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0x010100370FA4F095C4904DBDA36630536BEF14</vt:lpwstr>
  </property>
</Properties>
</file>