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y\Tugas Akhir\"/>
    </mc:Choice>
  </mc:AlternateContent>
  <bookViews>
    <workbookView xWindow="0" yWindow="0" windowWidth="20490" windowHeight="7755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7" sheetId="7" r:id="rId6"/>
    <sheet name="Sheet6" sheetId="6" r:id="rId7"/>
    <sheet name="Sheet8" sheetId="8" r:id="rId8"/>
    <sheet name="Sheet9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4" l="1"/>
  <c r="L16" i="4"/>
  <c r="L17" i="4"/>
  <c r="L18" i="4"/>
  <c r="L19" i="4"/>
  <c r="L20" i="4"/>
  <c r="L21" i="4"/>
  <c r="L22" i="4"/>
  <c r="L23" i="4"/>
  <c r="L24" i="4"/>
  <c r="L15" i="4"/>
  <c r="P12" i="4"/>
  <c r="P11" i="4"/>
  <c r="P10" i="4"/>
  <c r="P9" i="4"/>
  <c r="P8" i="4"/>
  <c r="P7" i="4"/>
  <c r="P6" i="4"/>
  <c r="P5" i="4"/>
  <c r="P4" i="4"/>
  <c r="P3" i="4"/>
  <c r="P2" i="4"/>
  <c r="M2" i="4"/>
  <c r="M3" i="4"/>
  <c r="M4" i="4"/>
  <c r="M5" i="4"/>
  <c r="M6" i="4"/>
  <c r="M7" i="4"/>
  <c r="M8" i="4"/>
  <c r="M9" i="4"/>
  <c r="M10" i="4"/>
  <c r="M11" i="4"/>
  <c r="M12" i="4"/>
  <c r="L3" i="4"/>
  <c r="L4" i="4"/>
  <c r="L5" i="4"/>
  <c r="L6" i="4"/>
  <c r="L7" i="4"/>
  <c r="L8" i="4"/>
  <c r="L9" i="4"/>
  <c r="L10" i="4"/>
  <c r="L11" i="4"/>
  <c r="L12" i="4"/>
  <c r="L2" i="4"/>
  <c r="E51" i="9"/>
  <c r="F51" i="9"/>
  <c r="G51" i="9"/>
  <c r="D51" i="9"/>
  <c r="L2" i="7"/>
  <c r="L3" i="7"/>
  <c r="L4" i="7"/>
  <c r="K3" i="7"/>
  <c r="K4" i="7"/>
  <c r="K2" i="7"/>
  <c r="J3" i="7"/>
  <c r="J4" i="7"/>
  <c r="J2" i="7"/>
  <c r="L12" i="5" l="1"/>
  <c r="M12" i="5"/>
  <c r="M2" i="5"/>
  <c r="M3" i="5"/>
  <c r="M4" i="5"/>
  <c r="M5" i="5"/>
  <c r="M6" i="5"/>
  <c r="M7" i="5"/>
  <c r="M8" i="5"/>
  <c r="M9" i="5"/>
  <c r="M10" i="5"/>
  <c r="M11" i="5"/>
  <c r="L3" i="5"/>
  <c r="L4" i="5"/>
  <c r="L5" i="5"/>
  <c r="L6" i="5"/>
  <c r="L7" i="5"/>
  <c r="L8" i="5"/>
  <c r="L9" i="5"/>
  <c r="L10" i="5"/>
  <c r="L11" i="5"/>
  <c r="L2" i="5"/>
  <c r="I50" i="9" l="1"/>
  <c r="H50" i="9"/>
  <c r="I49" i="9"/>
  <c r="H49" i="9"/>
  <c r="I48" i="9"/>
  <c r="H48" i="9"/>
  <c r="I47" i="9"/>
  <c r="H47" i="9"/>
  <c r="I46" i="9"/>
  <c r="H46" i="9"/>
  <c r="I45" i="9"/>
  <c r="H45" i="9"/>
  <c r="I44" i="9"/>
  <c r="H44" i="9"/>
  <c r="I43" i="9"/>
  <c r="H43" i="9"/>
  <c r="I42" i="9"/>
  <c r="H42" i="9"/>
  <c r="I41" i="9"/>
  <c r="H41" i="9"/>
  <c r="I40" i="9"/>
  <c r="H40" i="9"/>
  <c r="I39" i="9"/>
  <c r="H39" i="9"/>
  <c r="I38" i="9"/>
  <c r="H38" i="9"/>
  <c r="I37" i="9"/>
  <c r="H37" i="9"/>
  <c r="I36" i="9"/>
  <c r="H36" i="9"/>
  <c r="I35" i="9"/>
  <c r="H35" i="9"/>
  <c r="I34" i="9"/>
  <c r="H34" i="9"/>
  <c r="I33" i="9"/>
  <c r="H33" i="9"/>
  <c r="I32" i="9"/>
  <c r="H32" i="9"/>
  <c r="I31" i="9"/>
  <c r="H31" i="9"/>
  <c r="I30" i="9"/>
  <c r="H30" i="9"/>
  <c r="I29" i="9"/>
  <c r="H29" i="9"/>
  <c r="I28" i="9"/>
  <c r="H28" i="9"/>
  <c r="I27" i="9"/>
  <c r="H27" i="9"/>
  <c r="I26" i="9"/>
  <c r="H26" i="9"/>
  <c r="I25" i="9"/>
  <c r="H25" i="9"/>
  <c r="I24" i="9"/>
  <c r="H24" i="9"/>
  <c r="I23" i="9"/>
  <c r="H23" i="9"/>
  <c r="I22" i="9"/>
  <c r="H22" i="9"/>
  <c r="I21" i="9"/>
  <c r="H21" i="9"/>
  <c r="I20" i="9"/>
  <c r="H20" i="9"/>
  <c r="I19" i="9"/>
  <c r="H19" i="9"/>
  <c r="I18" i="9"/>
  <c r="H18" i="9"/>
  <c r="I17" i="9"/>
  <c r="H17" i="9"/>
  <c r="I16" i="9"/>
  <c r="H16" i="9"/>
  <c r="I15" i="9"/>
  <c r="H15" i="9"/>
  <c r="I14" i="9"/>
  <c r="H14" i="9"/>
  <c r="I13" i="9"/>
  <c r="H13" i="9"/>
  <c r="I12" i="9"/>
  <c r="H12" i="9"/>
  <c r="I11" i="9"/>
  <c r="H11" i="9"/>
  <c r="I10" i="9"/>
  <c r="H10" i="9"/>
  <c r="I9" i="9"/>
  <c r="H9" i="9"/>
  <c r="I8" i="9"/>
  <c r="H8" i="9"/>
  <c r="I7" i="9"/>
  <c r="H7" i="9"/>
  <c r="I6" i="9"/>
  <c r="H6" i="9"/>
  <c r="I5" i="9"/>
  <c r="H5" i="9"/>
  <c r="I4" i="9"/>
  <c r="H4" i="9"/>
  <c r="I3" i="9"/>
  <c r="H3" i="9"/>
  <c r="I2" i="9"/>
  <c r="H2" i="9"/>
  <c r="J3" i="4"/>
  <c r="J4" i="4"/>
  <c r="J5" i="4"/>
  <c r="J6" i="4"/>
  <c r="J7" i="4"/>
  <c r="J8" i="4"/>
  <c r="J9" i="4"/>
  <c r="J10" i="4"/>
  <c r="J11" i="4"/>
  <c r="J12" i="4"/>
  <c r="J2" i="4"/>
  <c r="I3" i="4"/>
  <c r="I4" i="4"/>
  <c r="I5" i="4"/>
  <c r="I6" i="4"/>
  <c r="I7" i="4"/>
  <c r="I8" i="4"/>
  <c r="I9" i="4"/>
  <c r="I10" i="4"/>
  <c r="I11" i="4"/>
  <c r="I12" i="4"/>
  <c r="I2" i="4"/>
  <c r="F13" i="4"/>
  <c r="G13" i="4"/>
  <c r="F24" i="4"/>
  <c r="G24" i="4"/>
  <c r="F35" i="4"/>
  <c r="G35" i="4"/>
  <c r="F46" i="4"/>
  <c r="G46" i="4"/>
  <c r="F57" i="4"/>
  <c r="G57" i="4"/>
  <c r="F68" i="4"/>
  <c r="G68" i="4"/>
  <c r="F79" i="4"/>
  <c r="G79" i="4"/>
  <c r="F90" i="4"/>
  <c r="G90" i="4"/>
  <c r="F101" i="4"/>
  <c r="G101" i="4"/>
  <c r="F112" i="4"/>
  <c r="G112" i="4"/>
  <c r="F123" i="4"/>
  <c r="G123" i="4"/>
  <c r="F134" i="4"/>
  <c r="G134" i="4"/>
  <c r="F145" i="4"/>
  <c r="G145" i="4"/>
  <c r="F156" i="4"/>
  <c r="G156" i="4"/>
  <c r="F167" i="4"/>
  <c r="G167" i="4"/>
  <c r="F178" i="4"/>
  <c r="G178" i="4"/>
  <c r="F189" i="4"/>
  <c r="G189" i="4"/>
  <c r="F200" i="4"/>
  <c r="G200" i="4"/>
  <c r="F211" i="4"/>
  <c r="G211" i="4"/>
  <c r="F222" i="4"/>
  <c r="G222" i="4"/>
  <c r="F233" i="4"/>
  <c r="G233" i="4"/>
  <c r="G2" i="4"/>
  <c r="F2" i="4"/>
  <c r="X2" i="3"/>
  <c r="Y2" i="3"/>
  <c r="Z2" i="3"/>
  <c r="X3" i="3"/>
  <c r="Y3" i="3"/>
  <c r="Z3" i="3"/>
  <c r="X4" i="3"/>
  <c r="Y4" i="3"/>
  <c r="Z4" i="3"/>
  <c r="X5" i="3"/>
  <c r="Y5" i="3"/>
  <c r="Z5" i="3"/>
  <c r="X6" i="3"/>
  <c r="Y6" i="3"/>
  <c r="Z6" i="3"/>
  <c r="X7" i="3"/>
  <c r="Y7" i="3"/>
  <c r="Z7" i="3"/>
  <c r="X8" i="3"/>
  <c r="Y8" i="3"/>
  <c r="Z8" i="3"/>
  <c r="X9" i="3"/>
  <c r="Y9" i="3"/>
  <c r="Z9" i="3"/>
  <c r="X10" i="3"/>
  <c r="Y10" i="3"/>
  <c r="Z10" i="3"/>
  <c r="X11" i="3"/>
  <c r="Y11" i="3"/>
  <c r="Z11" i="3"/>
  <c r="X12" i="3"/>
  <c r="Y12" i="3"/>
  <c r="Z12" i="3"/>
  <c r="W3" i="3"/>
  <c r="W4" i="3"/>
  <c r="W5" i="3"/>
  <c r="W6" i="3"/>
  <c r="W7" i="3"/>
  <c r="W8" i="3"/>
  <c r="W9" i="3"/>
  <c r="W10" i="3"/>
  <c r="W11" i="3"/>
  <c r="W12" i="3"/>
  <c r="W2" i="3"/>
  <c r="N203" i="3"/>
  <c r="R203" i="3" s="1"/>
  <c r="N180" i="3"/>
  <c r="R180" i="3" s="1"/>
  <c r="N188" i="3"/>
  <c r="R188" i="3" s="1"/>
  <c r="P157" i="3"/>
  <c r="T157" i="3" s="1"/>
  <c r="P146" i="3"/>
  <c r="T146" i="3" s="1"/>
  <c r="P139" i="3"/>
  <c r="T139" i="3" s="1"/>
  <c r="N112" i="3"/>
  <c r="R112" i="3" s="1"/>
  <c r="N107" i="3"/>
  <c r="R107" i="3" s="1"/>
  <c r="J101" i="3"/>
  <c r="N102" i="3" s="1"/>
  <c r="R102" i="3" s="1"/>
  <c r="K101" i="3"/>
  <c r="L101" i="3"/>
  <c r="P109" i="3" s="1"/>
  <c r="T109" i="3" s="1"/>
  <c r="M101" i="3"/>
  <c r="Q108" i="3" s="1"/>
  <c r="U108" i="3" s="1"/>
  <c r="J112" i="3"/>
  <c r="K112" i="3"/>
  <c r="L112" i="3"/>
  <c r="M112" i="3"/>
  <c r="Q114" i="3" s="1"/>
  <c r="U114" i="3" s="1"/>
  <c r="J123" i="3"/>
  <c r="K123" i="3"/>
  <c r="L123" i="3"/>
  <c r="M123" i="3"/>
  <c r="Q123" i="3" s="1"/>
  <c r="U123" i="3" s="1"/>
  <c r="J134" i="3"/>
  <c r="K134" i="3"/>
  <c r="L134" i="3"/>
  <c r="P135" i="3" s="1"/>
  <c r="T135" i="3" s="1"/>
  <c r="M134" i="3"/>
  <c r="J145" i="3"/>
  <c r="K145" i="3"/>
  <c r="L145" i="3"/>
  <c r="P150" i="3" s="1"/>
  <c r="T150" i="3" s="1"/>
  <c r="M145" i="3"/>
  <c r="J156" i="3"/>
  <c r="K156" i="3"/>
  <c r="L156" i="3"/>
  <c r="P163" i="3" s="1"/>
  <c r="T163" i="3" s="1"/>
  <c r="M156" i="3"/>
  <c r="J167" i="3"/>
  <c r="K167" i="3"/>
  <c r="L167" i="3"/>
  <c r="M167" i="3"/>
  <c r="Q171" i="3" s="1"/>
  <c r="U171" i="3" s="1"/>
  <c r="J178" i="3"/>
  <c r="N184" i="3" s="1"/>
  <c r="R184" i="3" s="1"/>
  <c r="K178" i="3"/>
  <c r="L178" i="3"/>
  <c r="M178" i="3"/>
  <c r="Q178" i="3" s="1"/>
  <c r="U178" i="3" s="1"/>
  <c r="J189" i="3"/>
  <c r="N196" i="3" s="1"/>
  <c r="R196" i="3" s="1"/>
  <c r="K189" i="3"/>
  <c r="L189" i="3"/>
  <c r="M189" i="3"/>
  <c r="J200" i="3"/>
  <c r="K200" i="3"/>
  <c r="L200" i="3"/>
  <c r="M200" i="3"/>
  <c r="Q210" i="3" s="1"/>
  <c r="U210" i="3" s="1"/>
  <c r="J211" i="3"/>
  <c r="K211" i="3"/>
  <c r="L211" i="3"/>
  <c r="M211" i="3"/>
  <c r="Q213" i="3" s="1"/>
  <c r="U213" i="3" s="1"/>
  <c r="J222" i="3"/>
  <c r="K222" i="3"/>
  <c r="L222" i="3"/>
  <c r="M222" i="3"/>
  <c r="J233" i="3"/>
  <c r="K233" i="3"/>
  <c r="L233" i="3"/>
  <c r="P241" i="3" s="1"/>
  <c r="T241" i="3" s="1"/>
  <c r="M233" i="3"/>
  <c r="J244" i="3"/>
  <c r="K244" i="3"/>
  <c r="O244" i="3" s="1"/>
  <c r="S244" i="3" s="1"/>
  <c r="L244" i="3"/>
  <c r="P247" i="3" s="1"/>
  <c r="T247" i="3" s="1"/>
  <c r="M244" i="3"/>
  <c r="J13" i="3"/>
  <c r="N17" i="3" s="1"/>
  <c r="R17" i="3" s="1"/>
  <c r="K13" i="3"/>
  <c r="L13" i="3"/>
  <c r="M13" i="3"/>
  <c r="Q19" i="3" s="1"/>
  <c r="U19" i="3" s="1"/>
  <c r="J24" i="3"/>
  <c r="N25" i="3" s="1"/>
  <c r="R25" i="3" s="1"/>
  <c r="K24" i="3"/>
  <c r="O24" i="3" s="1"/>
  <c r="S24" i="3" s="1"/>
  <c r="L24" i="3"/>
  <c r="P25" i="3" s="1"/>
  <c r="T25" i="3" s="1"/>
  <c r="M24" i="3"/>
  <c r="Q25" i="3" s="1"/>
  <c r="U25" i="3" s="1"/>
  <c r="J35" i="3"/>
  <c r="N38" i="3" s="1"/>
  <c r="R38" i="3" s="1"/>
  <c r="K35" i="3"/>
  <c r="O36" i="3" s="1"/>
  <c r="S36" i="3" s="1"/>
  <c r="L35" i="3"/>
  <c r="P36" i="3" s="1"/>
  <c r="T36" i="3" s="1"/>
  <c r="M35" i="3"/>
  <c r="Q36" i="3" s="1"/>
  <c r="J46" i="3"/>
  <c r="N50" i="3" s="1"/>
  <c r="R50" i="3" s="1"/>
  <c r="K46" i="3"/>
  <c r="L46" i="3"/>
  <c r="M46" i="3"/>
  <c r="Q49" i="3" s="1"/>
  <c r="U49" i="3" s="1"/>
  <c r="J57" i="3"/>
  <c r="K57" i="3"/>
  <c r="L57" i="3"/>
  <c r="M57" i="3"/>
  <c r="Q57" i="3" s="1"/>
  <c r="U57" i="3" s="1"/>
  <c r="J68" i="3"/>
  <c r="K68" i="3"/>
  <c r="L68" i="3"/>
  <c r="M68" i="3"/>
  <c r="Q68" i="3" s="1"/>
  <c r="U68" i="3" s="1"/>
  <c r="J79" i="3"/>
  <c r="N79" i="3" s="1"/>
  <c r="R79" i="3" s="1"/>
  <c r="K79" i="3"/>
  <c r="L79" i="3"/>
  <c r="M79" i="3"/>
  <c r="Q79" i="3" s="1"/>
  <c r="U79" i="3" s="1"/>
  <c r="J90" i="3"/>
  <c r="K90" i="3"/>
  <c r="L90" i="3"/>
  <c r="M90" i="3"/>
  <c r="Q90" i="3" s="1"/>
  <c r="U90" i="3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" i="1"/>
  <c r="Q109" i="3" l="1"/>
  <c r="U109" i="3" s="1"/>
  <c r="Q117" i="3"/>
  <c r="U117" i="3" s="1"/>
  <c r="Q130" i="3"/>
  <c r="U130" i="3" s="1"/>
  <c r="Q39" i="3"/>
  <c r="Q128" i="3"/>
  <c r="U128" i="3" s="1"/>
  <c r="Q187" i="3"/>
  <c r="U187" i="3" s="1"/>
  <c r="Q202" i="3"/>
  <c r="U202" i="3" s="1"/>
  <c r="Q42" i="3"/>
  <c r="Q104" i="3"/>
  <c r="U104" i="3" s="1"/>
  <c r="Q121" i="3"/>
  <c r="U121" i="3" s="1"/>
  <c r="Q113" i="3"/>
  <c r="U113" i="3" s="1"/>
  <c r="Q126" i="3"/>
  <c r="U126" i="3" s="1"/>
  <c r="P154" i="3"/>
  <c r="T154" i="3" s="1"/>
  <c r="P165" i="3"/>
  <c r="T165" i="3" s="1"/>
  <c r="Q173" i="3"/>
  <c r="U173" i="3" s="1"/>
  <c r="Q217" i="3"/>
  <c r="U217" i="3" s="1"/>
  <c r="Q45" i="3"/>
  <c r="Q41" i="3"/>
  <c r="Q37" i="3"/>
  <c r="U37" i="3" s="1"/>
  <c r="Q43" i="3"/>
  <c r="Q115" i="3"/>
  <c r="U115" i="3" s="1"/>
  <c r="P137" i="3"/>
  <c r="T137" i="3" s="1"/>
  <c r="Q177" i="3"/>
  <c r="U177" i="3" s="1"/>
  <c r="Q179" i="3"/>
  <c r="U179" i="3" s="1"/>
  <c r="Q35" i="3"/>
  <c r="Q38" i="3"/>
  <c r="N110" i="3"/>
  <c r="R110" i="3" s="1"/>
  <c r="Q119" i="3"/>
  <c r="U119" i="3" s="1"/>
  <c r="Q132" i="3"/>
  <c r="U132" i="3" s="1"/>
  <c r="Q124" i="3"/>
  <c r="U124" i="3" s="1"/>
  <c r="P152" i="3"/>
  <c r="T152" i="3" s="1"/>
  <c r="P159" i="3"/>
  <c r="T159" i="3" s="1"/>
  <c r="Q169" i="3"/>
  <c r="U169" i="3" s="1"/>
  <c r="Q183" i="3"/>
  <c r="U183" i="3" s="1"/>
  <c r="Q44" i="3"/>
  <c r="U44" i="3" s="1"/>
  <c r="Q40" i="3"/>
  <c r="O234" i="3"/>
  <c r="S234" i="3" s="1"/>
  <c r="O236" i="3"/>
  <c r="S236" i="3" s="1"/>
  <c r="O238" i="3"/>
  <c r="S238" i="3" s="1"/>
  <c r="O240" i="3"/>
  <c r="S240" i="3" s="1"/>
  <c r="O242" i="3"/>
  <c r="S242" i="3" s="1"/>
  <c r="O235" i="3"/>
  <c r="S235" i="3" s="1"/>
  <c r="O239" i="3"/>
  <c r="S239" i="3" s="1"/>
  <c r="O243" i="3"/>
  <c r="S243" i="3" s="1"/>
  <c r="O237" i="3"/>
  <c r="S237" i="3" s="1"/>
  <c r="O233" i="3"/>
  <c r="S233" i="3" s="1"/>
  <c r="O241" i="3"/>
  <c r="S241" i="3" s="1"/>
  <c r="O212" i="3"/>
  <c r="S212" i="3" s="1"/>
  <c r="O213" i="3"/>
  <c r="S213" i="3" s="1"/>
  <c r="O214" i="3"/>
  <c r="S214" i="3" s="1"/>
  <c r="O215" i="3"/>
  <c r="S215" i="3" s="1"/>
  <c r="O216" i="3"/>
  <c r="S216" i="3" s="1"/>
  <c r="O217" i="3"/>
  <c r="S217" i="3" s="1"/>
  <c r="O218" i="3"/>
  <c r="S218" i="3" s="1"/>
  <c r="O219" i="3"/>
  <c r="S219" i="3" s="1"/>
  <c r="O220" i="3"/>
  <c r="S220" i="3" s="1"/>
  <c r="O221" i="3"/>
  <c r="S221" i="3" s="1"/>
  <c r="O211" i="3"/>
  <c r="S211" i="3" s="1"/>
  <c r="O191" i="3"/>
  <c r="S191" i="3" s="1"/>
  <c r="O193" i="3"/>
  <c r="S193" i="3" s="1"/>
  <c r="O195" i="3"/>
  <c r="S195" i="3" s="1"/>
  <c r="O197" i="3"/>
  <c r="S197" i="3" s="1"/>
  <c r="O199" i="3"/>
  <c r="S199" i="3" s="1"/>
  <c r="O189" i="3"/>
  <c r="S189" i="3" s="1"/>
  <c r="O190" i="3"/>
  <c r="S190" i="3" s="1"/>
  <c r="O194" i="3"/>
  <c r="S194" i="3" s="1"/>
  <c r="O198" i="3"/>
  <c r="S198" i="3" s="1"/>
  <c r="O192" i="3"/>
  <c r="S192" i="3" s="1"/>
  <c r="O168" i="3"/>
  <c r="S168" i="3" s="1"/>
  <c r="O169" i="3"/>
  <c r="S169" i="3" s="1"/>
  <c r="O170" i="3"/>
  <c r="S170" i="3" s="1"/>
  <c r="O171" i="3"/>
  <c r="S171" i="3" s="1"/>
  <c r="O172" i="3"/>
  <c r="S172" i="3" s="1"/>
  <c r="O173" i="3"/>
  <c r="S173" i="3" s="1"/>
  <c r="O174" i="3"/>
  <c r="S174" i="3" s="1"/>
  <c r="O175" i="3"/>
  <c r="S175" i="3" s="1"/>
  <c r="O176" i="3"/>
  <c r="S176" i="3" s="1"/>
  <c r="O177" i="3"/>
  <c r="S177" i="3" s="1"/>
  <c r="O167" i="3"/>
  <c r="S167" i="3" s="1"/>
  <c r="O147" i="3"/>
  <c r="S147" i="3" s="1"/>
  <c r="O149" i="3"/>
  <c r="S149" i="3" s="1"/>
  <c r="O151" i="3"/>
  <c r="S151" i="3" s="1"/>
  <c r="O153" i="3"/>
  <c r="S153" i="3" s="1"/>
  <c r="O155" i="3"/>
  <c r="S155" i="3" s="1"/>
  <c r="O146" i="3"/>
  <c r="S146" i="3" s="1"/>
  <c r="O150" i="3"/>
  <c r="S150" i="3" s="1"/>
  <c r="O154" i="3"/>
  <c r="S154" i="3" s="1"/>
  <c r="O145" i="3"/>
  <c r="S145" i="3" s="1"/>
  <c r="O148" i="3"/>
  <c r="S148" i="3" s="1"/>
  <c r="O152" i="3"/>
  <c r="S152" i="3" s="1"/>
  <c r="O136" i="3"/>
  <c r="S136" i="3" s="1"/>
  <c r="O138" i="3"/>
  <c r="S138" i="3" s="1"/>
  <c r="O140" i="3"/>
  <c r="S140" i="3" s="1"/>
  <c r="O142" i="3"/>
  <c r="S142" i="3" s="1"/>
  <c r="O144" i="3"/>
  <c r="S144" i="3" s="1"/>
  <c r="O134" i="3"/>
  <c r="S134" i="3" s="1"/>
  <c r="O135" i="3"/>
  <c r="S135" i="3" s="1"/>
  <c r="O139" i="3"/>
  <c r="S139" i="3" s="1"/>
  <c r="O143" i="3"/>
  <c r="S143" i="3" s="1"/>
  <c r="O137" i="3"/>
  <c r="S137" i="3" s="1"/>
  <c r="O141" i="3"/>
  <c r="S141" i="3" s="1"/>
  <c r="O102" i="3"/>
  <c r="S102" i="3" s="1"/>
  <c r="O106" i="3"/>
  <c r="S106" i="3" s="1"/>
  <c r="O110" i="3"/>
  <c r="S110" i="3" s="1"/>
  <c r="O105" i="3"/>
  <c r="S105" i="3" s="1"/>
  <c r="O109" i="3"/>
  <c r="S109" i="3" s="1"/>
  <c r="O108" i="3"/>
  <c r="S108" i="3" s="1"/>
  <c r="O103" i="3"/>
  <c r="S103" i="3" s="1"/>
  <c r="O111" i="3"/>
  <c r="S111" i="3" s="1"/>
  <c r="O101" i="3"/>
  <c r="S101" i="3" s="1"/>
  <c r="O104" i="3"/>
  <c r="S104" i="3" s="1"/>
  <c r="O107" i="3"/>
  <c r="S107" i="3" s="1"/>
  <c r="P143" i="3"/>
  <c r="T143" i="3" s="1"/>
  <c r="O16" i="3"/>
  <c r="S16" i="3" s="1"/>
  <c r="O20" i="3"/>
  <c r="S20" i="3" s="1"/>
  <c r="O13" i="3"/>
  <c r="S13" i="3" s="1"/>
  <c r="O17" i="3"/>
  <c r="S17" i="3" s="1"/>
  <c r="O21" i="3"/>
  <c r="S21" i="3" s="1"/>
  <c r="O14" i="3"/>
  <c r="S14" i="3" s="1"/>
  <c r="O22" i="3"/>
  <c r="S22" i="3" s="1"/>
  <c r="O15" i="3"/>
  <c r="S15" i="3" s="1"/>
  <c r="O23" i="3"/>
  <c r="S23" i="3" s="1"/>
  <c r="O18" i="3"/>
  <c r="S18" i="3" s="1"/>
  <c r="O246" i="3"/>
  <c r="S246" i="3" s="1"/>
  <c r="O248" i="3"/>
  <c r="S248" i="3" s="1"/>
  <c r="O250" i="3"/>
  <c r="S250" i="3" s="1"/>
  <c r="O252" i="3"/>
  <c r="S252" i="3" s="1"/>
  <c r="O254" i="3"/>
  <c r="S254" i="3" s="1"/>
  <c r="O245" i="3"/>
  <c r="S245" i="3" s="1"/>
  <c r="O249" i="3"/>
  <c r="S249" i="3" s="1"/>
  <c r="O253" i="3"/>
  <c r="S253" i="3" s="1"/>
  <c r="O251" i="3"/>
  <c r="S251" i="3" s="1"/>
  <c r="O247" i="3"/>
  <c r="S247" i="3" s="1"/>
  <c r="O223" i="3"/>
  <c r="S223" i="3" s="1"/>
  <c r="O225" i="3"/>
  <c r="S225" i="3" s="1"/>
  <c r="O227" i="3"/>
  <c r="S227" i="3" s="1"/>
  <c r="O229" i="3"/>
  <c r="S229" i="3" s="1"/>
  <c r="O231" i="3"/>
  <c r="S231" i="3" s="1"/>
  <c r="O224" i="3"/>
  <c r="S224" i="3" s="1"/>
  <c r="O228" i="3"/>
  <c r="S228" i="3" s="1"/>
  <c r="O232" i="3"/>
  <c r="S232" i="3" s="1"/>
  <c r="O222" i="3"/>
  <c r="S222" i="3" s="1"/>
  <c r="O230" i="3"/>
  <c r="S230" i="3" s="1"/>
  <c r="O226" i="3"/>
  <c r="S226" i="3" s="1"/>
  <c r="O201" i="3"/>
  <c r="S201" i="3" s="1"/>
  <c r="O202" i="3"/>
  <c r="S202" i="3" s="1"/>
  <c r="O203" i="3"/>
  <c r="S203" i="3" s="1"/>
  <c r="O204" i="3"/>
  <c r="S204" i="3" s="1"/>
  <c r="O205" i="3"/>
  <c r="S205" i="3" s="1"/>
  <c r="O206" i="3"/>
  <c r="S206" i="3" s="1"/>
  <c r="O207" i="3"/>
  <c r="S207" i="3" s="1"/>
  <c r="O208" i="3"/>
  <c r="S208" i="3" s="1"/>
  <c r="O209" i="3"/>
  <c r="S209" i="3" s="1"/>
  <c r="O210" i="3"/>
  <c r="S210" i="3" s="1"/>
  <c r="O200" i="3"/>
  <c r="S200" i="3" s="1"/>
  <c r="O179" i="3"/>
  <c r="S179" i="3" s="1"/>
  <c r="O180" i="3"/>
  <c r="S180" i="3" s="1"/>
  <c r="O181" i="3"/>
  <c r="S181" i="3" s="1"/>
  <c r="O182" i="3"/>
  <c r="S182" i="3" s="1"/>
  <c r="O183" i="3"/>
  <c r="S183" i="3" s="1"/>
  <c r="O184" i="3"/>
  <c r="S184" i="3" s="1"/>
  <c r="O185" i="3"/>
  <c r="S185" i="3" s="1"/>
  <c r="O186" i="3"/>
  <c r="S186" i="3" s="1"/>
  <c r="O187" i="3"/>
  <c r="S187" i="3" s="1"/>
  <c r="O188" i="3"/>
  <c r="S188" i="3" s="1"/>
  <c r="O178" i="3"/>
  <c r="S178" i="3" s="1"/>
  <c r="O158" i="3"/>
  <c r="S158" i="3" s="1"/>
  <c r="O160" i="3"/>
  <c r="S160" i="3" s="1"/>
  <c r="O162" i="3"/>
  <c r="S162" i="3" s="1"/>
  <c r="O164" i="3"/>
  <c r="S164" i="3" s="1"/>
  <c r="O166" i="3"/>
  <c r="S166" i="3" s="1"/>
  <c r="O159" i="3"/>
  <c r="S159" i="3" s="1"/>
  <c r="O163" i="3"/>
  <c r="S163" i="3" s="1"/>
  <c r="O156" i="3"/>
  <c r="S156" i="3" s="1"/>
  <c r="O157" i="3"/>
  <c r="S157" i="3" s="1"/>
  <c r="O161" i="3"/>
  <c r="S161" i="3" s="1"/>
  <c r="O165" i="3"/>
  <c r="S165" i="3" s="1"/>
  <c r="O124" i="3"/>
  <c r="S124" i="3" s="1"/>
  <c r="O125" i="3"/>
  <c r="S125" i="3" s="1"/>
  <c r="O126" i="3"/>
  <c r="S126" i="3" s="1"/>
  <c r="O127" i="3"/>
  <c r="S127" i="3" s="1"/>
  <c r="O128" i="3"/>
  <c r="S128" i="3" s="1"/>
  <c r="O129" i="3"/>
  <c r="S129" i="3" s="1"/>
  <c r="O130" i="3"/>
  <c r="S130" i="3" s="1"/>
  <c r="O131" i="3"/>
  <c r="S131" i="3" s="1"/>
  <c r="O132" i="3"/>
  <c r="S132" i="3" s="1"/>
  <c r="O133" i="3"/>
  <c r="S133" i="3" s="1"/>
  <c r="O123" i="3"/>
  <c r="S123" i="3" s="1"/>
  <c r="O113" i="3"/>
  <c r="S113" i="3" s="1"/>
  <c r="O114" i="3"/>
  <c r="S114" i="3" s="1"/>
  <c r="O115" i="3"/>
  <c r="S115" i="3" s="1"/>
  <c r="O116" i="3"/>
  <c r="S116" i="3" s="1"/>
  <c r="O117" i="3"/>
  <c r="S117" i="3" s="1"/>
  <c r="O118" i="3"/>
  <c r="S118" i="3" s="1"/>
  <c r="O119" i="3"/>
  <c r="S119" i="3" s="1"/>
  <c r="O120" i="3"/>
  <c r="S120" i="3" s="1"/>
  <c r="O121" i="3"/>
  <c r="S121" i="3" s="1"/>
  <c r="O122" i="3"/>
  <c r="S122" i="3" s="1"/>
  <c r="O112" i="3"/>
  <c r="S112" i="3" s="1"/>
  <c r="P14" i="3"/>
  <c r="T14" i="3" s="1"/>
  <c r="P16" i="3"/>
  <c r="T16" i="3" s="1"/>
  <c r="P18" i="3"/>
  <c r="T18" i="3" s="1"/>
  <c r="P20" i="3"/>
  <c r="T20" i="3" s="1"/>
  <c r="P22" i="3"/>
  <c r="T22" i="3" s="1"/>
  <c r="P13" i="3"/>
  <c r="T13" i="3" s="1"/>
  <c r="P17" i="3"/>
  <c r="T17" i="3" s="1"/>
  <c r="P21" i="3"/>
  <c r="T21" i="3" s="1"/>
  <c r="P15" i="3"/>
  <c r="T15" i="3" s="1"/>
  <c r="P23" i="3"/>
  <c r="T23" i="3" s="1"/>
  <c r="P19" i="3"/>
  <c r="T19" i="3" s="1"/>
  <c r="P246" i="3"/>
  <c r="T246" i="3" s="1"/>
  <c r="P248" i="3"/>
  <c r="T248" i="3" s="1"/>
  <c r="P250" i="3"/>
  <c r="T250" i="3" s="1"/>
  <c r="P252" i="3"/>
  <c r="T252" i="3" s="1"/>
  <c r="P254" i="3"/>
  <c r="T254" i="3" s="1"/>
  <c r="P245" i="3"/>
  <c r="T245" i="3" s="1"/>
  <c r="P249" i="3"/>
  <c r="T249" i="3" s="1"/>
  <c r="P253" i="3"/>
  <c r="T253" i="3" s="1"/>
  <c r="P244" i="3"/>
  <c r="T244" i="3" s="1"/>
  <c r="P251" i="3"/>
  <c r="T251" i="3" s="1"/>
  <c r="P234" i="3"/>
  <c r="T234" i="3" s="1"/>
  <c r="P236" i="3"/>
  <c r="T236" i="3" s="1"/>
  <c r="P238" i="3"/>
  <c r="T238" i="3" s="1"/>
  <c r="P240" i="3"/>
  <c r="T240" i="3" s="1"/>
  <c r="P242" i="3"/>
  <c r="T242" i="3" s="1"/>
  <c r="P235" i="3"/>
  <c r="T235" i="3" s="1"/>
  <c r="P239" i="3"/>
  <c r="T239" i="3" s="1"/>
  <c r="P243" i="3"/>
  <c r="T243" i="3" s="1"/>
  <c r="P233" i="3"/>
  <c r="T233" i="3" s="1"/>
  <c r="P237" i="3"/>
  <c r="T237" i="3" s="1"/>
  <c r="P222" i="3"/>
  <c r="T222" i="3" s="1"/>
  <c r="P223" i="3"/>
  <c r="T223" i="3" s="1"/>
  <c r="P225" i="3"/>
  <c r="T225" i="3" s="1"/>
  <c r="P227" i="3"/>
  <c r="T227" i="3" s="1"/>
  <c r="P229" i="3"/>
  <c r="T229" i="3" s="1"/>
  <c r="P231" i="3"/>
  <c r="T231" i="3" s="1"/>
  <c r="P224" i="3"/>
  <c r="T224" i="3" s="1"/>
  <c r="P228" i="3"/>
  <c r="T228" i="3" s="1"/>
  <c r="P232" i="3"/>
  <c r="T232" i="3" s="1"/>
  <c r="P230" i="3"/>
  <c r="T230" i="3" s="1"/>
  <c r="P211" i="3"/>
  <c r="T211" i="3" s="1"/>
  <c r="P212" i="3"/>
  <c r="T212" i="3" s="1"/>
  <c r="P214" i="3"/>
  <c r="T214" i="3" s="1"/>
  <c r="P216" i="3"/>
  <c r="T216" i="3" s="1"/>
  <c r="P218" i="3"/>
  <c r="T218" i="3" s="1"/>
  <c r="P220" i="3"/>
  <c r="T220" i="3" s="1"/>
  <c r="P215" i="3"/>
  <c r="T215" i="3" s="1"/>
  <c r="P219" i="3"/>
  <c r="T219" i="3" s="1"/>
  <c r="P213" i="3"/>
  <c r="T213" i="3" s="1"/>
  <c r="P221" i="3"/>
  <c r="T221" i="3" s="1"/>
  <c r="P217" i="3"/>
  <c r="T217" i="3" s="1"/>
  <c r="P201" i="3"/>
  <c r="T201" i="3" s="1"/>
  <c r="P202" i="3"/>
  <c r="T202" i="3" s="1"/>
  <c r="P203" i="3"/>
  <c r="T203" i="3" s="1"/>
  <c r="P204" i="3"/>
  <c r="T204" i="3" s="1"/>
  <c r="P205" i="3"/>
  <c r="T205" i="3" s="1"/>
  <c r="P206" i="3"/>
  <c r="T206" i="3" s="1"/>
  <c r="P207" i="3"/>
  <c r="T207" i="3" s="1"/>
  <c r="P208" i="3"/>
  <c r="T208" i="3" s="1"/>
  <c r="P209" i="3"/>
  <c r="T209" i="3" s="1"/>
  <c r="P210" i="3"/>
  <c r="T210" i="3" s="1"/>
  <c r="P200" i="3"/>
  <c r="T200" i="3" s="1"/>
  <c r="P190" i="3"/>
  <c r="T190" i="3" s="1"/>
  <c r="P191" i="3"/>
  <c r="T191" i="3" s="1"/>
  <c r="P192" i="3"/>
  <c r="T192" i="3" s="1"/>
  <c r="P193" i="3"/>
  <c r="T193" i="3" s="1"/>
  <c r="P194" i="3"/>
  <c r="T194" i="3" s="1"/>
  <c r="P195" i="3"/>
  <c r="T195" i="3" s="1"/>
  <c r="P196" i="3"/>
  <c r="T196" i="3" s="1"/>
  <c r="P197" i="3"/>
  <c r="T197" i="3" s="1"/>
  <c r="P198" i="3"/>
  <c r="T198" i="3" s="1"/>
  <c r="P199" i="3"/>
  <c r="T199" i="3" s="1"/>
  <c r="P189" i="3"/>
  <c r="T189" i="3" s="1"/>
  <c r="P178" i="3"/>
  <c r="T178" i="3" s="1"/>
  <c r="P179" i="3"/>
  <c r="T179" i="3" s="1"/>
  <c r="P180" i="3"/>
  <c r="T180" i="3" s="1"/>
  <c r="P181" i="3"/>
  <c r="T181" i="3" s="1"/>
  <c r="P182" i="3"/>
  <c r="T182" i="3" s="1"/>
  <c r="P183" i="3"/>
  <c r="T183" i="3" s="1"/>
  <c r="P184" i="3"/>
  <c r="T184" i="3" s="1"/>
  <c r="P185" i="3"/>
  <c r="T185" i="3" s="1"/>
  <c r="P186" i="3"/>
  <c r="T186" i="3" s="1"/>
  <c r="P187" i="3"/>
  <c r="T187" i="3" s="1"/>
  <c r="P188" i="3"/>
  <c r="T188" i="3" s="1"/>
  <c r="P168" i="3"/>
  <c r="T168" i="3" s="1"/>
  <c r="P170" i="3"/>
  <c r="T170" i="3" s="1"/>
  <c r="P172" i="3"/>
  <c r="T172" i="3" s="1"/>
  <c r="P174" i="3"/>
  <c r="T174" i="3" s="1"/>
  <c r="P176" i="3"/>
  <c r="T176" i="3" s="1"/>
  <c r="P171" i="3"/>
  <c r="T171" i="3" s="1"/>
  <c r="P175" i="3"/>
  <c r="T175" i="3" s="1"/>
  <c r="P167" i="3"/>
  <c r="T167" i="3" s="1"/>
  <c r="P169" i="3"/>
  <c r="T169" i="3" s="1"/>
  <c r="P177" i="3"/>
  <c r="T177" i="3" s="1"/>
  <c r="P173" i="3"/>
  <c r="T173" i="3" s="1"/>
  <c r="P156" i="3"/>
  <c r="T156" i="3" s="1"/>
  <c r="P158" i="3"/>
  <c r="T158" i="3" s="1"/>
  <c r="P160" i="3"/>
  <c r="T160" i="3" s="1"/>
  <c r="P162" i="3"/>
  <c r="T162" i="3" s="1"/>
  <c r="P164" i="3"/>
  <c r="T164" i="3" s="1"/>
  <c r="P166" i="3"/>
  <c r="T166" i="3" s="1"/>
  <c r="P145" i="3"/>
  <c r="T145" i="3" s="1"/>
  <c r="P147" i="3"/>
  <c r="T147" i="3" s="1"/>
  <c r="P149" i="3"/>
  <c r="T149" i="3" s="1"/>
  <c r="P151" i="3"/>
  <c r="T151" i="3" s="1"/>
  <c r="P153" i="3"/>
  <c r="T153" i="3" s="1"/>
  <c r="P155" i="3"/>
  <c r="T155" i="3" s="1"/>
  <c r="P134" i="3"/>
  <c r="T134" i="3" s="1"/>
  <c r="P136" i="3"/>
  <c r="T136" i="3" s="1"/>
  <c r="P138" i="3"/>
  <c r="T138" i="3" s="1"/>
  <c r="P140" i="3"/>
  <c r="T140" i="3" s="1"/>
  <c r="P142" i="3"/>
  <c r="T142" i="3" s="1"/>
  <c r="P144" i="3"/>
  <c r="T144" i="3" s="1"/>
  <c r="P123" i="3"/>
  <c r="T123" i="3" s="1"/>
  <c r="P125" i="3"/>
  <c r="T125" i="3" s="1"/>
  <c r="P127" i="3"/>
  <c r="T127" i="3" s="1"/>
  <c r="P129" i="3"/>
  <c r="T129" i="3" s="1"/>
  <c r="P131" i="3"/>
  <c r="T131" i="3" s="1"/>
  <c r="P133" i="3"/>
  <c r="T133" i="3" s="1"/>
  <c r="P124" i="3"/>
  <c r="T124" i="3" s="1"/>
  <c r="P128" i="3"/>
  <c r="T128" i="3" s="1"/>
  <c r="P132" i="3"/>
  <c r="T132" i="3" s="1"/>
  <c r="P126" i="3"/>
  <c r="T126" i="3" s="1"/>
  <c r="P130" i="3"/>
  <c r="T130" i="3" s="1"/>
  <c r="P112" i="3"/>
  <c r="T112" i="3" s="1"/>
  <c r="P114" i="3"/>
  <c r="T114" i="3" s="1"/>
  <c r="P116" i="3"/>
  <c r="T116" i="3" s="1"/>
  <c r="P118" i="3"/>
  <c r="T118" i="3" s="1"/>
  <c r="P120" i="3"/>
  <c r="T120" i="3" s="1"/>
  <c r="P122" i="3"/>
  <c r="T122" i="3" s="1"/>
  <c r="P113" i="3"/>
  <c r="T113" i="3" s="1"/>
  <c r="P117" i="3"/>
  <c r="T117" i="3" s="1"/>
  <c r="P121" i="3"/>
  <c r="T121" i="3" s="1"/>
  <c r="P115" i="3"/>
  <c r="T115" i="3" s="1"/>
  <c r="P119" i="3"/>
  <c r="T119" i="3" s="1"/>
  <c r="P102" i="3"/>
  <c r="T102" i="3" s="1"/>
  <c r="P106" i="3"/>
  <c r="T106" i="3" s="1"/>
  <c r="P110" i="3"/>
  <c r="T110" i="3" s="1"/>
  <c r="P103" i="3"/>
  <c r="T103" i="3" s="1"/>
  <c r="P107" i="3"/>
  <c r="T107" i="3" s="1"/>
  <c r="P111" i="3"/>
  <c r="T111" i="3" s="1"/>
  <c r="P104" i="3"/>
  <c r="T104" i="3" s="1"/>
  <c r="P101" i="3"/>
  <c r="T101" i="3" s="1"/>
  <c r="P108" i="3"/>
  <c r="T108" i="3" s="1"/>
  <c r="P105" i="3"/>
  <c r="T105" i="3" s="1"/>
  <c r="P141" i="3"/>
  <c r="T141" i="3" s="1"/>
  <c r="P148" i="3"/>
  <c r="T148" i="3" s="1"/>
  <c r="P161" i="3"/>
  <c r="T161" i="3" s="1"/>
  <c r="O196" i="3"/>
  <c r="S196" i="3" s="1"/>
  <c r="P226" i="3"/>
  <c r="T226" i="3" s="1"/>
  <c r="O19" i="3"/>
  <c r="S19" i="3" s="1"/>
  <c r="N244" i="3"/>
  <c r="R244" i="3" s="1"/>
  <c r="N245" i="3"/>
  <c r="R245" i="3" s="1"/>
  <c r="N246" i="3"/>
  <c r="R246" i="3" s="1"/>
  <c r="N247" i="3"/>
  <c r="R247" i="3" s="1"/>
  <c r="N248" i="3"/>
  <c r="R248" i="3" s="1"/>
  <c r="N249" i="3"/>
  <c r="R249" i="3" s="1"/>
  <c r="N250" i="3"/>
  <c r="R250" i="3" s="1"/>
  <c r="N251" i="3"/>
  <c r="R251" i="3" s="1"/>
  <c r="N252" i="3"/>
  <c r="R252" i="3" s="1"/>
  <c r="N253" i="3"/>
  <c r="R253" i="3" s="1"/>
  <c r="N254" i="3"/>
  <c r="R254" i="3" s="1"/>
  <c r="N233" i="3"/>
  <c r="R233" i="3" s="1"/>
  <c r="N234" i="3"/>
  <c r="R234" i="3" s="1"/>
  <c r="N235" i="3"/>
  <c r="R235" i="3" s="1"/>
  <c r="N236" i="3"/>
  <c r="R236" i="3" s="1"/>
  <c r="N237" i="3"/>
  <c r="R237" i="3" s="1"/>
  <c r="N238" i="3"/>
  <c r="R238" i="3" s="1"/>
  <c r="N239" i="3"/>
  <c r="R239" i="3" s="1"/>
  <c r="N240" i="3"/>
  <c r="R240" i="3" s="1"/>
  <c r="N241" i="3"/>
  <c r="R241" i="3" s="1"/>
  <c r="N242" i="3"/>
  <c r="R242" i="3" s="1"/>
  <c r="N243" i="3"/>
  <c r="R243" i="3" s="1"/>
  <c r="N223" i="3"/>
  <c r="R223" i="3" s="1"/>
  <c r="N224" i="3"/>
  <c r="R224" i="3" s="1"/>
  <c r="N225" i="3"/>
  <c r="R225" i="3" s="1"/>
  <c r="N226" i="3"/>
  <c r="R226" i="3" s="1"/>
  <c r="N227" i="3"/>
  <c r="R227" i="3" s="1"/>
  <c r="N228" i="3"/>
  <c r="R228" i="3" s="1"/>
  <c r="N229" i="3"/>
  <c r="R229" i="3" s="1"/>
  <c r="N230" i="3"/>
  <c r="R230" i="3" s="1"/>
  <c r="N231" i="3"/>
  <c r="R231" i="3" s="1"/>
  <c r="N232" i="3"/>
  <c r="R232" i="3" s="1"/>
  <c r="N222" i="3"/>
  <c r="R222" i="3" s="1"/>
  <c r="N212" i="3"/>
  <c r="R212" i="3" s="1"/>
  <c r="N213" i="3"/>
  <c r="R213" i="3" s="1"/>
  <c r="N214" i="3"/>
  <c r="R214" i="3" s="1"/>
  <c r="N215" i="3"/>
  <c r="R215" i="3" s="1"/>
  <c r="N216" i="3"/>
  <c r="R216" i="3" s="1"/>
  <c r="N217" i="3"/>
  <c r="R217" i="3" s="1"/>
  <c r="N218" i="3"/>
  <c r="R218" i="3" s="1"/>
  <c r="N219" i="3"/>
  <c r="R219" i="3" s="1"/>
  <c r="N220" i="3"/>
  <c r="R220" i="3" s="1"/>
  <c r="N221" i="3"/>
  <c r="R221" i="3" s="1"/>
  <c r="N211" i="3"/>
  <c r="R211" i="3" s="1"/>
  <c r="N200" i="3"/>
  <c r="R200" i="3" s="1"/>
  <c r="N202" i="3"/>
  <c r="R202" i="3" s="1"/>
  <c r="N204" i="3"/>
  <c r="R204" i="3" s="1"/>
  <c r="N206" i="3"/>
  <c r="R206" i="3" s="1"/>
  <c r="N208" i="3"/>
  <c r="R208" i="3" s="1"/>
  <c r="N210" i="3"/>
  <c r="R210" i="3" s="1"/>
  <c r="N201" i="3"/>
  <c r="R201" i="3" s="1"/>
  <c r="N205" i="3"/>
  <c r="R205" i="3" s="1"/>
  <c r="N209" i="3"/>
  <c r="R209" i="3" s="1"/>
  <c r="N191" i="3"/>
  <c r="R191" i="3" s="1"/>
  <c r="N193" i="3"/>
  <c r="R193" i="3" s="1"/>
  <c r="N195" i="3"/>
  <c r="R195" i="3" s="1"/>
  <c r="N197" i="3"/>
  <c r="R197" i="3" s="1"/>
  <c r="N199" i="3"/>
  <c r="R199" i="3" s="1"/>
  <c r="N190" i="3"/>
  <c r="R190" i="3" s="1"/>
  <c r="N194" i="3"/>
  <c r="R194" i="3" s="1"/>
  <c r="N198" i="3"/>
  <c r="R198" i="3" s="1"/>
  <c r="N189" i="3"/>
  <c r="R189" i="3" s="1"/>
  <c r="N178" i="3"/>
  <c r="R178" i="3" s="1"/>
  <c r="N179" i="3"/>
  <c r="R179" i="3" s="1"/>
  <c r="N181" i="3"/>
  <c r="R181" i="3" s="1"/>
  <c r="N183" i="3"/>
  <c r="R183" i="3" s="1"/>
  <c r="N185" i="3"/>
  <c r="R185" i="3" s="1"/>
  <c r="N187" i="3"/>
  <c r="R187" i="3" s="1"/>
  <c r="N168" i="3"/>
  <c r="R168" i="3" s="1"/>
  <c r="N169" i="3"/>
  <c r="R169" i="3" s="1"/>
  <c r="N170" i="3"/>
  <c r="R170" i="3" s="1"/>
  <c r="N171" i="3"/>
  <c r="R171" i="3" s="1"/>
  <c r="N172" i="3"/>
  <c r="R172" i="3" s="1"/>
  <c r="N173" i="3"/>
  <c r="R173" i="3" s="1"/>
  <c r="N174" i="3"/>
  <c r="R174" i="3" s="1"/>
  <c r="N175" i="3"/>
  <c r="R175" i="3" s="1"/>
  <c r="N176" i="3"/>
  <c r="R176" i="3" s="1"/>
  <c r="N177" i="3"/>
  <c r="R177" i="3" s="1"/>
  <c r="N167" i="3"/>
  <c r="R167" i="3" s="1"/>
  <c r="N156" i="3"/>
  <c r="R156" i="3" s="1"/>
  <c r="N157" i="3"/>
  <c r="R157" i="3" s="1"/>
  <c r="N158" i="3"/>
  <c r="R158" i="3" s="1"/>
  <c r="N159" i="3"/>
  <c r="R159" i="3" s="1"/>
  <c r="N160" i="3"/>
  <c r="R160" i="3" s="1"/>
  <c r="N161" i="3"/>
  <c r="R161" i="3" s="1"/>
  <c r="N162" i="3"/>
  <c r="R162" i="3" s="1"/>
  <c r="N163" i="3"/>
  <c r="R163" i="3" s="1"/>
  <c r="N164" i="3"/>
  <c r="R164" i="3" s="1"/>
  <c r="N165" i="3"/>
  <c r="R165" i="3" s="1"/>
  <c r="N166" i="3"/>
  <c r="R166" i="3" s="1"/>
  <c r="N145" i="3"/>
  <c r="R145" i="3" s="1"/>
  <c r="N146" i="3"/>
  <c r="R146" i="3" s="1"/>
  <c r="N147" i="3"/>
  <c r="R147" i="3" s="1"/>
  <c r="N148" i="3"/>
  <c r="R148" i="3" s="1"/>
  <c r="N149" i="3"/>
  <c r="R149" i="3" s="1"/>
  <c r="N150" i="3"/>
  <c r="R150" i="3" s="1"/>
  <c r="N151" i="3"/>
  <c r="R151" i="3" s="1"/>
  <c r="N152" i="3"/>
  <c r="R152" i="3" s="1"/>
  <c r="N153" i="3"/>
  <c r="R153" i="3" s="1"/>
  <c r="N154" i="3"/>
  <c r="R154" i="3" s="1"/>
  <c r="N155" i="3"/>
  <c r="R155" i="3" s="1"/>
  <c r="N135" i="3"/>
  <c r="R135" i="3" s="1"/>
  <c r="N136" i="3"/>
  <c r="R136" i="3" s="1"/>
  <c r="N137" i="3"/>
  <c r="R137" i="3" s="1"/>
  <c r="N138" i="3"/>
  <c r="R138" i="3" s="1"/>
  <c r="N139" i="3"/>
  <c r="R139" i="3" s="1"/>
  <c r="N140" i="3"/>
  <c r="R140" i="3" s="1"/>
  <c r="N141" i="3"/>
  <c r="R141" i="3" s="1"/>
  <c r="N142" i="3"/>
  <c r="R142" i="3" s="1"/>
  <c r="N143" i="3"/>
  <c r="R143" i="3" s="1"/>
  <c r="N144" i="3"/>
  <c r="R144" i="3" s="1"/>
  <c r="N124" i="3"/>
  <c r="R124" i="3" s="1"/>
  <c r="N125" i="3"/>
  <c r="R125" i="3" s="1"/>
  <c r="N126" i="3"/>
  <c r="R126" i="3" s="1"/>
  <c r="N127" i="3"/>
  <c r="R127" i="3" s="1"/>
  <c r="N128" i="3"/>
  <c r="R128" i="3" s="1"/>
  <c r="N129" i="3"/>
  <c r="R129" i="3" s="1"/>
  <c r="N130" i="3"/>
  <c r="R130" i="3" s="1"/>
  <c r="N131" i="3"/>
  <c r="R131" i="3" s="1"/>
  <c r="N132" i="3"/>
  <c r="R132" i="3" s="1"/>
  <c r="N133" i="3"/>
  <c r="R133" i="3" s="1"/>
  <c r="N113" i="3"/>
  <c r="R113" i="3" s="1"/>
  <c r="N114" i="3"/>
  <c r="R114" i="3" s="1"/>
  <c r="N115" i="3"/>
  <c r="R115" i="3" s="1"/>
  <c r="N116" i="3"/>
  <c r="R116" i="3" s="1"/>
  <c r="N117" i="3"/>
  <c r="R117" i="3" s="1"/>
  <c r="N118" i="3"/>
  <c r="R118" i="3" s="1"/>
  <c r="N119" i="3"/>
  <c r="R119" i="3" s="1"/>
  <c r="N120" i="3"/>
  <c r="R120" i="3" s="1"/>
  <c r="N121" i="3"/>
  <c r="R121" i="3" s="1"/>
  <c r="N122" i="3"/>
  <c r="R122" i="3" s="1"/>
  <c r="N105" i="3"/>
  <c r="R105" i="3" s="1"/>
  <c r="N109" i="3"/>
  <c r="R109" i="3" s="1"/>
  <c r="N101" i="3"/>
  <c r="R101" i="3" s="1"/>
  <c r="N104" i="3"/>
  <c r="R104" i="3" s="1"/>
  <c r="N108" i="3"/>
  <c r="R108" i="3" s="1"/>
  <c r="N106" i="3"/>
  <c r="R106" i="3" s="1"/>
  <c r="Q112" i="3"/>
  <c r="U112" i="3" s="1"/>
  <c r="Q122" i="3"/>
  <c r="U122" i="3" s="1"/>
  <c r="Q120" i="3"/>
  <c r="U120" i="3" s="1"/>
  <c r="Q118" i="3"/>
  <c r="U118" i="3" s="1"/>
  <c r="Q116" i="3"/>
  <c r="U116" i="3" s="1"/>
  <c r="N123" i="3"/>
  <c r="R123" i="3" s="1"/>
  <c r="Q133" i="3"/>
  <c r="U133" i="3" s="1"/>
  <c r="Q131" i="3"/>
  <c r="U131" i="3" s="1"/>
  <c r="Q129" i="3"/>
  <c r="U129" i="3" s="1"/>
  <c r="Q127" i="3"/>
  <c r="U127" i="3" s="1"/>
  <c r="Q125" i="3"/>
  <c r="U125" i="3" s="1"/>
  <c r="N134" i="3"/>
  <c r="R134" i="3" s="1"/>
  <c r="Q175" i="3"/>
  <c r="U175" i="3" s="1"/>
  <c r="N186" i="3"/>
  <c r="R186" i="3" s="1"/>
  <c r="N182" i="3"/>
  <c r="R182" i="3" s="1"/>
  <c r="N207" i="3"/>
  <c r="R207" i="3" s="1"/>
  <c r="Q221" i="3"/>
  <c r="U221" i="3" s="1"/>
  <c r="U13" i="3"/>
  <c r="Q13" i="3"/>
  <c r="Q14" i="3"/>
  <c r="U14" i="3" s="1"/>
  <c r="Q16" i="3"/>
  <c r="U16" i="3" s="1"/>
  <c r="Q18" i="3"/>
  <c r="U18" i="3" s="1"/>
  <c r="Q20" i="3"/>
  <c r="U20" i="3" s="1"/>
  <c r="Q22" i="3"/>
  <c r="U22" i="3" s="1"/>
  <c r="Q17" i="3"/>
  <c r="U17" i="3" s="1"/>
  <c r="Q21" i="3"/>
  <c r="U21" i="3" s="1"/>
  <c r="Q15" i="3"/>
  <c r="U15" i="3" s="1"/>
  <c r="Q23" i="3"/>
  <c r="U23" i="3" s="1"/>
  <c r="Q245" i="3"/>
  <c r="U245" i="3" s="1"/>
  <c r="Q246" i="3"/>
  <c r="U246" i="3" s="1"/>
  <c r="Q247" i="3"/>
  <c r="U247" i="3" s="1"/>
  <c r="Q248" i="3"/>
  <c r="U248" i="3" s="1"/>
  <c r="Q249" i="3"/>
  <c r="U249" i="3" s="1"/>
  <c r="Q250" i="3"/>
  <c r="U250" i="3" s="1"/>
  <c r="Q251" i="3"/>
  <c r="U251" i="3" s="1"/>
  <c r="Q252" i="3"/>
  <c r="U252" i="3" s="1"/>
  <c r="Q253" i="3"/>
  <c r="U253" i="3" s="1"/>
  <c r="Q254" i="3"/>
  <c r="U254" i="3" s="1"/>
  <c r="Q244" i="3"/>
  <c r="U244" i="3" s="1"/>
  <c r="Q234" i="3"/>
  <c r="U234" i="3" s="1"/>
  <c r="Q235" i="3"/>
  <c r="U235" i="3" s="1"/>
  <c r="Q236" i="3"/>
  <c r="U236" i="3" s="1"/>
  <c r="Q237" i="3"/>
  <c r="U237" i="3" s="1"/>
  <c r="Q238" i="3"/>
  <c r="U238" i="3" s="1"/>
  <c r="Q239" i="3"/>
  <c r="U239" i="3" s="1"/>
  <c r="Q240" i="3"/>
  <c r="U240" i="3" s="1"/>
  <c r="Q241" i="3"/>
  <c r="U241" i="3" s="1"/>
  <c r="Q242" i="3"/>
  <c r="U242" i="3" s="1"/>
  <c r="Q243" i="3"/>
  <c r="U243" i="3" s="1"/>
  <c r="Q233" i="3"/>
  <c r="U233" i="3" s="1"/>
  <c r="Q223" i="3"/>
  <c r="U223" i="3" s="1"/>
  <c r="Q224" i="3"/>
  <c r="U224" i="3" s="1"/>
  <c r="Q225" i="3"/>
  <c r="U225" i="3" s="1"/>
  <c r="Q226" i="3"/>
  <c r="U226" i="3" s="1"/>
  <c r="Q227" i="3"/>
  <c r="U227" i="3" s="1"/>
  <c r="Q228" i="3"/>
  <c r="U228" i="3" s="1"/>
  <c r="Q229" i="3"/>
  <c r="U229" i="3" s="1"/>
  <c r="Q230" i="3"/>
  <c r="U230" i="3" s="1"/>
  <c r="Q231" i="3"/>
  <c r="U231" i="3" s="1"/>
  <c r="Q232" i="3"/>
  <c r="U232" i="3" s="1"/>
  <c r="Q222" i="3"/>
  <c r="U222" i="3" s="1"/>
  <c r="Q212" i="3"/>
  <c r="U212" i="3" s="1"/>
  <c r="Q214" i="3"/>
  <c r="U214" i="3" s="1"/>
  <c r="Q216" i="3"/>
  <c r="U216" i="3" s="1"/>
  <c r="Q218" i="3"/>
  <c r="U218" i="3" s="1"/>
  <c r="Q220" i="3"/>
  <c r="U220" i="3" s="1"/>
  <c r="Q211" i="3"/>
  <c r="U211" i="3" s="1"/>
  <c r="Q215" i="3"/>
  <c r="U215" i="3" s="1"/>
  <c r="Q219" i="3"/>
  <c r="U219" i="3" s="1"/>
  <c r="Q201" i="3"/>
  <c r="U201" i="3" s="1"/>
  <c r="Q203" i="3"/>
  <c r="U203" i="3" s="1"/>
  <c r="Q205" i="3"/>
  <c r="U205" i="3" s="1"/>
  <c r="Q207" i="3"/>
  <c r="U207" i="3" s="1"/>
  <c r="Q209" i="3"/>
  <c r="U209" i="3" s="1"/>
  <c r="Q200" i="3"/>
  <c r="U200" i="3" s="1"/>
  <c r="Q204" i="3"/>
  <c r="U204" i="3" s="1"/>
  <c r="Q208" i="3"/>
  <c r="U208" i="3" s="1"/>
  <c r="Q190" i="3"/>
  <c r="U190" i="3" s="1"/>
  <c r="Q191" i="3"/>
  <c r="U191" i="3" s="1"/>
  <c r="Q192" i="3"/>
  <c r="U192" i="3" s="1"/>
  <c r="Q193" i="3"/>
  <c r="U193" i="3" s="1"/>
  <c r="Q194" i="3"/>
  <c r="U194" i="3" s="1"/>
  <c r="Q195" i="3"/>
  <c r="U195" i="3" s="1"/>
  <c r="Q196" i="3"/>
  <c r="U196" i="3" s="1"/>
  <c r="Q197" i="3"/>
  <c r="U197" i="3" s="1"/>
  <c r="Q198" i="3"/>
  <c r="U198" i="3" s="1"/>
  <c r="Q199" i="3"/>
  <c r="U199" i="3" s="1"/>
  <c r="Q189" i="3"/>
  <c r="U189" i="3" s="1"/>
  <c r="Q180" i="3"/>
  <c r="U180" i="3" s="1"/>
  <c r="Q182" i="3"/>
  <c r="U182" i="3" s="1"/>
  <c r="Q184" i="3"/>
  <c r="U184" i="3" s="1"/>
  <c r="Q186" i="3"/>
  <c r="U186" i="3" s="1"/>
  <c r="Q188" i="3"/>
  <c r="U188" i="3" s="1"/>
  <c r="Q167" i="3"/>
  <c r="U167" i="3" s="1"/>
  <c r="Q168" i="3"/>
  <c r="U168" i="3" s="1"/>
  <c r="Q170" i="3"/>
  <c r="U170" i="3" s="1"/>
  <c r="Q172" i="3"/>
  <c r="U172" i="3" s="1"/>
  <c r="Q174" i="3"/>
  <c r="U174" i="3" s="1"/>
  <c r="Q176" i="3"/>
  <c r="U176" i="3" s="1"/>
  <c r="Q157" i="3"/>
  <c r="U157" i="3" s="1"/>
  <c r="Q158" i="3"/>
  <c r="U158" i="3" s="1"/>
  <c r="Q159" i="3"/>
  <c r="U159" i="3" s="1"/>
  <c r="Q160" i="3"/>
  <c r="U160" i="3" s="1"/>
  <c r="Q161" i="3"/>
  <c r="U161" i="3" s="1"/>
  <c r="Q162" i="3"/>
  <c r="U162" i="3" s="1"/>
  <c r="Q163" i="3"/>
  <c r="U163" i="3" s="1"/>
  <c r="Q164" i="3"/>
  <c r="U164" i="3" s="1"/>
  <c r="Q165" i="3"/>
  <c r="U165" i="3" s="1"/>
  <c r="Q166" i="3"/>
  <c r="U166" i="3" s="1"/>
  <c r="Q156" i="3"/>
  <c r="U156" i="3" s="1"/>
  <c r="Q146" i="3"/>
  <c r="U146" i="3" s="1"/>
  <c r="Q147" i="3"/>
  <c r="U147" i="3" s="1"/>
  <c r="Q148" i="3"/>
  <c r="U148" i="3" s="1"/>
  <c r="Q149" i="3"/>
  <c r="U149" i="3" s="1"/>
  <c r="Q150" i="3"/>
  <c r="U150" i="3" s="1"/>
  <c r="Q151" i="3"/>
  <c r="U151" i="3" s="1"/>
  <c r="Q152" i="3"/>
  <c r="U152" i="3" s="1"/>
  <c r="Q153" i="3"/>
  <c r="U153" i="3" s="1"/>
  <c r="Q154" i="3"/>
  <c r="U154" i="3" s="1"/>
  <c r="Q155" i="3"/>
  <c r="U155" i="3" s="1"/>
  <c r="Q145" i="3"/>
  <c r="U145" i="3" s="1"/>
  <c r="Q135" i="3"/>
  <c r="U135" i="3" s="1"/>
  <c r="Q136" i="3"/>
  <c r="U136" i="3" s="1"/>
  <c r="Q137" i="3"/>
  <c r="U137" i="3" s="1"/>
  <c r="Q138" i="3"/>
  <c r="U138" i="3" s="1"/>
  <c r="Q139" i="3"/>
  <c r="U139" i="3" s="1"/>
  <c r="Q140" i="3"/>
  <c r="U140" i="3" s="1"/>
  <c r="Q141" i="3"/>
  <c r="U141" i="3" s="1"/>
  <c r="Q142" i="3"/>
  <c r="U142" i="3" s="1"/>
  <c r="Q143" i="3"/>
  <c r="U143" i="3" s="1"/>
  <c r="Q144" i="3"/>
  <c r="U144" i="3" s="1"/>
  <c r="Q134" i="3"/>
  <c r="U134" i="3" s="1"/>
  <c r="Q103" i="3"/>
  <c r="U103" i="3" s="1"/>
  <c r="Q107" i="3"/>
  <c r="U107" i="3" s="1"/>
  <c r="Q111" i="3"/>
  <c r="U111" i="3" s="1"/>
  <c r="Q102" i="3"/>
  <c r="U102" i="3" s="1"/>
  <c r="Q106" i="3"/>
  <c r="U106" i="3" s="1"/>
  <c r="Q110" i="3"/>
  <c r="U110" i="3" s="1"/>
  <c r="Q101" i="3"/>
  <c r="U101" i="3" s="1"/>
  <c r="N111" i="3"/>
  <c r="R111" i="3" s="1"/>
  <c r="Q105" i="3"/>
  <c r="U105" i="3" s="1"/>
  <c r="N103" i="3"/>
  <c r="R103" i="3" s="1"/>
  <c r="Q185" i="3"/>
  <c r="U185" i="3" s="1"/>
  <c r="Q181" i="3"/>
  <c r="U181" i="3" s="1"/>
  <c r="N192" i="3"/>
  <c r="R192" i="3" s="1"/>
  <c r="Q206" i="3"/>
  <c r="U206" i="3" s="1"/>
  <c r="O33" i="3"/>
  <c r="S33" i="3" s="1"/>
  <c r="O29" i="3"/>
  <c r="S29" i="3" s="1"/>
  <c r="O25" i="3"/>
  <c r="S25" i="3" s="1"/>
  <c r="Q66" i="3"/>
  <c r="U66" i="3" s="1"/>
  <c r="Q72" i="3"/>
  <c r="U72" i="3" s="1"/>
  <c r="Q96" i="3"/>
  <c r="U96" i="3" s="1"/>
  <c r="O32" i="3"/>
  <c r="S32" i="3" s="1"/>
  <c r="O28" i="3"/>
  <c r="S28" i="3" s="1"/>
  <c r="P35" i="3"/>
  <c r="T35" i="3" s="1"/>
  <c r="Q62" i="3"/>
  <c r="U62" i="3" s="1"/>
  <c r="Q86" i="3"/>
  <c r="U86" i="3" s="1"/>
  <c r="Q92" i="3"/>
  <c r="U92" i="3" s="1"/>
  <c r="Q24" i="3"/>
  <c r="U24" i="3" s="1"/>
  <c r="O31" i="3"/>
  <c r="S31" i="3" s="1"/>
  <c r="O27" i="3"/>
  <c r="S27" i="3" s="1"/>
  <c r="Q46" i="3"/>
  <c r="U46" i="3" s="1"/>
  <c r="Q58" i="3"/>
  <c r="U58" i="3" s="1"/>
  <c r="Q82" i="3"/>
  <c r="U82" i="3" s="1"/>
  <c r="O34" i="3"/>
  <c r="S34" i="3" s="1"/>
  <c r="O30" i="3"/>
  <c r="S30" i="3" s="1"/>
  <c r="O26" i="3"/>
  <c r="S26" i="3" s="1"/>
  <c r="Q48" i="3"/>
  <c r="U48" i="3" s="1"/>
  <c r="Q76" i="3"/>
  <c r="U76" i="3" s="1"/>
  <c r="Q100" i="3"/>
  <c r="U100" i="3" s="1"/>
  <c r="N69" i="3"/>
  <c r="R69" i="3" s="1"/>
  <c r="N70" i="3"/>
  <c r="R70" i="3" s="1"/>
  <c r="N71" i="3"/>
  <c r="R71" i="3" s="1"/>
  <c r="N72" i="3"/>
  <c r="R72" i="3" s="1"/>
  <c r="N73" i="3"/>
  <c r="R73" i="3" s="1"/>
  <c r="N74" i="3"/>
  <c r="R74" i="3" s="1"/>
  <c r="N75" i="3"/>
  <c r="R75" i="3" s="1"/>
  <c r="N76" i="3"/>
  <c r="R76" i="3" s="1"/>
  <c r="N77" i="3"/>
  <c r="R77" i="3" s="1"/>
  <c r="N78" i="3"/>
  <c r="R78" i="3" s="1"/>
  <c r="N23" i="3"/>
  <c r="R23" i="3" s="1"/>
  <c r="N20" i="3"/>
  <c r="R20" i="3" s="1"/>
  <c r="N18" i="3"/>
  <c r="R18" i="3" s="1"/>
  <c r="N15" i="3"/>
  <c r="R15" i="3" s="1"/>
  <c r="N44" i="3"/>
  <c r="R44" i="3" s="1"/>
  <c r="N41" i="3"/>
  <c r="R41" i="3" s="1"/>
  <c r="N39" i="3"/>
  <c r="R39" i="3" s="1"/>
  <c r="N37" i="3"/>
  <c r="R37" i="3" s="1"/>
  <c r="N55" i="3"/>
  <c r="R55" i="3" s="1"/>
  <c r="N51" i="3"/>
  <c r="R51" i="3" s="1"/>
  <c r="N13" i="3"/>
  <c r="R13" i="3" s="1"/>
  <c r="N24" i="3"/>
  <c r="R24" i="3" s="1"/>
  <c r="U35" i="3"/>
  <c r="N34" i="3"/>
  <c r="R34" i="3" s="1"/>
  <c r="N33" i="3"/>
  <c r="R33" i="3" s="1"/>
  <c r="N32" i="3"/>
  <c r="R32" i="3" s="1"/>
  <c r="N31" i="3"/>
  <c r="R31" i="3" s="1"/>
  <c r="N30" i="3"/>
  <c r="R30" i="3" s="1"/>
  <c r="N29" i="3"/>
  <c r="R29" i="3" s="1"/>
  <c r="N28" i="3"/>
  <c r="R28" i="3" s="1"/>
  <c r="N27" i="3"/>
  <c r="R27" i="3" s="1"/>
  <c r="N26" i="3"/>
  <c r="R26" i="3" s="1"/>
  <c r="U45" i="3"/>
  <c r="U43" i="3"/>
  <c r="U42" i="3"/>
  <c r="U41" i="3"/>
  <c r="U40" i="3"/>
  <c r="U39" i="3"/>
  <c r="U38" i="3"/>
  <c r="U36" i="3"/>
  <c r="Q56" i="3"/>
  <c r="U56" i="3" s="1"/>
  <c r="Q54" i="3"/>
  <c r="U54" i="3" s="1"/>
  <c r="Q52" i="3"/>
  <c r="U52" i="3" s="1"/>
  <c r="Q50" i="3"/>
  <c r="U50" i="3" s="1"/>
  <c r="Q47" i="3"/>
  <c r="U47" i="3" s="1"/>
  <c r="Q65" i="3"/>
  <c r="U65" i="3" s="1"/>
  <c r="Q61" i="3"/>
  <c r="U61" i="3" s="1"/>
  <c r="N68" i="3"/>
  <c r="R68" i="3" s="1"/>
  <c r="Q75" i="3"/>
  <c r="U75" i="3" s="1"/>
  <c r="Q71" i="3"/>
  <c r="U71" i="3" s="1"/>
  <c r="Q89" i="3"/>
  <c r="U89" i="3" s="1"/>
  <c r="Q85" i="3"/>
  <c r="U85" i="3" s="1"/>
  <c r="Q81" i="3"/>
  <c r="U81" i="3" s="1"/>
  <c r="Q99" i="3"/>
  <c r="U99" i="3" s="1"/>
  <c r="Q95" i="3"/>
  <c r="U95" i="3" s="1"/>
  <c r="Q91" i="3"/>
  <c r="U91" i="3" s="1"/>
  <c r="N91" i="3"/>
  <c r="R91" i="3" s="1"/>
  <c r="N92" i="3"/>
  <c r="R92" i="3" s="1"/>
  <c r="N93" i="3"/>
  <c r="R93" i="3" s="1"/>
  <c r="N94" i="3"/>
  <c r="R94" i="3" s="1"/>
  <c r="N95" i="3"/>
  <c r="R95" i="3" s="1"/>
  <c r="N96" i="3"/>
  <c r="R96" i="3" s="1"/>
  <c r="N97" i="3"/>
  <c r="R97" i="3" s="1"/>
  <c r="N98" i="3"/>
  <c r="R98" i="3" s="1"/>
  <c r="N99" i="3"/>
  <c r="R99" i="3" s="1"/>
  <c r="N100" i="3"/>
  <c r="R100" i="3" s="1"/>
  <c r="N58" i="3"/>
  <c r="R58" i="3" s="1"/>
  <c r="N59" i="3"/>
  <c r="R59" i="3" s="1"/>
  <c r="N60" i="3"/>
  <c r="R60" i="3" s="1"/>
  <c r="N61" i="3"/>
  <c r="R61" i="3" s="1"/>
  <c r="N62" i="3"/>
  <c r="R62" i="3" s="1"/>
  <c r="N63" i="3"/>
  <c r="R63" i="3" s="1"/>
  <c r="N64" i="3"/>
  <c r="R64" i="3" s="1"/>
  <c r="N65" i="3"/>
  <c r="R65" i="3" s="1"/>
  <c r="N66" i="3"/>
  <c r="R66" i="3" s="1"/>
  <c r="N67" i="3"/>
  <c r="R67" i="3" s="1"/>
  <c r="N22" i="3"/>
  <c r="R22" i="3" s="1"/>
  <c r="N19" i="3"/>
  <c r="R19" i="3" s="1"/>
  <c r="N16" i="3"/>
  <c r="R16" i="3" s="1"/>
  <c r="N14" i="3"/>
  <c r="R14" i="3" s="1"/>
  <c r="N45" i="3"/>
  <c r="R45" i="3" s="1"/>
  <c r="N42" i="3"/>
  <c r="R42" i="3" s="1"/>
  <c r="N53" i="3"/>
  <c r="R53" i="3" s="1"/>
  <c r="P90" i="3"/>
  <c r="T90" i="3" s="1"/>
  <c r="P91" i="3"/>
  <c r="T91" i="3" s="1"/>
  <c r="P92" i="3"/>
  <c r="T92" i="3" s="1"/>
  <c r="P93" i="3"/>
  <c r="T93" i="3" s="1"/>
  <c r="P94" i="3"/>
  <c r="T94" i="3" s="1"/>
  <c r="P95" i="3"/>
  <c r="T95" i="3" s="1"/>
  <c r="P96" i="3"/>
  <c r="T96" i="3" s="1"/>
  <c r="P97" i="3"/>
  <c r="T97" i="3" s="1"/>
  <c r="P98" i="3"/>
  <c r="T98" i="3" s="1"/>
  <c r="P99" i="3"/>
  <c r="T99" i="3" s="1"/>
  <c r="P100" i="3"/>
  <c r="T100" i="3" s="1"/>
  <c r="P79" i="3"/>
  <c r="T79" i="3" s="1"/>
  <c r="P80" i="3"/>
  <c r="T80" i="3" s="1"/>
  <c r="P81" i="3"/>
  <c r="T81" i="3" s="1"/>
  <c r="P82" i="3"/>
  <c r="T82" i="3" s="1"/>
  <c r="P83" i="3"/>
  <c r="T83" i="3" s="1"/>
  <c r="P84" i="3"/>
  <c r="T84" i="3" s="1"/>
  <c r="P85" i="3"/>
  <c r="T85" i="3" s="1"/>
  <c r="P86" i="3"/>
  <c r="T86" i="3" s="1"/>
  <c r="P87" i="3"/>
  <c r="T87" i="3" s="1"/>
  <c r="P88" i="3"/>
  <c r="T88" i="3" s="1"/>
  <c r="P89" i="3"/>
  <c r="T89" i="3" s="1"/>
  <c r="P68" i="3"/>
  <c r="T68" i="3" s="1"/>
  <c r="P69" i="3"/>
  <c r="T69" i="3" s="1"/>
  <c r="P70" i="3"/>
  <c r="T70" i="3" s="1"/>
  <c r="P71" i="3"/>
  <c r="T71" i="3" s="1"/>
  <c r="P72" i="3"/>
  <c r="T72" i="3" s="1"/>
  <c r="P73" i="3"/>
  <c r="T73" i="3" s="1"/>
  <c r="P74" i="3"/>
  <c r="T74" i="3" s="1"/>
  <c r="P75" i="3"/>
  <c r="T75" i="3" s="1"/>
  <c r="P76" i="3"/>
  <c r="T76" i="3" s="1"/>
  <c r="P77" i="3"/>
  <c r="T77" i="3" s="1"/>
  <c r="P78" i="3"/>
  <c r="T78" i="3" s="1"/>
  <c r="P57" i="3"/>
  <c r="T57" i="3" s="1"/>
  <c r="P58" i="3"/>
  <c r="T58" i="3" s="1"/>
  <c r="P59" i="3"/>
  <c r="T59" i="3" s="1"/>
  <c r="P60" i="3"/>
  <c r="T60" i="3" s="1"/>
  <c r="P61" i="3"/>
  <c r="T61" i="3" s="1"/>
  <c r="P62" i="3"/>
  <c r="T62" i="3" s="1"/>
  <c r="P63" i="3"/>
  <c r="T63" i="3" s="1"/>
  <c r="P64" i="3"/>
  <c r="T64" i="3" s="1"/>
  <c r="P65" i="3"/>
  <c r="T65" i="3" s="1"/>
  <c r="P66" i="3"/>
  <c r="T66" i="3" s="1"/>
  <c r="P67" i="3"/>
  <c r="T67" i="3" s="1"/>
  <c r="P46" i="3"/>
  <c r="T46" i="3" s="1"/>
  <c r="P47" i="3"/>
  <c r="T47" i="3" s="1"/>
  <c r="P48" i="3"/>
  <c r="T48" i="3" s="1"/>
  <c r="P49" i="3"/>
  <c r="T49" i="3" s="1"/>
  <c r="P50" i="3"/>
  <c r="T50" i="3" s="1"/>
  <c r="P51" i="3"/>
  <c r="T51" i="3" s="1"/>
  <c r="P52" i="3"/>
  <c r="T52" i="3" s="1"/>
  <c r="P53" i="3"/>
  <c r="T53" i="3" s="1"/>
  <c r="P54" i="3"/>
  <c r="T54" i="3" s="1"/>
  <c r="P55" i="3"/>
  <c r="T55" i="3" s="1"/>
  <c r="P56" i="3"/>
  <c r="T56" i="3" s="1"/>
  <c r="Q34" i="3"/>
  <c r="U34" i="3" s="1"/>
  <c r="Q33" i="3"/>
  <c r="U33" i="3" s="1"/>
  <c r="Q32" i="3"/>
  <c r="U32" i="3" s="1"/>
  <c r="Q31" i="3"/>
  <c r="U31" i="3" s="1"/>
  <c r="Q30" i="3"/>
  <c r="U30" i="3" s="1"/>
  <c r="Q29" i="3"/>
  <c r="U29" i="3" s="1"/>
  <c r="Q28" i="3"/>
  <c r="U28" i="3" s="1"/>
  <c r="Q27" i="3"/>
  <c r="U27" i="3" s="1"/>
  <c r="Q26" i="3"/>
  <c r="U26" i="3" s="1"/>
  <c r="N35" i="3"/>
  <c r="R35" i="3" s="1"/>
  <c r="P45" i="3"/>
  <c r="T45" i="3" s="1"/>
  <c r="P44" i="3"/>
  <c r="T44" i="3" s="1"/>
  <c r="P43" i="3"/>
  <c r="T43" i="3" s="1"/>
  <c r="P42" i="3"/>
  <c r="T42" i="3" s="1"/>
  <c r="P41" i="3"/>
  <c r="T41" i="3" s="1"/>
  <c r="P40" i="3"/>
  <c r="T40" i="3" s="1"/>
  <c r="P39" i="3"/>
  <c r="T39" i="3" s="1"/>
  <c r="P38" i="3"/>
  <c r="T38" i="3" s="1"/>
  <c r="P37" i="3"/>
  <c r="T37" i="3" s="1"/>
  <c r="N36" i="3"/>
  <c r="R36" i="3" s="1"/>
  <c r="N56" i="3"/>
  <c r="R56" i="3" s="1"/>
  <c r="N54" i="3"/>
  <c r="R54" i="3" s="1"/>
  <c r="N52" i="3"/>
  <c r="R52" i="3" s="1"/>
  <c r="N57" i="3"/>
  <c r="R57" i="3" s="1"/>
  <c r="Q64" i="3"/>
  <c r="U64" i="3" s="1"/>
  <c r="Q60" i="3"/>
  <c r="U60" i="3" s="1"/>
  <c r="Q78" i="3"/>
  <c r="U78" i="3" s="1"/>
  <c r="Q74" i="3"/>
  <c r="U74" i="3" s="1"/>
  <c r="Q70" i="3"/>
  <c r="U70" i="3" s="1"/>
  <c r="Q88" i="3"/>
  <c r="U88" i="3" s="1"/>
  <c r="Q84" i="3"/>
  <c r="U84" i="3" s="1"/>
  <c r="Q80" i="3"/>
  <c r="U80" i="3" s="1"/>
  <c r="Q98" i="3"/>
  <c r="U98" i="3" s="1"/>
  <c r="Q94" i="3"/>
  <c r="U94" i="3" s="1"/>
  <c r="N80" i="3"/>
  <c r="R80" i="3" s="1"/>
  <c r="N81" i="3"/>
  <c r="R81" i="3" s="1"/>
  <c r="N82" i="3"/>
  <c r="R82" i="3" s="1"/>
  <c r="N83" i="3"/>
  <c r="R83" i="3" s="1"/>
  <c r="N84" i="3"/>
  <c r="R84" i="3" s="1"/>
  <c r="N85" i="3"/>
  <c r="R85" i="3" s="1"/>
  <c r="N86" i="3"/>
  <c r="R86" i="3" s="1"/>
  <c r="N87" i="3"/>
  <c r="R87" i="3" s="1"/>
  <c r="N88" i="3"/>
  <c r="R88" i="3" s="1"/>
  <c r="N89" i="3"/>
  <c r="R89" i="3" s="1"/>
  <c r="N47" i="3"/>
  <c r="R47" i="3" s="1"/>
  <c r="N48" i="3"/>
  <c r="R48" i="3" s="1"/>
  <c r="N49" i="3"/>
  <c r="R49" i="3" s="1"/>
  <c r="N21" i="3"/>
  <c r="R21" i="3" s="1"/>
  <c r="N43" i="3"/>
  <c r="R43" i="3" s="1"/>
  <c r="N40" i="3"/>
  <c r="R40" i="3" s="1"/>
  <c r="O91" i="3"/>
  <c r="S91" i="3" s="1"/>
  <c r="O92" i="3"/>
  <c r="S92" i="3" s="1"/>
  <c r="O93" i="3"/>
  <c r="S93" i="3" s="1"/>
  <c r="O94" i="3"/>
  <c r="S94" i="3" s="1"/>
  <c r="O95" i="3"/>
  <c r="S95" i="3" s="1"/>
  <c r="O96" i="3"/>
  <c r="S96" i="3" s="1"/>
  <c r="O97" i="3"/>
  <c r="S97" i="3" s="1"/>
  <c r="O98" i="3"/>
  <c r="S98" i="3" s="1"/>
  <c r="O99" i="3"/>
  <c r="S99" i="3" s="1"/>
  <c r="O100" i="3"/>
  <c r="S100" i="3" s="1"/>
  <c r="O90" i="3"/>
  <c r="S90" i="3" s="1"/>
  <c r="O80" i="3"/>
  <c r="S80" i="3" s="1"/>
  <c r="O81" i="3"/>
  <c r="S81" i="3" s="1"/>
  <c r="O82" i="3"/>
  <c r="S82" i="3" s="1"/>
  <c r="O83" i="3"/>
  <c r="S83" i="3" s="1"/>
  <c r="O84" i="3"/>
  <c r="S84" i="3" s="1"/>
  <c r="O85" i="3"/>
  <c r="S85" i="3" s="1"/>
  <c r="O86" i="3"/>
  <c r="S86" i="3" s="1"/>
  <c r="O87" i="3"/>
  <c r="S87" i="3" s="1"/>
  <c r="O88" i="3"/>
  <c r="S88" i="3" s="1"/>
  <c r="O89" i="3"/>
  <c r="S89" i="3" s="1"/>
  <c r="O79" i="3"/>
  <c r="S79" i="3" s="1"/>
  <c r="O69" i="3"/>
  <c r="S69" i="3" s="1"/>
  <c r="O70" i="3"/>
  <c r="S70" i="3" s="1"/>
  <c r="O71" i="3"/>
  <c r="S71" i="3" s="1"/>
  <c r="O72" i="3"/>
  <c r="S72" i="3" s="1"/>
  <c r="O73" i="3"/>
  <c r="S73" i="3" s="1"/>
  <c r="O74" i="3"/>
  <c r="S74" i="3" s="1"/>
  <c r="O75" i="3"/>
  <c r="S75" i="3" s="1"/>
  <c r="O76" i="3"/>
  <c r="S76" i="3" s="1"/>
  <c r="O77" i="3"/>
  <c r="S77" i="3" s="1"/>
  <c r="O78" i="3"/>
  <c r="S78" i="3" s="1"/>
  <c r="O68" i="3"/>
  <c r="S68" i="3" s="1"/>
  <c r="O58" i="3"/>
  <c r="S58" i="3" s="1"/>
  <c r="O59" i="3"/>
  <c r="S59" i="3" s="1"/>
  <c r="O60" i="3"/>
  <c r="S60" i="3" s="1"/>
  <c r="O61" i="3"/>
  <c r="S61" i="3" s="1"/>
  <c r="O62" i="3"/>
  <c r="S62" i="3" s="1"/>
  <c r="O63" i="3"/>
  <c r="S63" i="3" s="1"/>
  <c r="O64" i="3"/>
  <c r="S64" i="3" s="1"/>
  <c r="O65" i="3"/>
  <c r="S65" i="3" s="1"/>
  <c r="O66" i="3"/>
  <c r="S66" i="3" s="1"/>
  <c r="O67" i="3"/>
  <c r="S67" i="3" s="1"/>
  <c r="O57" i="3"/>
  <c r="S57" i="3" s="1"/>
  <c r="O47" i="3"/>
  <c r="S47" i="3" s="1"/>
  <c r="O48" i="3"/>
  <c r="S48" i="3" s="1"/>
  <c r="O49" i="3"/>
  <c r="S49" i="3" s="1"/>
  <c r="O50" i="3"/>
  <c r="S50" i="3" s="1"/>
  <c r="O51" i="3"/>
  <c r="S51" i="3" s="1"/>
  <c r="O52" i="3"/>
  <c r="S52" i="3" s="1"/>
  <c r="O53" i="3"/>
  <c r="S53" i="3" s="1"/>
  <c r="O54" i="3"/>
  <c r="S54" i="3" s="1"/>
  <c r="O55" i="3"/>
  <c r="S55" i="3" s="1"/>
  <c r="O56" i="3"/>
  <c r="S56" i="3" s="1"/>
  <c r="O46" i="3"/>
  <c r="S46" i="3" s="1"/>
  <c r="P24" i="3"/>
  <c r="T24" i="3" s="1"/>
  <c r="P34" i="3"/>
  <c r="T34" i="3" s="1"/>
  <c r="P33" i="3"/>
  <c r="T33" i="3" s="1"/>
  <c r="P32" i="3"/>
  <c r="T32" i="3" s="1"/>
  <c r="P31" i="3"/>
  <c r="T31" i="3" s="1"/>
  <c r="P30" i="3"/>
  <c r="T30" i="3" s="1"/>
  <c r="P29" i="3"/>
  <c r="T29" i="3" s="1"/>
  <c r="P28" i="3"/>
  <c r="T28" i="3" s="1"/>
  <c r="P27" i="3"/>
  <c r="T27" i="3" s="1"/>
  <c r="P26" i="3"/>
  <c r="T26" i="3" s="1"/>
  <c r="O35" i="3"/>
  <c r="S35" i="3" s="1"/>
  <c r="O45" i="3"/>
  <c r="S45" i="3" s="1"/>
  <c r="O44" i="3"/>
  <c r="S44" i="3" s="1"/>
  <c r="O43" i="3"/>
  <c r="S43" i="3" s="1"/>
  <c r="O42" i="3"/>
  <c r="S42" i="3" s="1"/>
  <c r="O41" i="3"/>
  <c r="S41" i="3" s="1"/>
  <c r="O40" i="3"/>
  <c r="S40" i="3" s="1"/>
  <c r="O39" i="3"/>
  <c r="S39" i="3" s="1"/>
  <c r="O38" i="3"/>
  <c r="S38" i="3" s="1"/>
  <c r="O37" i="3"/>
  <c r="S37" i="3" s="1"/>
  <c r="N46" i="3"/>
  <c r="R46" i="3" s="1"/>
  <c r="Q55" i="3"/>
  <c r="U55" i="3" s="1"/>
  <c r="Q53" i="3"/>
  <c r="U53" i="3" s="1"/>
  <c r="Q51" i="3"/>
  <c r="U51" i="3" s="1"/>
  <c r="Q67" i="3"/>
  <c r="U67" i="3" s="1"/>
  <c r="Q63" i="3"/>
  <c r="U63" i="3" s="1"/>
  <c r="Q59" i="3"/>
  <c r="U59" i="3" s="1"/>
  <c r="Q77" i="3"/>
  <c r="U77" i="3" s="1"/>
  <c r="Q73" i="3"/>
  <c r="U73" i="3" s="1"/>
  <c r="Q69" i="3"/>
  <c r="U69" i="3" s="1"/>
  <c r="Q87" i="3"/>
  <c r="U87" i="3" s="1"/>
  <c r="Q83" i="3"/>
  <c r="U83" i="3" s="1"/>
  <c r="N90" i="3"/>
  <c r="R90" i="3" s="1"/>
  <c r="Q97" i="3"/>
  <c r="U97" i="3" s="1"/>
  <c r="Q93" i="3"/>
  <c r="U93" i="3" s="1"/>
  <c r="Z14" i="3" l="1"/>
  <c r="Y14" i="3"/>
  <c r="X14" i="3"/>
  <c r="W14" i="3"/>
</calcChain>
</file>

<file path=xl/sharedStrings.xml><?xml version="1.0" encoding="utf-8"?>
<sst xmlns="http://schemas.openxmlformats.org/spreadsheetml/2006/main" count="1596" uniqueCount="104">
  <si>
    <t>1.gif</t>
  </si>
  <si>
    <t>10.gif</t>
  </si>
  <si>
    <t>11.gif</t>
  </si>
  <si>
    <t>12.gif</t>
  </si>
  <si>
    <t>13.gif</t>
  </si>
  <si>
    <t>14.gif</t>
  </si>
  <si>
    <t>15.gif</t>
  </si>
  <si>
    <t>16.gif</t>
  </si>
  <si>
    <t>17.gif</t>
  </si>
  <si>
    <t>18.gif</t>
  </si>
  <si>
    <t>19.gif</t>
  </si>
  <si>
    <t>2.gif</t>
  </si>
  <si>
    <t>20.gif</t>
  </si>
  <si>
    <t>21.gif</t>
  </si>
  <si>
    <t>22.gif</t>
  </si>
  <si>
    <t>23.gif</t>
  </si>
  <si>
    <t>24.gif</t>
  </si>
  <si>
    <t>25.gif</t>
  </si>
  <si>
    <t>26.gif</t>
  </si>
  <si>
    <t>27.gif</t>
  </si>
  <si>
    <t>28.gif</t>
  </si>
  <si>
    <t>29.gif</t>
  </si>
  <si>
    <t>3.gif</t>
  </si>
  <si>
    <t>30.gif</t>
  </si>
  <si>
    <t>31.gif</t>
  </si>
  <si>
    <t>32.gif</t>
  </si>
  <si>
    <t>33.gif</t>
  </si>
  <si>
    <t>34.gif</t>
  </si>
  <si>
    <t>35.gif</t>
  </si>
  <si>
    <t>36.gif</t>
  </si>
  <si>
    <t>37.gif</t>
  </si>
  <si>
    <t>38.gif</t>
  </si>
  <si>
    <t>39.gif</t>
  </si>
  <si>
    <t>4.gif</t>
  </si>
  <si>
    <t>40.gif</t>
  </si>
  <si>
    <t>41.gif</t>
  </si>
  <si>
    <t>42.gif</t>
  </si>
  <si>
    <t>43.gif</t>
  </si>
  <si>
    <t>44.gif</t>
  </si>
  <si>
    <t>45.gif</t>
  </si>
  <si>
    <t>46.gif</t>
  </si>
  <si>
    <t>47.gif</t>
  </si>
  <si>
    <t>48.gif</t>
  </si>
  <si>
    <t>49.gif</t>
  </si>
  <si>
    <t>5.gif</t>
  </si>
  <si>
    <t>6.gif</t>
  </si>
  <si>
    <t>7.gif</t>
  </si>
  <si>
    <t>8.gif</t>
  </si>
  <si>
    <t>9.gif</t>
  </si>
  <si>
    <t>Nama File</t>
  </si>
  <si>
    <t>c1</t>
  </si>
  <si>
    <t>c2</t>
  </si>
  <si>
    <t>entropy awal</t>
  </si>
  <si>
    <t>entropy AFCEDP</t>
  </si>
  <si>
    <t>entropy ACEDP</t>
  </si>
  <si>
    <t>contrast awal</t>
  </si>
  <si>
    <t>contrast AFCEDP</t>
  </si>
  <si>
    <t>contrast ACEDP</t>
  </si>
  <si>
    <t>entropy terbaik</t>
  </si>
  <si>
    <t>contrast terbaik</t>
  </si>
  <si>
    <t>contrast Awal</t>
  </si>
  <si>
    <t>nama file</t>
  </si>
  <si>
    <t>entropy terbaik AFCEDP</t>
  </si>
  <si>
    <t>entropy terbaik ACEDP</t>
  </si>
  <si>
    <t>contrast terbaik AFCEDP</t>
  </si>
  <si>
    <t>contrast terbaik ACEDP</t>
  </si>
  <si>
    <t>Entropy AFCEDP</t>
  </si>
  <si>
    <t>Contrast AFCEDP</t>
  </si>
  <si>
    <t>Nilai c1 terbaik untuk Entropy</t>
  </si>
  <si>
    <t>Nilai c1 terbaik untuk kontras</t>
  </si>
  <si>
    <t>Nilai c2 untuk entropy AFCEDP</t>
  </si>
  <si>
    <t>Nilai c2 untuk contrast AFCEDP</t>
  </si>
  <si>
    <t>Sama Besar</t>
  </si>
  <si>
    <t>(Batas bawah dinaikkan)</t>
  </si>
  <si>
    <t>(Batas atas diturunkan)</t>
  </si>
  <si>
    <t>Range (batas bawah, batas atas)</t>
  </si>
  <si>
    <t>0,200</t>
  </si>
  <si>
    <t>50,255</t>
  </si>
  <si>
    <t>75,255</t>
  </si>
  <si>
    <t>100,255</t>
  </si>
  <si>
    <t>125,255</t>
  </si>
  <si>
    <t>0,255</t>
  </si>
  <si>
    <t>150,255</t>
  </si>
  <si>
    <t>175,255</t>
  </si>
  <si>
    <t>200,255</t>
  </si>
  <si>
    <t>225,255</t>
  </si>
  <si>
    <t>255,255</t>
  </si>
  <si>
    <t>-∞</t>
  </si>
  <si>
    <t>0,175</t>
  </si>
  <si>
    <t>0,150</t>
  </si>
  <si>
    <t>0,125</t>
  </si>
  <si>
    <t>0,100</t>
  </si>
  <si>
    <t>0,75</t>
  </si>
  <si>
    <t>0,50</t>
  </si>
  <si>
    <t>0,25</t>
  </si>
  <si>
    <t>0,0</t>
  </si>
  <si>
    <t>Nilai CIE AFCEDP</t>
  </si>
  <si>
    <t>Nilai c1</t>
  </si>
  <si>
    <t>Entropy</t>
  </si>
  <si>
    <t>Contrast Improvement Evaluation</t>
  </si>
  <si>
    <t>CIE AFCEDP</t>
  </si>
  <si>
    <t>Nilai CIE ACEDP</t>
  </si>
  <si>
    <t>Nilai CIE terbaik</t>
  </si>
  <si>
    <r>
      <t>Rata-</t>
    </r>
    <r>
      <rPr>
        <sz val="11"/>
        <color theme="1"/>
        <rFont val="Times New Roman"/>
        <family val="1"/>
      </rPr>
      <t>rata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</si>
</sst>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0.5"/>
      <color theme="1"/>
      <name val="Times New Roman"/>
      <family val="1"/>
    </font>
    <font>
      <b/>
      <sz val="11"/>
      <color theme="1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0" fillId="2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/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1" xfId="0" quotePrefix="1" applyFont="1" applyBorder="1"/>
    <xf numFmtId="0" fontId="1" fillId="0" borderId="1" xfId="0" quotePrefix="1" applyFont="1" applyBorder="1" applyAlignment="1">
      <alignment horizontal="right"/>
    </xf>
    <xf numFmtId="0" fontId="1" fillId="0" borderId="1" xfId="0" quotePrefix="1" applyFont="1" applyFill="1" applyBorder="1"/>
    <xf numFmtId="0" fontId="1" fillId="0" borderId="1" xfId="0" quotePrefix="1" applyFont="1" applyBorder="1" applyAlignment="1">
      <alignment horizontal="left" wrapText="1"/>
    </xf>
    <xf numFmtId="0" fontId="0" fillId="0" borderId="1" xfId="0" applyBorder="1"/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0" fillId="0" borderId="0" xfId="0" applyAlignment="1"/>
    <xf numFmtId="0" fontId="0" fillId="1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G1" sqref="G1"/>
    </sheetView>
  </sheetViews>
  <sheetFormatPr defaultRowHeight="15" x14ac:dyDescent="0.25"/>
  <cols>
    <col min="1" max="1" width="6.42578125" customWidth="1"/>
    <col min="2" max="2" width="6.85546875" customWidth="1"/>
    <col min="3" max="3" width="7" customWidth="1"/>
    <col min="4" max="7" width="8.5703125" customWidth="1"/>
    <col min="8" max="9" width="11" bestFit="1" customWidth="1"/>
  </cols>
  <sheetData>
    <row r="1" spans="1:9" ht="32.25" customHeight="1" x14ac:dyDescent="0.25">
      <c r="A1" s="4" t="s">
        <v>49</v>
      </c>
      <c r="B1" s="4" t="s">
        <v>50</v>
      </c>
      <c r="C1" s="4" t="s">
        <v>51</v>
      </c>
      <c r="D1" s="4" t="s">
        <v>53</v>
      </c>
      <c r="E1" s="4" t="s">
        <v>54</v>
      </c>
      <c r="F1" s="4" t="s">
        <v>56</v>
      </c>
      <c r="G1" s="4" t="s">
        <v>57</v>
      </c>
      <c r="H1" s="4" t="s">
        <v>58</v>
      </c>
      <c r="I1" s="4" t="s">
        <v>59</v>
      </c>
    </row>
    <row r="2" spans="1:9" x14ac:dyDescent="0.25">
      <c r="A2" s="5" t="s">
        <v>0</v>
      </c>
      <c r="B2" s="5">
        <v>-0.01</v>
      </c>
      <c r="C2" s="5">
        <v>7.0000000000000001E-3</v>
      </c>
      <c r="D2" s="5">
        <v>7.5903160343874401</v>
      </c>
      <c r="E2" s="5">
        <v>7.5903160343874401</v>
      </c>
      <c r="F2" s="5">
        <v>37.089281950195101</v>
      </c>
      <c r="G2" s="5">
        <v>37.089281950195101</v>
      </c>
      <c r="H2" s="6" t="str">
        <f t="shared" ref="H2:H33" si="0">IF(AND(MAX(D2:E2)=D2,MAX(D2:E2) = E2),"Sama Besar",IF(MAX(D2:E2)=D2,"AFCEDP","ACEDP"))</f>
        <v>Sama Besar</v>
      </c>
      <c r="I2" s="6" t="str">
        <f>IF(AND(MAX(F2:G2)=F2,MAX(F2:G2) = G2),"Sama Besar",IF(MAX(F2:G2)=F2,"AFCEDP","ACEDP"))</f>
        <v>Sama Besar</v>
      </c>
    </row>
    <row r="3" spans="1:9" x14ac:dyDescent="0.25">
      <c r="A3" s="5" t="s">
        <v>1</v>
      </c>
      <c r="B3" s="5">
        <v>-0.01</v>
      </c>
      <c r="C3" s="5">
        <v>7.0000000000000001E-3</v>
      </c>
      <c r="D3" s="5">
        <v>6.5339725871505197</v>
      </c>
      <c r="E3" s="5">
        <v>6.5339725871505197</v>
      </c>
      <c r="F3" s="5">
        <v>36.9884777065433</v>
      </c>
      <c r="G3" s="5">
        <v>36.9884777065433</v>
      </c>
      <c r="H3" s="6" t="str">
        <f t="shared" si="0"/>
        <v>Sama Besar</v>
      </c>
      <c r="I3" s="6" t="str">
        <f t="shared" ref="I3:I50" si="1">IF(AND(MAX(F3:G3)=F3,MAX(F3:G3) = G3),"Sama Besar",IF(MAX(F3:G3)=F3,"AFCEDP","ACEDP"))</f>
        <v>Sama Besar</v>
      </c>
    </row>
    <row r="4" spans="1:9" x14ac:dyDescent="0.25">
      <c r="A4" s="5" t="s">
        <v>2</v>
      </c>
      <c r="B4" s="5">
        <v>-0.01</v>
      </c>
      <c r="C4" s="5">
        <v>7.0000000000000001E-3</v>
      </c>
      <c r="D4" s="5">
        <v>4.1534883029741998</v>
      </c>
      <c r="E4" s="5">
        <v>4.1534883029741998</v>
      </c>
      <c r="F4" s="5">
        <v>37.632561757354701</v>
      </c>
      <c r="G4" s="5">
        <v>37.5861437235477</v>
      </c>
      <c r="H4" s="6" t="str">
        <f t="shared" si="0"/>
        <v>Sama Besar</v>
      </c>
      <c r="I4" s="6" t="str">
        <f t="shared" si="1"/>
        <v>AFCEDP</v>
      </c>
    </row>
    <row r="5" spans="1:9" x14ac:dyDescent="0.25">
      <c r="A5" s="5" t="s">
        <v>3</v>
      </c>
      <c r="B5" s="5">
        <v>-0.01</v>
      </c>
      <c r="C5" s="5">
        <v>7.0000000000000001E-3</v>
      </c>
      <c r="D5" s="5">
        <v>7.2104362335695402</v>
      </c>
      <c r="E5" s="5">
        <v>7.2176870821914196</v>
      </c>
      <c r="F5" s="5">
        <v>37.584132930198301</v>
      </c>
      <c r="G5" s="5">
        <v>37.407758537692096</v>
      </c>
      <c r="H5" s="6" t="str">
        <f t="shared" si="0"/>
        <v>ACEDP</v>
      </c>
      <c r="I5" s="6" t="str">
        <f t="shared" si="1"/>
        <v>AFCEDP</v>
      </c>
    </row>
    <row r="6" spans="1:9" x14ac:dyDescent="0.25">
      <c r="A6" s="5" t="s">
        <v>4</v>
      </c>
      <c r="B6" s="5">
        <v>-0.01</v>
      </c>
      <c r="C6" s="5">
        <v>7.0000000000000001E-3</v>
      </c>
      <c r="D6" s="5">
        <v>7.1395063126678497</v>
      </c>
      <c r="E6" s="5">
        <v>7.0684459629977097</v>
      </c>
      <c r="F6" s="5">
        <v>37.069502893155402</v>
      </c>
      <c r="G6" s="5">
        <v>37.396356301240303</v>
      </c>
      <c r="H6" s="6" t="str">
        <f t="shared" si="0"/>
        <v>AFCEDP</v>
      </c>
      <c r="I6" s="6" t="str">
        <f t="shared" si="1"/>
        <v>ACEDP</v>
      </c>
    </row>
    <row r="7" spans="1:9" x14ac:dyDescent="0.25">
      <c r="A7" s="5" t="s">
        <v>5</v>
      </c>
      <c r="B7" s="5">
        <v>-0.01</v>
      </c>
      <c r="C7" s="5">
        <v>7.0000000000000001E-3</v>
      </c>
      <c r="D7" s="5">
        <v>6.6958745091511496</v>
      </c>
      <c r="E7" s="5">
        <v>6.6958745091511496</v>
      </c>
      <c r="F7" s="5">
        <v>36.542716182709803</v>
      </c>
      <c r="G7" s="5">
        <v>36.542716182709803</v>
      </c>
      <c r="H7" s="6" t="str">
        <f t="shared" si="0"/>
        <v>Sama Besar</v>
      </c>
      <c r="I7" s="6" t="str">
        <f t="shared" si="1"/>
        <v>Sama Besar</v>
      </c>
    </row>
    <row r="8" spans="1:9" x14ac:dyDescent="0.25">
      <c r="A8" s="5" t="s">
        <v>6</v>
      </c>
      <c r="B8" s="5">
        <v>-0.01</v>
      </c>
      <c r="C8" s="5">
        <v>7.0000000000000001E-3</v>
      </c>
      <c r="D8" s="5">
        <v>6.3987774338100598</v>
      </c>
      <c r="E8" s="5">
        <v>6.4021551808498396</v>
      </c>
      <c r="F8" s="5">
        <v>37.310582489673401</v>
      </c>
      <c r="G8" s="5">
        <v>37.3308344500986</v>
      </c>
      <c r="H8" s="6" t="str">
        <f t="shared" si="0"/>
        <v>ACEDP</v>
      </c>
      <c r="I8" s="6" t="str">
        <f t="shared" si="1"/>
        <v>ACEDP</v>
      </c>
    </row>
    <row r="9" spans="1:9" x14ac:dyDescent="0.25">
      <c r="A9" s="5" t="s">
        <v>7</v>
      </c>
      <c r="B9" s="5">
        <v>-0.01</v>
      </c>
      <c r="C9" s="5">
        <v>7.0000000000000001E-3</v>
      </c>
      <c r="D9" s="5">
        <v>5.7159453412736196</v>
      </c>
      <c r="E9" s="5">
        <v>5.6834760379356597</v>
      </c>
      <c r="F9" s="5">
        <v>37.550176609145197</v>
      </c>
      <c r="G9" s="5">
        <v>37.281049911331301</v>
      </c>
      <c r="H9" s="6" t="str">
        <f t="shared" si="0"/>
        <v>AFCEDP</v>
      </c>
      <c r="I9" s="6" t="str">
        <f t="shared" si="1"/>
        <v>AFCEDP</v>
      </c>
    </row>
    <row r="10" spans="1:9" x14ac:dyDescent="0.25">
      <c r="A10" s="5" t="s">
        <v>8</v>
      </c>
      <c r="B10" s="5">
        <v>-0.01</v>
      </c>
      <c r="C10" s="5">
        <v>7.0000000000000001E-3</v>
      </c>
      <c r="D10" s="5">
        <v>6.5765898871820996</v>
      </c>
      <c r="E10" s="5">
        <v>6.5785371905768004</v>
      </c>
      <c r="F10" s="5">
        <v>37.626776023982998</v>
      </c>
      <c r="G10" s="5">
        <v>37.406002300731998</v>
      </c>
      <c r="H10" s="6" t="str">
        <f t="shared" si="0"/>
        <v>ACEDP</v>
      </c>
      <c r="I10" s="6" t="str">
        <f t="shared" si="1"/>
        <v>AFCEDP</v>
      </c>
    </row>
    <row r="11" spans="1:9" x14ac:dyDescent="0.25">
      <c r="A11" s="5" t="s">
        <v>9</v>
      </c>
      <c r="B11" s="5">
        <v>-0.01</v>
      </c>
      <c r="C11" s="5">
        <v>7.0000000000000001E-3</v>
      </c>
      <c r="D11" s="5">
        <v>6.4344312508036801</v>
      </c>
      <c r="E11" s="5">
        <v>6.4462254707320898</v>
      </c>
      <c r="F11" s="5">
        <v>37.4288853186479</v>
      </c>
      <c r="G11" s="5">
        <v>37.417829415390798</v>
      </c>
      <c r="H11" s="6" t="str">
        <f t="shared" si="0"/>
        <v>ACEDP</v>
      </c>
      <c r="I11" s="6" t="str">
        <f t="shared" si="1"/>
        <v>AFCEDP</v>
      </c>
    </row>
    <row r="12" spans="1:9" x14ac:dyDescent="0.25">
      <c r="A12" s="5" t="s">
        <v>10</v>
      </c>
      <c r="B12" s="5">
        <v>-0.01</v>
      </c>
      <c r="C12" s="5">
        <v>7.0000000000000001E-3</v>
      </c>
      <c r="D12" s="5">
        <v>6.3595494238379802</v>
      </c>
      <c r="E12" s="5">
        <v>6.3595494238379802</v>
      </c>
      <c r="F12" s="5">
        <v>37.394226182420802</v>
      </c>
      <c r="G12" s="5">
        <v>37.394226182420802</v>
      </c>
      <c r="H12" s="6" t="str">
        <f t="shared" si="0"/>
        <v>Sama Besar</v>
      </c>
      <c r="I12" s="6" t="str">
        <f t="shared" si="1"/>
        <v>Sama Besar</v>
      </c>
    </row>
    <row r="13" spans="1:9" x14ac:dyDescent="0.25">
      <c r="A13" s="5" t="s">
        <v>11</v>
      </c>
      <c r="B13" s="5">
        <v>-0.01</v>
      </c>
      <c r="C13" s="5">
        <v>7.0000000000000001E-3</v>
      </c>
      <c r="D13" s="5">
        <v>7.37766218673789</v>
      </c>
      <c r="E13" s="5">
        <v>7.37766218673789</v>
      </c>
      <c r="F13" s="5">
        <v>36.479803375529698</v>
      </c>
      <c r="G13" s="5">
        <v>36.479803375529698</v>
      </c>
      <c r="H13" s="6" t="str">
        <f t="shared" si="0"/>
        <v>Sama Besar</v>
      </c>
      <c r="I13" s="6" t="str">
        <f t="shared" si="1"/>
        <v>Sama Besar</v>
      </c>
    </row>
    <row r="14" spans="1:9" x14ac:dyDescent="0.25">
      <c r="A14" s="5" t="s">
        <v>12</v>
      </c>
      <c r="B14" s="5">
        <v>-0.01</v>
      </c>
      <c r="C14" s="5">
        <v>7.0000000000000001E-3</v>
      </c>
      <c r="D14" s="5">
        <v>6.6354957516559399</v>
      </c>
      <c r="E14" s="5">
        <v>6.6295251054081703</v>
      </c>
      <c r="F14" s="5">
        <v>37.340526865953798</v>
      </c>
      <c r="G14" s="5">
        <v>37.322219742346597</v>
      </c>
      <c r="H14" s="6" t="str">
        <f t="shared" si="0"/>
        <v>AFCEDP</v>
      </c>
      <c r="I14" s="6" t="str">
        <f t="shared" si="1"/>
        <v>AFCEDP</v>
      </c>
    </row>
    <row r="15" spans="1:9" x14ac:dyDescent="0.25">
      <c r="A15" s="5" t="s">
        <v>13</v>
      </c>
      <c r="B15" s="5">
        <v>-0.01</v>
      </c>
      <c r="C15" s="5">
        <v>7.0000000000000001E-3</v>
      </c>
      <c r="D15" s="5">
        <v>5.4377796961504004</v>
      </c>
      <c r="E15" s="5">
        <v>5.43814783194372</v>
      </c>
      <c r="F15" s="5">
        <v>37.374311319574304</v>
      </c>
      <c r="G15" s="5">
        <v>37.307340478318501</v>
      </c>
      <c r="H15" s="6" t="str">
        <f t="shared" si="0"/>
        <v>ACEDP</v>
      </c>
      <c r="I15" s="6" t="str">
        <f t="shared" si="1"/>
        <v>AFCEDP</v>
      </c>
    </row>
    <row r="16" spans="1:9" x14ac:dyDescent="0.25">
      <c r="A16" s="5" t="s">
        <v>14</v>
      </c>
      <c r="B16" s="5">
        <v>-0.01</v>
      </c>
      <c r="C16" s="5">
        <v>7.0000000000000001E-3</v>
      </c>
      <c r="D16" s="5">
        <v>6.3180015837148096</v>
      </c>
      <c r="E16" s="5">
        <v>6.3180015837148096</v>
      </c>
      <c r="F16" s="5">
        <v>36.147355836898498</v>
      </c>
      <c r="G16" s="5">
        <v>36.147355836898498</v>
      </c>
      <c r="H16" s="6" t="str">
        <f t="shared" si="0"/>
        <v>Sama Besar</v>
      </c>
      <c r="I16" s="6" t="str">
        <f t="shared" si="1"/>
        <v>Sama Besar</v>
      </c>
    </row>
    <row r="17" spans="1:9" x14ac:dyDescent="0.25">
      <c r="A17" s="5" t="s">
        <v>15</v>
      </c>
      <c r="B17" s="5">
        <v>-0.01</v>
      </c>
      <c r="C17" s="5">
        <v>7.0000000000000001E-3</v>
      </c>
      <c r="D17" s="5">
        <v>5.7609735249528198</v>
      </c>
      <c r="E17" s="5">
        <v>5.7609735249528198</v>
      </c>
      <c r="F17" s="5">
        <v>37.288832688815297</v>
      </c>
      <c r="G17" s="5">
        <v>37.288832688815297</v>
      </c>
      <c r="H17" s="6" t="str">
        <f t="shared" si="0"/>
        <v>Sama Besar</v>
      </c>
      <c r="I17" s="6" t="str">
        <f t="shared" si="1"/>
        <v>Sama Besar</v>
      </c>
    </row>
    <row r="18" spans="1:9" x14ac:dyDescent="0.25">
      <c r="A18" s="5" t="s">
        <v>16</v>
      </c>
      <c r="B18" s="5">
        <v>-0.01</v>
      </c>
      <c r="C18" s="5">
        <v>7.0000000000000001E-3</v>
      </c>
      <c r="D18" s="5">
        <v>5.7671489558687297</v>
      </c>
      <c r="E18" s="5">
        <v>5.794409840708</v>
      </c>
      <c r="F18" s="5">
        <v>36.597746030304997</v>
      </c>
      <c r="G18" s="5">
        <v>35.742625074474603</v>
      </c>
      <c r="H18" s="6" t="str">
        <f t="shared" si="0"/>
        <v>ACEDP</v>
      </c>
      <c r="I18" s="6" t="str">
        <f t="shared" si="1"/>
        <v>AFCEDP</v>
      </c>
    </row>
    <row r="19" spans="1:9" x14ac:dyDescent="0.25">
      <c r="A19" s="5" t="s">
        <v>17</v>
      </c>
      <c r="B19" s="5">
        <v>-0.01</v>
      </c>
      <c r="C19" s="5">
        <v>7.0000000000000001E-3</v>
      </c>
      <c r="D19" s="5">
        <v>5.7621264996634398</v>
      </c>
      <c r="E19" s="5">
        <v>5.7516546182806003</v>
      </c>
      <c r="F19" s="5">
        <v>37.177701004645499</v>
      </c>
      <c r="G19" s="5">
        <v>37.289599905688902</v>
      </c>
      <c r="H19" s="6" t="str">
        <f t="shared" si="0"/>
        <v>AFCEDP</v>
      </c>
      <c r="I19" s="6" t="str">
        <f t="shared" si="1"/>
        <v>ACEDP</v>
      </c>
    </row>
    <row r="20" spans="1:9" x14ac:dyDescent="0.25">
      <c r="A20" s="5" t="s">
        <v>18</v>
      </c>
      <c r="B20" s="5">
        <v>-0.01</v>
      </c>
      <c r="C20" s="5">
        <v>7.0000000000000001E-3</v>
      </c>
      <c r="D20" s="5">
        <v>6.1747374563056798</v>
      </c>
      <c r="E20" s="5">
        <v>6.1496096033986198</v>
      </c>
      <c r="F20" s="5">
        <v>36.920645865805596</v>
      </c>
      <c r="G20" s="5">
        <v>37.282501229666003</v>
      </c>
      <c r="H20" s="6" t="str">
        <f t="shared" si="0"/>
        <v>AFCEDP</v>
      </c>
      <c r="I20" s="6" t="str">
        <f t="shared" si="1"/>
        <v>ACEDP</v>
      </c>
    </row>
    <row r="21" spans="1:9" x14ac:dyDescent="0.25">
      <c r="A21" s="5" t="s">
        <v>19</v>
      </c>
      <c r="B21" s="5">
        <v>-0.01</v>
      </c>
      <c r="C21" s="5">
        <v>7.0000000000000001E-3</v>
      </c>
      <c r="D21" s="5">
        <v>5.7827309787133601</v>
      </c>
      <c r="E21" s="5">
        <v>5.7827309787133601</v>
      </c>
      <c r="F21" s="5">
        <v>37.365708145180598</v>
      </c>
      <c r="G21" s="5">
        <v>37.365708145180598</v>
      </c>
      <c r="H21" s="6" t="str">
        <f t="shared" si="0"/>
        <v>Sama Besar</v>
      </c>
      <c r="I21" s="6" t="str">
        <f t="shared" si="1"/>
        <v>Sama Besar</v>
      </c>
    </row>
    <row r="22" spans="1:9" x14ac:dyDescent="0.25">
      <c r="A22" s="5" t="s">
        <v>20</v>
      </c>
      <c r="B22" s="5">
        <v>-0.01</v>
      </c>
      <c r="C22" s="5">
        <v>7.0000000000000001E-3</v>
      </c>
      <c r="D22" s="5">
        <v>6.3537058717305399</v>
      </c>
      <c r="E22" s="5">
        <v>6.3537058717305399</v>
      </c>
      <c r="F22" s="5">
        <v>36.841658741050402</v>
      </c>
      <c r="G22" s="5">
        <v>36.841658741050402</v>
      </c>
      <c r="H22" s="6" t="str">
        <f t="shared" si="0"/>
        <v>Sama Besar</v>
      </c>
      <c r="I22" s="6" t="str">
        <f t="shared" si="1"/>
        <v>Sama Besar</v>
      </c>
    </row>
    <row r="23" spans="1:9" x14ac:dyDescent="0.25">
      <c r="A23" s="5" t="s">
        <v>21</v>
      </c>
      <c r="B23" s="5">
        <v>-0.01</v>
      </c>
      <c r="C23" s="5">
        <v>7.0000000000000001E-3</v>
      </c>
      <c r="D23" s="5">
        <v>5.6493540166562797</v>
      </c>
      <c r="E23" s="5">
        <v>5.65032744513422</v>
      </c>
      <c r="F23" s="5">
        <v>37.441912445865199</v>
      </c>
      <c r="G23" s="5">
        <v>37.373772738810501</v>
      </c>
      <c r="H23" s="6" t="str">
        <f t="shared" si="0"/>
        <v>ACEDP</v>
      </c>
      <c r="I23" s="6" t="str">
        <f t="shared" si="1"/>
        <v>AFCEDP</v>
      </c>
    </row>
    <row r="24" spans="1:9" x14ac:dyDescent="0.25">
      <c r="A24" s="5" t="s">
        <v>22</v>
      </c>
      <c r="B24" s="5">
        <v>-0.01</v>
      </c>
      <c r="C24" s="5">
        <v>7.0000000000000001E-3</v>
      </c>
      <c r="D24" s="5">
        <v>6.2503196678462203</v>
      </c>
      <c r="E24" s="5">
        <v>6.2503196678462203</v>
      </c>
      <c r="F24" s="5">
        <v>37.266384894403899</v>
      </c>
      <c r="G24" s="5">
        <v>37.266384894403899</v>
      </c>
      <c r="H24" s="6" t="str">
        <f t="shared" si="0"/>
        <v>Sama Besar</v>
      </c>
      <c r="I24" s="6" t="str">
        <f t="shared" si="1"/>
        <v>Sama Besar</v>
      </c>
    </row>
    <row r="25" spans="1:9" x14ac:dyDescent="0.25">
      <c r="A25" s="5" t="s">
        <v>23</v>
      </c>
      <c r="B25" s="5">
        <v>-0.01</v>
      </c>
      <c r="C25" s="5">
        <v>7.0000000000000001E-3</v>
      </c>
      <c r="D25" s="5">
        <v>6.3793167774550801</v>
      </c>
      <c r="E25" s="5">
        <v>6.3641921826847199</v>
      </c>
      <c r="F25" s="5">
        <v>37.405739089566801</v>
      </c>
      <c r="G25" s="5">
        <v>37.415066963888698</v>
      </c>
      <c r="H25" s="6" t="str">
        <f t="shared" si="0"/>
        <v>AFCEDP</v>
      </c>
      <c r="I25" s="6" t="str">
        <f t="shared" si="1"/>
        <v>ACEDP</v>
      </c>
    </row>
    <row r="26" spans="1:9" x14ac:dyDescent="0.25">
      <c r="A26" s="5" t="s">
        <v>24</v>
      </c>
      <c r="B26" s="5">
        <v>-0.01</v>
      </c>
      <c r="C26" s="5">
        <v>7.0000000000000001E-3</v>
      </c>
      <c r="D26" s="5">
        <v>6.0197684470836998</v>
      </c>
      <c r="E26" s="5">
        <v>6.0196541837680702</v>
      </c>
      <c r="F26" s="5">
        <v>37.399090713281602</v>
      </c>
      <c r="G26" s="5">
        <v>37.361204917425397</v>
      </c>
      <c r="H26" s="6" t="str">
        <f t="shared" si="0"/>
        <v>AFCEDP</v>
      </c>
      <c r="I26" s="6" t="str">
        <f t="shared" si="1"/>
        <v>AFCEDP</v>
      </c>
    </row>
    <row r="27" spans="1:9" x14ac:dyDescent="0.25">
      <c r="A27" s="5" t="s">
        <v>25</v>
      </c>
      <c r="B27" s="5">
        <v>-0.01</v>
      </c>
      <c r="C27" s="5">
        <v>7.0000000000000001E-3</v>
      </c>
      <c r="D27" s="5">
        <v>5.9890973344108502</v>
      </c>
      <c r="E27" s="5">
        <v>5.9695764098930599</v>
      </c>
      <c r="F27" s="5">
        <v>38.409582671671203</v>
      </c>
      <c r="G27" s="5">
        <v>37.3312517237379</v>
      </c>
      <c r="H27" s="6" t="str">
        <f t="shared" si="0"/>
        <v>AFCEDP</v>
      </c>
      <c r="I27" s="6" t="str">
        <f t="shared" si="1"/>
        <v>AFCEDP</v>
      </c>
    </row>
    <row r="28" spans="1:9" x14ac:dyDescent="0.25">
      <c r="A28" s="5" t="s">
        <v>26</v>
      </c>
      <c r="B28" s="5">
        <v>-0.01</v>
      </c>
      <c r="C28" s="5">
        <v>7.0000000000000001E-3</v>
      </c>
      <c r="D28" s="5">
        <v>6.5817361335235898</v>
      </c>
      <c r="E28" s="5">
        <v>6.5779672535533402</v>
      </c>
      <c r="F28" s="5">
        <v>37.068470996722503</v>
      </c>
      <c r="G28" s="5">
        <v>37.291428481920299</v>
      </c>
      <c r="H28" s="6" t="str">
        <f t="shared" si="0"/>
        <v>AFCEDP</v>
      </c>
      <c r="I28" s="6" t="str">
        <f t="shared" si="1"/>
        <v>ACEDP</v>
      </c>
    </row>
    <row r="29" spans="1:9" x14ac:dyDescent="0.25">
      <c r="A29" s="5" t="s">
        <v>27</v>
      </c>
      <c r="B29" s="5">
        <v>-0.01</v>
      </c>
      <c r="C29" s="5">
        <v>7.0000000000000001E-3</v>
      </c>
      <c r="D29" s="5">
        <v>6.53141631815999</v>
      </c>
      <c r="E29" s="5">
        <v>6.5217431335143301</v>
      </c>
      <c r="F29" s="5">
        <v>37.258578376884699</v>
      </c>
      <c r="G29" s="5">
        <v>37.301977502858598</v>
      </c>
      <c r="H29" s="6" t="str">
        <f t="shared" si="0"/>
        <v>AFCEDP</v>
      </c>
      <c r="I29" s="6" t="str">
        <f t="shared" si="1"/>
        <v>ACEDP</v>
      </c>
    </row>
    <row r="30" spans="1:9" x14ac:dyDescent="0.25">
      <c r="A30" s="5" t="s">
        <v>28</v>
      </c>
      <c r="B30" s="5">
        <v>-0.01</v>
      </c>
      <c r="C30" s="5">
        <v>7.0000000000000001E-3</v>
      </c>
      <c r="D30" s="5">
        <v>6.6095973967227302</v>
      </c>
      <c r="E30" s="5">
        <v>6.6095973967227302</v>
      </c>
      <c r="F30" s="5">
        <v>37.178553970794397</v>
      </c>
      <c r="G30" s="5">
        <v>37.178553970794397</v>
      </c>
      <c r="H30" s="6" t="str">
        <f t="shared" si="0"/>
        <v>Sama Besar</v>
      </c>
      <c r="I30" s="6" t="str">
        <f t="shared" si="1"/>
        <v>Sama Besar</v>
      </c>
    </row>
    <row r="31" spans="1:9" x14ac:dyDescent="0.25">
      <c r="A31" s="5" t="s">
        <v>29</v>
      </c>
      <c r="B31" s="5">
        <v>-0.01</v>
      </c>
      <c r="C31" s="5">
        <v>7.0000000000000001E-3</v>
      </c>
      <c r="D31" s="5">
        <v>6.0461006504751102</v>
      </c>
      <c r="E31" s="5">
        <v>6.0461006504751102</v>
      </c>
      <c r="F31" s="5">
        <v>37.3976763201577</v>
      </c>
      <c r="G31" s="5">
        <v>37.3976763201577</v>
      </c>
      <c r="H31" s="6" t="str">
        <f t="shared" si="0"/>
        <v>Sama Besar</v>
      </c>
      <c r="I31" s="6" t="str">
        <f t="shared" si="1"/>
        <v>Sama Besar</v>
      </c>
    </row>
    <row r="32" spans="1:9" x14ac:dyDescent="0.25">
      <c r="A32" s="5" t="s">
        <v>30</v>
      </c>
      <c r="B32" s="5">
        <v>-0.01</v>
      </c>
      <c r="C32" s="5">
        <v>7.0000000000000001E-3</v>
      </c>
      <c r="D32" s="5">
        <v>6.0904313105834396</v>
      </c>
      <c r="E32" s="5">
        <v>6.1000374126315098</v>
      </c>
      <c r="F32" s="5">
        <v>37.2345929852873</v>
      </c>
      <c r="G32" s="5">
        <v>37.317476583116203</v>
      </c>
      <c r="H32" s="6" t="str">
        <f t="shared" si="0"/>
        <v>ACEDP</v>
      </c>
      <c r="I32" s="6" t="str">
        <f t="shared" si="1"/>
        <v>ACEDP</v>
      </c>
    </row>
    <row r="33" spans="1:10" x14ac:dyDescent="0.25">
      <c r="A33" s="5" t="s">
        <v>31</v>
      </c>
      <c r="B33" s="5">
        <v>-0.01</v>
      </c>
      <c r="C33" s="5">
        <v>7.0000000000000001E-3</v>
      </c>
      <c r="D33" s="5">
        <v>6.1640962119956502</v>
      </c>
      <c r="E33" s="5">
        <v>6.1640962119956502</v>
      </c>
      <c r="F33" s="5">
        <v>37.701539063487701</v>
      </c>
      <c r="G33" s="5">
        <v>37.701539063487701</v>
      </c>
      <c r="H33" s="6" t="str">
        <f t="shared" si="0"/>
        <v>Sama Besar</v>
      </c>
      <c r="I33" s="6" t="str">
        <f t="shared" si="1"/>
        <v>Sama Besar</v>
      </c>
    </row>
    <row r="34" spans="1:10" x14ac:dyDescent="0.25">
      <c r="A34" s="5" t="s">
        <v>32</v>
      </c>
      <c r="B34" s="5">
        <v>-0.01</v>
      </c>
      <c r="C34" s="5">
        <v>7.0000000000000001E-3</v>
      </c>
      <c r="D34" s="5">
        <v>5.7937990493196798</v>
      </c>
      <c r="E34" s="5">
        <v>5.7504733083222597</v>
      </c>
      <c r="F34" s="5">
        <v>38.974292431023102</v>
      </c>
      <c r="G34" s="5">
        <v>37.387882750871498</v>
      </c>
      <c r="H34" s="6" t="str">
        <f t="shared" ref="H34:H50" si="2">IF(AND(MAX(D34:E34)=D34,MAX(D34:E34) = E34),"Sama Besar",IF(MAX(D34:E34)=D34,"AFCEDP","ACEDP"))</f>
        <v>AFCEDP</v>
      </c>
      <c r="I34" s="6" t="str">
        <f t="shared" si="1"/>
        <v>AFCEDP</v>
      </c>
    </row>
    <row r="35" spans="1:10" x14ac:dyDescent="0.25">
      <c r="A35" s="5" t="s">
        <v>33</v>
      </c>
      <c r="B35" s="5">
        <v>-0.01</v>
      </c>
      <c r="C35" s="5">
        <v>7.0000000000000001E-3</v>
      </c>
      <c r="D35" s="5">
        <v>6.0879934938267102</v>
      </c>
      <c r="E35" s="5">
        <v>6.09140425061854</v>
      </c>
      <c r="F35" s="5">
        <v>37.197030155161301</v>
      </c>
      <c r="G35" s="5">
        <v>37.268180788179002</v>
      </c>
      <c r="H35" s="6" t="str">
        <f t="shared" si="2"/>
        <v>ACEDP</v>
      </c>
      <c r="I35" s="6" t="str">
        <f t="shared" si="1"/>
        <v>ACEDP</v>
      </c>
    </row>
    <row r="36" spans="1:10" x14ac:dyDescent="0.25">
      <c r="A36" s="5" t="s">
        <v>34</v>
      </c>
      <c r="B36" s="5">
        <v>-0.01</v>
      </c>
      <c r="C36" s="5">
        <v>7.0000000000000001E-3</v>
      </c>
      <c r="D36" s="5">
        <v>6.7098814575866301</v>
      </c>
      <c r="E36" s="5">
        <v>6.7098814575866301</v>
      </c>
      <c r="F36" s="5">
        <v>36.175306912284398</v>
      </c>
      <c r="G36" s="5">
        <v>36.175306912284398</v>
      </c>
      <c r="H36" s="6" t="str">
        <f t="shared" si="2"/>
        <v>Sama Besar</v>
      </c>
      <c r="I36" s="6" t="str">
        <f t="shared" si="1"/>
        <v>Sama Besar</v>
      </c>
    </row>
    <row r="37" spans="1:10" x14ac:dyDescent="0.25">
      <c r="A37" s="5" t="s">
        <v>35</v>
      </c>
      <c r="B37" s="5">
        <v>-0.01</v>
      </c>
      <c r="C37" s="5">
        <v>7.0000000000000001E-3</v>
      </c>
      <c r="D37" s="5">
        <v>6.9984385371935796</v>
      </c>
      <c r="E37" s="5">
        <v>6.9984385371935796</v>
      </c>
      <c r="F37" s="5">
        <v>35.880829828480998</v>
      </c>
      <c r="G37" s="5">
        <v>35.880829828480998</v>
      </c>
      <c r="H37" s="6" t="str">
        <f t="shared" si="2"/>
        <v>Sama Besar</v>
      </c>
      <c r="I37" s="6" t="str">
        <f t="shared" si="1"/>
        <v>Sama Besar</v>
      </c>
    </row>
    <row r="38" spans="1:10" x14ac:dyDescent="0.25">
      <c r="A38" s="5" t="s">
        <v>36</v>
      </c>
      <c r="B38" s="5">
        <v>-0.01</v>
      </c>
      <c r="C38" s="5">
        <v>7.0000000000000001E-3</v>
      </c>
      <c r="D38" s="5">
        <v>6.9054525577439403</v>
      </c>
      <c r="E38" s="5">
        <v>6.9054525577439403</v>
      </c>
      <c r="F38" s="5">
        <v>36.162580082626199</v>
      </c>
      <c r="G38" s="5">
        <v>36.162580082626199</v>
      </c>
      <c r="H38" s="6" t="str">
        <f t="shared" si="2"/>
        <v>Sama Besar</v>
      </c>
      <c r="I38" s="6" t="str">
        <f t="shared" si="1"/>
        <v>Sama Besar</v>
      </c>
    </row>
    <row r="39" spans="1:10" x14ac:dyDescent="0.25">
      <c r="A39" s="5" t="s">
        <v>37</v>
      </c>
      <c r="B39" s="5">
        <v>-0.01</v>
      </c>
      <c r="C39" s="5">
        <v>7.0000000000000001E-3</v>
      </c>
      <c r="D39" s="5">
        <v>6.5444805546561096</v>
      </c>
      <c r="E39" s="5">
        <v>6.5312149283761904</v>
      </c>
      <c r="F39" s="5">
        <v>37.334533650297899</v>
      </c>
      <c r="G39" s="5">
        <v>37.331460433299597</v>
      </c>
      <c r="H39" s="6" t="str">
        <f t="shared" si="2"/>
        <v>AFCEDP</v>
      </c>
      <c r="I39" s="6" t="str">
        <f t="shared" si="1"/>
        <v>AFCEDP</v>
      </c>
    </row>
    <row r="40" spans="1:10" x14ac:dyDescent="0.25">
      <c r="A40" s="5" t="s">
        <v>38</v>
      </c>
      <c r="B40" s="5">
        <v>-0.01</v>
      </c>
      <c r="C40" s="5">
        <v>7.0000000000000001E-3</v>
      </c>
      <c r="D40" s="5">
        <v>3.8592695158006101</v>
      </c>
      <c r="E40" s="5">
        <v>3.8592695158006101</v>
      </c>
      <c r="F40" s="5">
        <v>36.221866521092203</v>
      </c>
      <c r="G40" s="5">
        <v>36.221866521092203</v>
      </c>
      <c r="H40" s="6" t="str">
        <f t="shared" si="2"/>
        <v>Sama Besar</v>
      </c>
      <c r="I40" s="6" t="str">
        <f t="shared" si="1"/>
        <v>Sama Besar</v>
      </c>
    </row>
    <row r="41" spans="1:10" x14ac:dyDescent="0.25">
      <c r="A41" s="5" t="s">
        <v>39</v>
      </c>
      <c r="B41" s="5">
        <v>-0.01</v>
      </c>
      <c r="C41" s="5">
        <v>7.0000000000000001E-3</v>
      </c>
      <c r="D41" s="5">
        <v>7.3866066060169304</v>
      </c>
      <c r="E41" s="5">
        <v>7.3776399400028003</v>
      </c>
      <c r="F41" s="5">
        <v>37.627521957862598</v>
      </c>
      <c r="G41" s="5">
        <v>37.571973612476498</v>
      </c>
      <c r="H41" s="6" t="str">
        <f t="shared" si="2"/>
        <v>AFCEDP</v>
      </c>
      <c r="I41" s="6" t="str">
        <f t="shared" si="1"/>
        <v>AFCEDP</v>
      </c>
    </row>
    <row r="42" spans="1:10" x14ac:dyDescent="0.25">
      <c r="A42" s="5" t="s">
        <v>40</v>
      </c>
      <c r="B42" s="5">
        <v>-0.01</v>
      </c>
      <c r="C42" s="5">
        <v>7.0000000000000001E-3</v>
      </c>
      <c r="D42" s="5">
        <v>5.70461463014089</v>
      </c>
      <c r="E42" s="5">
        <v>5.70461463014089</v>
      </c>
      <c r="F42" s="5">
        <v>36.507414231387301</v>
      </c>
      <c r="G42" s="5">
        <v>36.507414231387301</v>
      </c>
      <c r="H42" s="6" t="str">
        <f t="shared" si="2"/>
        <v>Sama Besar</v>
      </c>
      <c r="I42" s="6" t="str">
        <f t="shared" si="1"/>
        <v>Sama Besar</v>
      </c>
    </row>
    <row r="43" spans="1:10" x14ac:dyDescent="0.25">
      <c r="A43" s="5" t="s">
        <v>41</v>
      </c>
      <c r="B43" s="5">
        <v>-0.01</v>
      </c>
      <c r="C43" s="5">
        <v>7.0000000000000001E-3</v>
      </c>
      <c r="D43" s="5">
        <v>7.2926584724644199</v>
      </c>
      <c r="E43" s="5">
        <v>7.2926584724644199</v>
      </c>
      <c r="F43" s="5">
        <v>36.561865396191997</v>
      </c>
      <c r="G43" s="5">
        <v>36.561865396191997</v>
      </c>
      <c r="H43" s="6" t="str">
        <f t="shared" si="2"/>
        <v>Sama Besar</v>
      </c>
      <c r="I43" s="6" t="str">
        <f t="shared" si="1"/>
        <v>Sama Besar</v>
      </c>
    </row>
    <row r="44" spans="1:10" x14ac:dyDescent="0.25">
      <c r="A44" s="5" t="s">
        <v>42</v>
      </c>
      <c r="B44" s="5">
        <v>-0.01</v>
      </c>
      <c r="C44" s="5">
        <v>7.0000000000000001E-3</v>
      </c>
      <c r="D44" s="5">
        <v>7.0533272675085099</v>
      </c>
      <c r="E44" s="5">
        <v>7.0533272675085099</v>
      </c>
      <c r="F44" s="5">
        <v>36.610970228404298</v>
      </c>
      <c r="G44" s="5">
        <v>36.610970228404298</v>
      </c>
      <c r="H44" s="6" t="str">
        <f t="shared" si="2"/>
        <v>Sama Besar</v>
      </c>
      <c r="I44" s="6" t="str">
        <f t="shared" si="1"/>
        <v>Sama Besar</v>
      </c>
    </row>
    <row r="45" spans="1:10" x14ac:dyDescent="0.25">
      <c r="A45" s="5" t="s">
        <v>43</v>
      </c>
      <c r="B45" s="5">
        <v>-0.01</v>
      </c>
      <c r="C45" s="5">
        <v>7.0000000000000001E-3</v>
      </c>
      <c r="D45" s="5">
        <v>6.32703910338188</v>
      </c>
      <c r="E45" s="5">
        <v>6.2759425236656696</v>
      </c>
      <c r="F45" s="5">
        <v>38.216046375350302</v>
      </c>
      <c r="G45" s="5">
        <v>38.2529928212032</v>
      </c>
      <c r="H45" s="6" t="str">
        <f t="shared" si="2"/>
        <v>AFCEDP</v>
      </c>
      <c r="I45" s="6" t="str">
        <f t="shared" si="1"/>
        <v>ACEDP</v>
      </c>
      <c r="J45">
        <v>6.1933778309680703</v>
      </c>
    </row>
    <row r="46" spans="1:10" x14ac:dyDescent="0.25">
      <c r="A46" s="5" t="s">
        <v>44</v>
      </c>
      <c r="B46" s="5">
        <v>-0.01</v>
      </c>
      <c r="C46" s="5">
        <v>7.0000000000000001E-3</v>
      </c>
      <c r="D46" s="5">
        <v>4.4608936713199903</v>
      </c>
      <c r="E46" s="5">
        <v>4.4608936713199903</v>
      </c>
      <c r="F46" s="5">
        <v>36.328420430663101</v>
      </c>
      <c r="G46" s="5">
        <v>36.328420430663101</v>
      </c>
      <c r="H46" s="6" t="str">
        <f t="shared" si="2"/>
        <v>Sama Besar</v>
      </c>
      <c r="I46" s="6" t="str">
        <f t="shared" si="1"/>
        <v>Sama Besar</v>
      </c>
    </row>
    <row r="47" spans="1:10" x14ac:dyDescent="0.25">
      <c r="A47" s="5" t="s">
        <v>45</v>
      </c>
      <c r="B47" s="5">
        <v>-0.01</v>
      </c>
      <c r="C47" s="5">
        <v>7.0000000000000001E-3</v>
      </c>
      <c r="D47" s="5">
        <v>6.2127301206168903</v>
      </c>
      <c r="E47" s="5">
        <v>6.2127301206168903</v>
      </c>
      <c r="F47" s="5">
        <v>37.260745584316297</v>
      </c>
      <c r="G47" s="5">
        <v>37.260745584316297</v>
      </c>
      <c r="H47" s="6" t="str">
        <f t="shared" si="2"/>
        <v>Sama Besar</v>
      </c>
      <c r="I47" s="6" t="str">
        <f t="shared" si="1"/>
        <v>Sama Besar</v>
      </c>
    </row>
    <row r="48" spans="1:10" x14ac:dyDescent="0.25">
      <c r="A48" s="5" t="s">
        <v>46</v>
      </c>
      <c r="B48" s="5">
        <v>-0.01</v>
      </c>
      <c r="C48" s="5">
        <v>7.0000000000000001E-3</v>
      </c>
      <c r="D48" s="5">
        <v>4.3691073146486099</v>
      </c>
      <c r="E48" s="5">
        <v>4.3691073146486099</v>
      </c>
      <c r="F48" s="5">
        <v>37.258285779736802</v>
      </c>
      <c r="G48" s="5">
        <v>37.2275897524474</v>
      </c>
      <c r="H48" s="6" t="str">
        <f t="shared" si="2"/>
        <v>Sama Besar</v>
      </c>
      <c r="I48" s="6" t="str">
        <f t="shared" si="1"/>
        <v>AFCEDP</v>
      </c>
    </row>
    <row r="49" spans="1:9" x14ac:dyDescent="0.25">
      <c r="A49" s="5" t="s">
        <v>47</v>
      </c>
      <c r="B49" s="5">
        <v>-0.01</v>
      </c>
      <c r="C49" s="5">
        <v>7.0000000000000001E-3</v>
      </c>
      <c r="D49" s="5">
        <v>5.1334060616597297</v>
      </c>
      <c r="E49" s="5">
        <v>5.14727229515477</v>
      </c>
      <c r="F49" s="5">
        <v>37.240322060842999</v>
      </c>
      <c r="G49" s="5">
        <v>37.148729890986502</v>
      </c>
      <c r="H49" s="6" t="str">
        <f t="shared" si="2"/>
        <v>ACEDP</v>
      </c>
      <c r="I49" s="6" t="str">
        <f t="shared" si="1"/>
        <v>AFCEDP</v>
      </c>
    </row>
    <row r="50" spans="1:9" x14ac:dyDescent="0.25">
      <c r="A50" s="5" t="s">
        <v>48</v>
      </c>
      <c r="B50" s="5">
        <v>-0.01</v>
      </c>
      <c r="C50" s="5">
        <v>7.0000000000000001E-3</v>
      </c>
      <c r="D50" s="5">
        <v>6.14533121633586</v>
      </c>
      <c r="E50" s="5">
        <v>6.1251815160777898</v>
      </c>
      <c r="F50" s="5">
        <v>36.574767730856202</v>
      </c>
      <c r="G50" s="5">
        <v>37.303668861168397</v>
      </c>
      <c r="H50" s="6" t="str">
        <f t="shared" si="2"/>
        <v>AFCEDP</v>
      </c>
      <c r="I50" s="6" t="str">
        <f t="shared" si="1"/>
        <v>ACEDP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1"/>
  <sheetViews>
    <sheetView topLeftCell="A417" workbookViewId="0">
      <selection activeCell="A508" sqref="A508"/>
    </sheetView>
  </sheetViews>
  <sheetFormatPr defaultRowHeight="15" x14ac:dyDescent="0.25"/>
  <sheetData>
    <row r="1" spans="1:9" ht="31.5" customHeight="1" x14ac:dyDescent="0.25">
      <c r="A1" s="2" t="s">
        <v>49</v>
      </c>
      <c r="B1" s="2" t="s">
        <v>50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60</v>
      </c>
      <c r="H1" s="2" t="s">
        <v>56</v>
      </c>
      <c r="I1" s="2" t="s">
        <v>57</v>
      </c>
    </row>
    <row r="2" spans="1:9" x14ac:dyDescent="0.25">
      <c r="A2" s="1" t="s">
        <v>0</v>
      </c>
      <c r="B2" s="1">
        <v>-1.4999999999999999E-2</v>
      </c>
      <c r="C2" s="1">
        <v>7.0000000000000001E-3</v>
      </c>
      <c r="D2" s="1">
        <v>7.6321190109045203</v>
      </c>
      <c r="E2" s="1">
        <v>7.5903160343874401</v>
      </c>
      <c r="F2" s="1">
        <v>7.5903160343874401</v>
      </c>
      <c r="G2" s="1">
        <v>34.745069018088202</v>
      </c>
      <c r="H2" s="1">
        <v>37.089281950195101</v>
      </c>
      <c r="I2" s="1">
        <v>37.089281950195101</v>
      </c>
    </row>
    <row r="3" spans="1:9" x14ac:dyDescent="0.25">
      <c r="A3" s="1" t="s">
        <v>0</v>
      </c>
      <c r="B3" s="1">
        <v>-1.39999999999999E-2</v>
      </c>
      <c r="C3" s="1">
        <v>7.0000000000000001E-3</v>
      </c>
      <c r="D3" s="1">
        <v>7.6321190109045203</v>
      </c>
      <c r="E3" s="1">
        <v>7.5903160343874401</v>
      </c>
      <c r="F3" s="1">
        <v>7.5903160343874401</v>
      </c>
      <c r="G3" s="1">
        <v>34.745069018088202</v>
      </c>
      <c r="H3" s="1">
        <v>37.089281950195101</v>
      </c>
      <c r="I3" s="1">
        <v>37.089281950195101</v>
      </c>
    </row>
    <row r="4" spans="1:9" x14ac:dyDescent="0.25">
      <c r="A4" s="1" t="s">
        <v>0</v>
      </c>
      <c r="B4" s="1">
        <v>-1.2999999999999901E-2</v>
      </c>
      <c r="C4" s="1">
        <v>7.0000000000000001E-3</v>
      </c>
      <c r="D4" s="1">
        <v>7.6321190109045203</v>
      </c>
      <c r="E4" s="1">
        <v>7.5903160343874401</v>
      </c>
      <c r="F4" s="1">
        <v>7.5903160343874401</v>
      </c>
      <c r="G4" s="1">
        <v>34.745069018088202</v>
      </c>
      <c r="H4" s="1">
        <v>37.089281950195101</v>
      </c>
      <c r="I4" s="1">
        <v>37.089281950195101</v>
      </c>
    </row>
    <row r="5" spans="1:9" x14ac:dyDescent="0.25">
      <c r="A5" s="1" t="s">
        <v>0</v>
      </c>
      <c r="B5" s="1">
        <v>-1.19999999999999E-2</v>
      </c>
      <c r="C5" s="1">
        <v>7.0000000000000001E-3</v>
      </c>
      <c r="D5" s="1">
        <v>7.6321190109045203</v>
      </c>
      <c r="E5" s="1">
        <v>7.5903160343874401</v>
      </c>
      <c r="F5" s="1">
        <v>7.5903160343874401</v>
      </c>
      <c r="G5" s="1">
        <v>34.745069018088202</v>
      </c>
      <c r="H5" s="1">
        <v>37.089281950195101</v>
      </c>
      <c r="I5" s="1">
        <v>37.089281950195101</v>
      </c>
    </row>
    <row r="6" spans="1:9" x14ac:dyDescent="0.25">
      <c r="A6" s="1" t="s">
        <v>0</v>
      </c>
      <c r="B6" s="1">
        <v>-1.09999999999999E-2</v>
      </c>
      <c r="C6" s="1">
        <v>7.0000000000000001E-3</v>
      </c>
      <c r="D6" s="1">
        <v>7.6321190109045203</v>
      </c>
      <c r="E6" s="1">
        <v>7.5903160343874401</v>
      </c>
      <c r="F6" s="1">
        <v>7.5903160343874401</v>
      </c>
      <c r="G6" s="1">
        <v>34.745069018088202</v>
      </c>
      <c r="H6" s="1">
        <v>37.089281950195101</v>
      </c>
      <c r="I6" s="1">
        <v>37.089281950195101</v>
      </c>
    </row>
    <row r="7" spans="1:9" x14ac:dyDescent="0.25">
      <c r="A7" s="1" t="s">
        <v>0</v>
      </c>
      <c r="B7" s="1">
        <v>-9.9999999999999898E-3</v>
      </c>
      <c r="C7" s="1">
        <v>7.0000000000000001E-3</v>
      </c>
      <c r="D7" s="1">
        <v>7.6321190109045203</v>
      </c>
      <c r="E7" s="1">
        <v>7.5903160343874401</v>
      </c>
      <c r="F7" s="1">
        <v>7.5903160343874401</v>
      </c>
      <c r="G7" s="1">
        <v>34.745069018088202</v>
      </c>
      <c r="H7" s="1">
        <v>37.089281950195101</v>
      </c>
      <c r="I7" s="1">
        <v>37.089281950195101</v>
      </c>
    </row>
    <row r="8" spans="1:9" x14ac:dyDescent="0.25">
      <c r="A8" s="1" t="s">
        <v>0</v>
      </c>
      <c r="B8" s="1">
        <v>-8.9999999999999906E-3</v>
      </c>
      <c r="C8" s="1">
        <v>7.0000000000000001E-3</v>
      </c>
      <c r="D8" s="1">
        <v>7.6321190109045203</v>
      </c>
      <c r="E8" s="1">
        <v>7.5903160343874401</v>
      </c>
      <c r="F8" s="1">
        <v>7.5903160343874401</v>
      </c>
      <c r="G8" s="1">
        <v>34.745069018088202</v>
      </c>
      <c r="H8" s="1">
        <v>37.089281950195101</v>
      </c>
      <c r="I8" s="1">
        <v>37.089281950195101</v>
      </c>
    </row>
    <row r="9" spans="1:9" x14ac:dyDescent="0.25">
      <c r="A9" s="1" t="s">
        <v>0</v>
      </c>
      <c r="B9" s="1">
        <v>-7.9999999999999898E-3</v>
      </c>
      <c r="C9" s="1">
        <v>7.0000000000000001E-3</v>
      </c>
      <c r="D9" s="1">
        <v>7.6321190109045203</v>
      </c>
      <c r="E9" s="1">
        <v>7.5903160343874401</v>
      </c>
      <c r="F9" s="1">
        <v>7.5903160343874401</v>
      </c>
      <c r="G9" s="1">
        <v>34.745069018088202</v>
      </c>
      <c r="H9" s="1">
        <v>37.089281950195101</v>
      </c>
      <c r="I9" s="1">
        <v>37.089281950195101</v>
      </c>
    </row>
    <row r="10" spans="1:9" x14ac:dyDescent="0.25">
      <c r="A10" s="1" t="s">
        <v>0</v>
      </c>
      <c r="B10" s="1">
        <v>-6.9999999999999897E-3</v>
      </c>
      <c r="C10" s="1">
        <v>7.0000000000000001E-3</v>
      </c>
      <c r="D10" s="1">
        <v>7.6321190109045203</v>
      </c>
      <c r="E10" s="1">
        <v>7.5903160343874401</v>
      </c>
      <c r="F10" s="1">
        <v>7.5903160343874401</v>
      </c>
      <c r="G10" s="1">
        <v>34.745069018088202</v>
      </c>
      <c r="H10" s="1">
        <v>37.089281950195101</v>
      </c>
      <c r="I10" s="1">
        <v>37.089281950195101</v>
      </c>
    </row>
    <row r="11" spans="1:9" x14ac:dyDescent="0.25">
      <c r="A11" s="1" t="s">
        <v>0</v>
      </c>
      <c r="B11" s="1">
        <v>-5.9999999999999897E-3</v>
      </c>
      <c r="C11" s="1">
        <v>7.0000000000000001E-3</v>
      </c>
      <c r="D11" s="1">
        <v>7.6321190109045203</v>
      </c>
      <c r="E11" s="1">
        <v>7.5903160343874401</v>
      </c>
      <c r="F11" s="1">
        <v>7.5903160343874401</v>
      </c>
      <c r="G11" s="1">
        <v>34.745069018088202</v>
      </c>
      <c r="H11" s="1">
        <v>37.089281950195101</v>
      </c>
      <c r="I11" s="1">
        <v>37.089281950195101</v>
      </c>
    </row>
    <row r="12" spans="1:9" x14ac:dyDescent="0.25">
      <c r="A12" s="1" t="s">
        <v>1</v>
      </c>
      <c r="B12" s="1">
        <v>-1.4999999999999999E-2</v>
      </c>
      <c r="C12" s="1">
        <v>7.0000000000000001E-3</v>
      </c>
      <c r="D12" s="1">
        <v>6.6776497461891298</v>
      </c>
      <c r="E12" s="1">
        <v>6.5339725871505197</v>
      </c>
      <c r="F12" s="1">
        <v>6.5339725871505197</v>
      </c>
      <c r="G12" s="1">
        <v>33.086743117305303</v>
      </c>
      <c r="H12" s="1">
        <v>36.9884777065433</v>
      </c>
      <c r="I12" s="1">
        <v>36.9884777065433</v>
      </c>
    </row>
    <row r="13" spans="1:9" x14ac:dyDescent="0.25">
      <c r="A13" s="1" t="s">
        <v>1</v>
      </c>
      <c r="B13" s="1">
        <v>-1.39999999999999E-2</v>
      </c>
      <c r="C13" s="1">
        <v>7.0000000000000001E-3</v>
      </c>
      <c r="D13" s="1">
        <v>6.6776497461891298</v>
      </c>
      <c r="E13" s="1">
        <v>6.5339725871505197</v>
      </c>
      <c r="F13" s="1">
        <v>6.5339725871505197</v>
      </c>
      <c r="G13" s="1">
        <v>33.086743117305303</v>
      </c>
      <c r="H13" s="1">
        <v>36.9884777065433</v>
      </c>
      <c r="I13" s="1">
        <v>36.9884777065433</v>
      </c>
    </row>
    <row r="14" spans="1:9" x14ac:dyDescent="0.25">
      <c r="A14" s="1" t="s">
        <v>1</v>
      </c>
      <c r="B14" s="1">
        <v>-1.2999999999999901E-2</v>
      </c>
      <c r="C14" s="1">
        <v>7.0000000000000001E-3</v>
      </c>
      <c r="D14" s="1">
        <v>6.6776497461891298</v>
      </c>
      <c r="E14" s="1">
        <v>6.5339725871505197</v>
      </c>
      <c r="F14" s="1">
        <v>6.5339725871505197</v>
      </c>
      <c r="G14" s="1">
        <v>33.086743117305303</v>
      </c>
      <c r="H14" s="1">
        <v>36.9884777065433</v>
      </c>
      <c r="I14" s="1">
        <v>36.9884777065433</v>
      </c>
    </row>
    <row r="15" spans="1:9" x14ac:dyDescent="0.25">
      <c r="A15" s="1" t="s">
        <v>1</v>
      </c>
      <c r="B15" s="1">
        <v>-1.19999999999999E-2</v>
      </c>
      <c r="C15" s="1">
        <v>7.0000000000000001E-3</v>
      </c>
      <c r="D15" s="1">
        <v>6.6776497461891298</v>
      </c>
      <c r="E15" s="1">
        <v>6.5339725871505197</v>
      </c>
      <c r="F15" s="1">
        <v>6.5339725871505197</v>
      </c>
      <c r="G15" s="1">
        <v>33.086743117305303</v>
      </c>
      <c r="H15" s="1">
        <v>36.9884777065433</v>
      </c>
      <c r="I15" s="1">
        <v>36.9884777065433</v>
      </c>
    </row>
    <row r="16" spans="1:9" x14ac:dyDescent="0.25">
      <c r="A16" s="1" t="s">
        <v>1</v>
      </c>
      <c r="B16" s="1">
        <v>-1.09999999999999E-2</v>
      </c>
      <c r="C16" s="1">
        <v>7.0000000000000001E-3</v>
      </c>
      <c r="D16" s="1">
        <v>6.6776497461891298</v>
      </c>
      <c r="E16" s="1">
        <v>6.5339725871505197</v>
      </c>
      <c r="F16" s="1">
        <v>6.5339725871505197</v>
      </c>
      <c r="G16" s="1">
        <v>33.086743117305303</v>
      </c>
      <c r="H16" s="1">
        <v>36.9884777065433</v>
      </c>
      <c r="I16" s="1">
        <v>36.9884777065433</v>
      </c>
    </row>
    <row r="17" spans="1:9" x14ac:dyDescent="0.25">
      <c r="A17" s="1" t="s">
        <v>1</v>
      </c>
      <c r="B17" s="1">
        <v>-9.9999999999999898E-3</v>
      </c>
      <c r="C17" s="1">
        <v>7.0000000000000001E-3</v>
      </c>
      <c r="D17" s="1">
        <v>6.6776497461891298</v>
      </c>
      <c r="E17" s="1">
        <v>6.5339725871505197</v>
      </c>
      <c r="F17" s="1">
        <v>6.5339725871505197</v>
      </c>
      <c r="G17" s="1">
        <v>33.086743117305303</v>
      </c>
      <c r="H17" s="1">
        <v>36.9884777065433</v>
      </c>
      <c r="I17" s="1">
        <v>36.9884777065433</v>
      </c>
    </row>
    <row r="18" spans="1:9" x14ac:dyDescent="0.25">
      <c r="A18" s="1" t="s">
        <v>1</v>
      </c>
      <c r="B18" s="1">
        <v>-8.9999999999999906E-3</v>
      </c>
      <c r="C18" s="1">
        <v>7.0000000000000001E-3</v>
      </c>
      <c r="D18" s="1">
        <v>6.6776497461891298</v>
      </c>
      <c r="E18" s="1">
        <v>6.5339725871505197</v>
      </c>
      <c r="F18" s="1">
        <v>6.5339725871505197</v>
      </c>
      <c r="G18" s="1">
        <v>33.086743117305303</v>
      </c>
      <c r="H18" s="1">
        <v>36.9884777065433</v>
      </c>
      <c r="I18" s="1">
        <v>36.9884777065433</v>
      </c>
    </row>
    <row r="19" spans="1:9" x14ac:dyDescent="0.25">
      <c r="A19" s="1" t="s">
        <v>1</v>
      </c>
      <c r="B19" s="1">
        <v>-7.9999999999999898E-3</v>
      </c>
      <c r="C19" s="1">
        <v>7.0000000000000001E-3</v>
      </c>
      <c r="D19" s="1">
        <v>6.6776497461891298</v>
      </c>
      <c r="E19" s="1">
        <v>6.5339725871505197</v>
      </c>
      <c r="F19" s="1">
        <v>6.5339725871505197</v>
      </c>
      <c r="G19" s="1">
        <v>33.086743117305303</v>
      </c>
      <c r="H19" s="1">
        <v>36.9884777065433</v>
      </c>
      <c r="I19" s="1">
        <v>36.9884777065433</v>
      </c>
    </row>
    <row r="20" spans="1:9" x14ac:dyDescent="0.25">
      <c r="A20" s="1" t="s">
        <v>1</v>
      </c>
      <c r="B20" s="1">
        <v>-6.9999999999999897E-3</v>
      </c>
      <c r="C20" s="1">
        <v>7.0000000000000001E-3</v>
      </c>
      <c r="D20" s="1">
        <v>6.6776497461891298</v>
      </c>
      <c r="E20" s="1">
        <v>6.5339725871505197</v>
      </c>
      <c r="F20" s="1">
        <v>6.5339725871505197</v>
      </c>
      <c r="G20" s="1">
        <v>33.086743117305303</v>
      </c>
      <c r="H20" s="1">
        <v>36.9884777065433</v>
      </c>
      <c r="I20" s="1">
        <v>36.9884777065433</v>
      </c>
    </row>
    <row r="21" spans="1:9" x14ac:dyDescent="0.25">
      <c r="A21" s="1" t="s">
        <v>1</v>
      </c>
      <c r="B21" s="1">
        <v>-5.9999999999999897E-3</v>
      </c>
      <c r="C21" s="1">
        <v>7.0000000000000001E-3</v>
      </c>
      <c r="D21" s="1">
        <v>6.6776497461891298</v>
      </c>
      <c r="E21" s="1">
        <v>6.5339725871505197</v>
      </c>
      <c r="F21" s="1">
        <v>6.5339725871505197</v>
      </c>
      <c r="G21" s="1">
        <v>33.086743117305303</v>
      </c>
      <c r="H21" s="1">
        <v>36.9884777065433</v>
      </c>
      <c r="I21" s="1">
        <v>36.9884777065433</v>
      </c>
    </row>
    <row r="22" spans="1:9" x14ac:dyDescent="0.25">
      <c r="A22" s="1" t="s">
        <v>2</v>
      </c>
      <c r="B22" s="1">
        <v>-1.4999999999999999E-2</v>
      </c>
      <c r="C22" s="1">
        <v>7.0000000000000001E-3</v>
      </c>
      <c r="D22" s="1">
        <v>4.1534883029741998</v>
      </c>
      <c r="E22" s="1">
        <v>4.1534883029741998</v>
      </c>
      <c r="F22" s="1">
        <v>4.1534883029741998</v>
      </c>
      <c r="G22" s="1">
        <v>37.329899934753897</v>
      </c>
      <c r="H22" s="1">
        <v>37.632561757354701</v>
      </c>
      <c r="I22" s="1">
        <v>37.5861437235477</v>
      </c>
    </row>
    <row r="23" spans="1:9" x14ac:dyDescent="0.25">
      <c r="A23" s="1" t="s">
        <v>2</v>
      </c>
      <c r="B23" s="1">
        <v>-1.39999999999999E-2</v>
      </c>
      <c r="C23" s="1">
        <v>7.0000000000000001E-3</v>
      </c>
      <c r="D23" s="1">
        <v>4.1534883029741998</v>
      </c>
      <c r="E23" s="1">
        <v>4.1534883029741998</v>
      </c>
      <c r="F23" s="1">
        <v>4.1534883029741998</v>
      </c>
      <c r="G23" s="1">
        <v>37.329899934753897</v>
      </c>
      <c r="H23" s="1">
        <v>37.632561757354701</v>
      </c>
      <c r="I23" s="1">
        <v>37.5861437235477</v>
      </c>
    </row>
    <row r="24" spans="1:9" x14ac:dyDescent="0.25">
      <c r="A24" s="1" t="s">
        <v>2</v>
      </c>
      <c r="B24" s="1">
        <v>-1.2999999999999901E-2</v>
      </c>
      <c r="C24" s="1">
        <v>7.0000000000000001E-3</v>
      </c>
      <c r="D24" s="1">
        <v>4.1534883029741998</v>
      </c>
      <c r="E24" s="1">
        <v>4.1534883029741998</v>
      </c>
      <c r="F24" s="1">
        <v>4.1534883029741998</v>
      </c>
      <c r="G24" s="1">
        <v>37.329899934753897</v>
      </c>
      <c r="H24" s="1">
        <v>37.632561757354701</v>
      </c>
      <c r="I24" s="1">
        <v>37.5861437235477</v>
      </c>
    </row>
    <row r="25" spans="1:9" x14ac:dyDescent="0.25">
      <c r="A25" s="1" t="s">
        <v>2</v>
      </c>
      <c r="B25" s="1">
        <v>-1.19999999999999E-2</v>
      </c>
      <c r="C25" s="1">
        <v>7.0000000000000001E-3</v>
      </c>
      <c r="D25" s="1">
        <v>4.1534883029741998</v>
      </c>
      <c r="E25" s="1">
        <v>4.1534883029741998</v>
      </c>
      <c r="F25" s="1">
        <v>4.1534883029741998</v>
      </c>
      <c r="G25" s="1">
        <v>37.329899934753897</v>
      </c>
      <c r="H25" s="1">
        <v>37.632561757354701</v>
      </c>
      <c r="I25" s="1">
        <v>37.5861437235477</v>
      </c>
    </row>
    <row r="26" spans="1:9" x14ac:dyDescent="0.25">
      <c r="A26" s="1" t="s">
        <v>2</v>
      </c>
      <c r="B26" s="1">
        <v>-1.09999999999999E-2</v>
      </c>
      <c r="C26" s="1">
        <v>7.0000000000000001E-3</v>
      </c>
      <c r="D26" s="1">
        <v>4.1534883029741998</v>
      </c>
      <c r="E26" s="1">
        <v>4.1534883029741998</v>
      </c>
      <c r="F26" s="1">
        <v>4.1534883029741998</v>
      </c>
      <c r="G26" s="1">
        <v>37.329899934753897</v>
      </c>
      <c r="H26" s="1">
        <v>37.632561757354701</v>
      </c>
      <c r="I26" s="1">
        <v>37.5861437235477</v>
      </c>
    </row>
    <row r="27" spans="1:9" x14ac:dyDescent="0.25">
      <c r="A27" s="1" t="s">
        <v>2</v>
      </c>
      <c r="B27" s="1">
        <v>-9.9999999999999898E-3</v>
      </c>
      <c r="C27" s="1">
        <v>7.0000000000000001E-3</v>
      </c>
      <c r="D27" s="1">
        <v>4.1534883029741998</v>
      </c>
      <c r="E27" s="1">
        <v>4.1534883029741998</v>
      </c>
      <c r="F27" s="1">
        <v>4.1534883029741998</v>
      </c>
      <c r="G27" s="1">
        <v>37.329899934753897</v>
      </c>
      <c r="H27" s="1">
        <v>37.632561757354701</v>
      </c>
      <c r="I27" s="1">
        <v>37.5861437235477</v>
      </c>
    </row>
    <row r="28" spans="1:9" x14ac:dyDescent="0.25">
      <c r="A28" s="1" t="s">
        <v>2</v>
      </c>
      <c r="B28" s="1">
        <v>-8.9999999999999906E-3</v>
      </c>
      <c r="C28" s="1">
        <v>7.0000000000000001E-3</v>
      </c>
      <c r="D28" s="1">
        <v>4.1534883029741998</v>
      </c>
      <c r="E28" s="1">
        <v>4.1534883029741998</v>
      </c>
      <c r="F28" s="1">
        <v>4.1534883029741998</v>
      </c>
      <c r="G28" s="1">
        <v>37.329899934753897</v>
      </c>
      <c r="H28" s="1">
        <v>37.632561757354701</v>
      </c>
      <c r="I28" s="1">
        <v>37.5861437235477</v>
      </c>
    </row>
    <row r="29" spans="1:9" x14ac:dyDescent="0.25">
      <c r="A29" s="1" t="s">
        <v>2</v>
      </c>
      <c r="B29" s="1">
        <v>-7.9999999999999898E-3</v>
      </c>
      <c r="C29" s="1">
        <v>7.0000000000000001E-3</v>
      </c>
      <c r="D29" s="1">
        <v>4.1534883029741998</v>
      </c>
      <c r="E29" s="1">
        <v>4.1534883029741998</v>
      </c>
      <c r="F29" s="1">
        <v>4.1534883029741998</v>
      </c>
      <c r="G29" s="1">
        <v>37.329899934753897</v>
      </c>
      <c r="H29" s="1">
        <v>37.632561757354701</v>
      </c>
      <c r="I29" s="1">
        <v>37.5861437235477</v>
      </c>
    </row>
    <row r="30" spans="1:9" x14ac:dyDescent="0.25">
      <c r="A30" s="1" t="s">
        <v>2</v>
      </c>
      <c r="B30" s="1">
        <v>-6.9999999999999897E-3</v>
      </c>
      <c r="C30" s="1">
        <v>7.0000000000000001E-3</v>
      </c>
      <c r="D30" s="1">
        <v>4.1534883029741998</v>
      </c>
      <c r="E30" s="1">
        <v>4.1534883029741998</v>
      </c>
      <c r="F30" s="1">
        <v>4.1534883029741998</v>
      </c>
      <c r="G30" s="1">
        <v>37.329899934753897</v>
      </c>
      <c r="H30" s="1">
        <v>37.632561757354701</v>
      </c>
      <c r="I30" s="1">
        <v>37.5861437235477</v>
      </c>
    </row>
    <row r="31" spans="1:9" x14ac:dyDescent="0.25">
      <c r="A31" s="1" t="s">
        <v>2</v>
      </c>
      <c r="B31" s="1">
        <v>-5.9999999999999897E-3</v>
      </c>
      <c r="C31" s="1">
        <v>7.0000000000000001E-3</v>
      </c>
      <c r="D31" s="1">
        <v>4.1534883029741998</v>
      </c>
      <c r="E31" s="1">
        <v>4.1534883029741998</v>
      </c>
      <c r="F31" s="1">
        <v>4.1534883029741998</v>
      </c>
      <c r="G31" s="1">
        <v>37.329899934753897</v>
      </c>
      <c r="H31" s="1">
        <v>37.632561757354701</v>
      </c>
      <c r="I31" s="1">
        <v>37.5861437235477</v>
      </c>
    </row>
    <row r="32" spans="1:9" x14ac:dyDescent="0.25">
      <c r="A32" s="7" t="s">
        <v>3</v>
      </c>
      <c r="B32" s="7">
        <v>-1.4999999999999999E-2</v>
      </c>
      <c r="C32" s="7">
        <v>7.0000000000000001E-3</v>
      </c>
      <c r="D32" s="7">
        <v>7.3012812024962797</v>
      </c>
      <c r="E32" s="7">
        <v>7.2243155705628901</v>
      </c>
      <c r="F32" s="7">
        <v>7.2102757756974203</v>
      </c>
      <c r="G32" s="7">
        <v>35.298027368127897</v>
      </c>
      <c r="H32" s="7">
        <v>37.6064883770526</v>
      </c>
      <c r="I32" s="7">
        <v>37.447151292348003</v>
      </c>
    </row>
    <row r="33" spans="1:9" x14ac:dyDescent="0.25">
      <c r="A33" s="7" t="s">
        <v>3</v>
      </c>
      <c r="B33" s="7">
        <v>-1.39999999999999E-2</v>
      </c>
      <c r="C33" s="7">
        <v>7.0000000000000001E-3</v>
      </c>
      <c r="D33" s="7">
        <v>7.3012812024962797</v>
      </c>
      <c r="E33" s="7">
        <v>7.2243155705628901</v>
      </c>
      <c r="F33" s="7">
        <v>7.2176172155364</v>
      </c>
      <c r="G33" s="7">
        <v>35.298027368127897</v>
      </c>
      <c r="H33" s="7">
        <v>37.604938780892098</v>
      </c>
      <c r="I33" s="7">
        <v>37.443668510120403</v>
      </c>
    </row>
    <row r="34" spans="1:9" x14ac:dyDescent="0.25">
      <c r="A34" s="7" t="s">
        <v>3</v>
      </c>
      <c r="B34" s="7">
        <v>-1.2999999999999901E-2</v>
      </c>
      <c r="C34" s="7">
        <v>7.0000000000000001E-3</v>
      </c>
      <c r="D34" s="7">
        <v>7.3012812024962797</v>
      </c>
      <c r="E34" s="7">
        <v>7.2233904304694496</v>
      </c>
      <c r="F34" s="7">
        <v>7.2179073066938297</v>
      </c>
      <c r="G34" s="7">
        <v>35.298027368127897</v>
      </c>
      <c r="H34" s="7">
        <v>37.605074080862202</v>
      </c>
      <c r="I34" s="7">
        <v>37.436986733781303</v>
      </c>
    </row>
    <row r="35" spans="1:9" x14ac:dyDescent="0.25">
      <c r="A35" s="7" t="s">
        <v>3</v>
      </c>
      <c r="B35" s="7">
        <v>-1.19999999999999E-2</v>
      </c>
      <c r="C35" s="7">
        <v>7.0000000000000001E-3</v>
      </c>
      <c r="D35" s="7">
        <v>7.3012812024962797</v>
      </c>
      <c r="E35" s="7">
        <v>7.2239112292314296</v>
      </c>
      <c r="F35" s="7">
        <v>7.2102179214198996</v>
      </c>
      <c r="G35" s="7">
        <v>35.298027368127897</v>
      </c>
      <c r="H35" s="7">
        <v>37.592597599049</v>
      </c>
      <c r="I35" s="7">
        <v>37.427684585302799</v>
      </c>
    </row>
    <row r="36" spans="1:9" x14ac:dyDescent="0.25">
      <c r="A36" s="7" t="s">
        <v>3</v>
      </c>
      <c r="B36" s="7">
        <v>-1.09999999999999E-2</v>
      </c>
      <c r="C36" s="7">
        <v>7.0000000000000001E-3</v>
      </c>
      <c r="D36" s="7">
        <v>7.3012812024962797</v>
      </c>
      <c r="E36" s="7">
        <v>7.2173809705140899</v>
      </c>
      <c r="F36" s="7">
        <v>7.2169560819362202</v>
      </c>
      <c r="G36" s="7">
        <v>35.298027368127897</v>
      </c>
      <c r="H36" s="7">
        <v>37.584816036826503</v>
      </c>
      <c r="I36" s="7">
        <v>37.423191625931601</v>
      </c>
    </row>
    <row r="37" spans="1:9" x14ac:dyDescent="0.25">
      <c r="A37" s="7" t="s">
        <v>3</v>
      </c>
      <c r="B37" s="7">
        <v>-9.9999999999999898E-3</v>
      </c>
      <c r="C37" s="7">
        <v>7.0000000000000001E-3</v>
      </c>
      <c r="D37" s="7">
        <v>7.3012812024962797</v>
      </c>
      <c r="E37" s="7">
        <v>7.2104362335695402</v>
      </c>
      <c r="F37" s="7">
        <v>7.2176870821914196</v>
      </c>
      <c r="G37" s="7">
        <v>35.298027368127897</v>
      </c>
      <c r="H37" s="7">
        <v>37.584132930198301</v>
      </c>
      <c r="I37" s="7">
        <v>37.407758537692096</v>
      </c>
    </row>
    <row r="38" spans="1:9" x14ac:dyDescent="0.25">
      <c r="A38" s="7" t="s">
        <v>3</v>
      </c>
      <c r="B38" s="7">
        <v>-8.9999999999999906E-3</v>
      </c>
      <c r="C38" s="7">
        <v>7.0000000000000001E-3</v>
      </c>
      <c r="D38" s="7">
        <v>7.3012812024962797</v>
      </c>
      <c r="E38" s="7">
        <v>7.2178983149139597</v>
      </c>
      <c r="F38" s="7">
        <v>7.2179756213330597</v>
      </c>
      <c r="G38" s="7">
        <v>35.298027368127897</v>
      </c>
      <c r="H38" s="7">
        <v>37.579684318427098</v>
      </c>
      <c r="I38" s="7">
        <v>37.403611812856298</v>
      </c>
    </row>
    <row r="39" spans="1:9" x14ac:dyDescent="0.25">
      <c r="A39" s="7" t="s">
        <v>3</v>
      </c>
      <c r="B39" s="7">
        <v>-7.9999999999999898E-3</v>
      </c>
      <c r="C39" s="7">
        <v>7.0000000000000001E-3</v>
      </c>
      <c r="D39" s="7">
        <v>7.3012812024962797</v>
      </c>
      <c r="E39" s="7">
        <v>7.21778781746929</v>
      </c>
      <c r="F39" s="7">
        <v>7.21088776011673</v>
      </c>
      <c r="G39" s="7">
        <v>35.298027368127897</v>
      </c>
      <c r="H39" s="7">
        <v>37.5738654642822</v>
      </c>
      <c r="I39" s="7">
        <v>37.3905211327329</v>
      </c>
    </row>
    <row r="40" spans="1:9" x14ac:dyDescent="0.25">
      <c r="A40" s="7" t="s">
        <v>3</v>
      </c>
      <c r="B40" s="7">
        <v>-6.9999999999999897E-3</v>
      </c>
      <c r="C40" s="7">
        <v>7.0000000000000001E-3</v>
      </c>
      <c r="D40" s="7">
        <v>7.3012812024962797</v>
      </c>
      <c r="E40" s="7">
        <v>7.21778781746929</v>
      </c>
      <c r="F40" s="7">
        <v>7.2170114011454096</v>
      </c>
      <c r="G40" s="7">
        <v>35.298027368127897</v>
      </c>
      <c r="H40" s="7">
        <v>37.572397769325001</v>
      </c>
      <c r="I40" s="7">
        <v>37.389008846875001</v>
      </c>
    </row>
    <row r="41" spans="1:9" x14ac:dyDescent="0.25">
      <c r="A41" s="7" t="s">
        <v>3</v>
      </c>
      <c r="B41" s="7">
        <v>-5.9999999999999897E-3</v>
      </c>
      <c r="C41" s="7">
        <v>7.0000000000000001E-3</v>
      </c>
      <c r="D41" s="7">
        <v>7.3012812024962797</v>
      </c>
      <c r="E41" s="7">
        <v>7.2101203381898298</v>
      </c>
      <c r="F41" s="7">
        <v>7.21665548840092</v>
      </c>
      <c r="G41" s="7">
        <v>35.298027368127897</v>
      </c>
      <c r="H41" s="7">
        <v>37.568048656045001</v>
      </c>
      <c r="I41" s="7">
        <v>37.384629260491501</v>
      </c>
    </row>
    <row r="42" spans="1:9" x14ac:dyDescent="0.25">
      <c r="A42" s="1" t="s">
        <v>4</v>
      </c>
      <c r="B42" s="1">
        <v>-1.4999999999999999E-2</v>
      </c>
      <c r="C42" s="1">
        <v>7.0000000000000001E-3</v>
      </c>
      <c r="D42" s="1">
        <v>7.2416144997482599</v>
      </c>
      <c r="E42" s="1">
        <v>7.1395063126678497</v>
      </c>
      <c r="F42" s="1">
        <v>7.0684459629977097</v>
      </c>
      <c r="G42" s="1">
        <v>33.661441593701603</v>
      </c>
      <c r="H42" s="1">
        <v>37.069502893155402</v>
      </c>
      <c r="I42" s="1">
        <v>37.396356301240303</v>
      </c>
    </row>
    <row r="43" spans="1:9" x14ac:dyDescent="0.25">
      <c r="A43" s="1" t="s">
        <v>4</v>
      </c>
      <c r="B43" s="1">
        <v>-1.39999999999999E-2</v>
      </c>
      <c r="C43" s="1">
        <v>7.0000000000000001E-3</v>
      </c>
      <c r="D43" s="1">
        <v>7.2416144997482599</v>
      </c>
      <c r="E43" s="1">
        <v>7.1395063126678497</v>
      </c>
      <c r="F43" s="1">
        <v>7.0684459629977097</v>
      </c>
      <c r="G43" s="1">
        <v>33.661441593701603</v>
      </c>
      <c r="H43" s="1">
        <v>37.069502893155402</v>
      </c>
      <c r="I43" s="1">
        <v>37.396356301240303</v>
      </c>
    </row>
    <row r="44" spans="1:9" x14ac:dyDescent="0.25">
      <c r="A44" s="1" t="s">
        <v>4</v>
      </c>
      <c r="B44" s="1">
        <v>-1.2999999999999901E-2</v>
      </c>
      <c r="C44" s="1">
        <v>7.0000000000000001E-3</v>
      </c>
      <c r="D44" s="1">
        <v>7.2416144997482599</v>
      </c>
      <c r="E44" s="1">
        <v>7.1395063126678497</v>
      </c>
      <c r="F44" s="1">
        <v>7.0684459629977097</v>
      </c>
      <c r="G44" s="1">
        <v>33.661441593701603</v>
      </c>
      <c r="H44" s="1">
        <v>37.069502893155402</v>
      </c>
      <c r="I44" s="1">
        <v>37.396356301240303</v>
      </c>
    </row>
    <row r="45" spans="1:9" x14ac:dyDescent="0.25">
      <c r="A45" s="1" t="s">
        <v>4</v>
      </c>
      <c r="B45" s="1">
        <v>-1.19999999999999E-2</v>
      </c>
      <c r="C45" s="1">
        <v>7.0000000000000001E-3</v>
      </c>
      <c r="D45" s="1">
        <v>7.2416144997482599</v>
      </c>
      <c r="E45" s="1">
        <v>7.1395063126678497</v>
      </c>
      <c r="F45" s="1">
        <v>7.0684459629977097</v>
      </c>
      <c r="G45" s="1">
        <v>33.661441593701603</v>
      </c>
      <c r="H45" s="1">
        <v>37.069502893155402</v>
      </c>
      <c r="I45" s="1">
        <v>37.396356301240303</v>
      </c>
    </row>
    <row r="46" spans="1:9" x14ac:dyDescent="0.25">
      <c r="A46" s="1" t="s">
        <v>4</v>
      </c>
      <c r="B46" s="1">
        <v>-1.09999999999999E-2</v>
      </c>
      <c r="C46" s="1">
        <v>7.0000000000000001E-3</v>
      </c>
      <c r="D46" s="1">
        <v>7.2416144997482599</v>
      </c>
      <c r="E46" s="1">
        <v>7.1395063126678497</v>
      </c>
      <c r="F46" s="1">
        <v>7.0684459629977097</v>
      </c>
      <c r="G46" s="1">
        <v>33.661441593701603</v>
      </c>
      <c r="H46" s="1">
        <v>37.069502893155402</v>
      </c>
      <c r="I46" s="1">
        <v>37.396356301240303</v>
      </c>
    </row>
    <row r="47" spans="1:9" x14ac:dyDescent="0.25">
      <c r="A47" s="1" t="s">
        <v>4</v>
      </c>
      <c r="B47" s="1">
        <v>-9.9999999999999898E-3</v>
      </c>
      <c r="C47" s="1">
        <v>7.0000000000000001E-3</v>
      </c>
      <c r="D47" s="1">
        <v>7.2416144997482599</v>
      </c>
      <c r="E47" s="1">
        <v>7.1395063126678497</v>
      </c>
      <c r="F47" s="1">
        <v>7.0684459629977097</v>
      </c>
      <c r="G47" s="1">
        <v>33.661441593701603</v>
      </c>
      <c r="H47" s="1">
        <v>37.069502893155402</v>
      </c>
      <c r="I47" s="1">
        <v>37.396356301240303</v>
      </c>
    </row>
    <row r="48" spans="1:9" x14ac:dyDescent="0.25">
      <c r="A48" s="1" t="s">
        <v>4</v>
      </c>
      <c r="B48" s="1">
        <v>-8.9999999999999906E-3</v>
      </c>
      <c r="C48" s="1">
        <v>7.0000000000000001E-3</v>
      </c>
      <c r="D48" s="1">
        <v>7.2416144997482599</v>
      </c>
      <c r="E48" s="1">
        <v>7.1395063126678497</v>
      </c>
      <c r="F48" s="1">
        <v>7.0684459629977097</v>
      </c>
      <c r="G48" s="1">
        <v>33.661441593701603</v>
      </c>
      <c r="H48" s="1">
        <v>37.069502893155402</v>
      </c>
      <c r="I48" s="1">
        <v>37.396356301240303</v>
      </c>
    </row>
    <row r="49" spans="1:9" x14ac:dyDescent="0.25">
      <c r="A49" s="1" t="s">
        <v>4</v>
      </c>
      <c r="B49" s="1">
        <v>-7.9999999999999898E-3</v>
      </c>
      <c r="C49" s="1">
        <v>7.0000000000000001E-3</v>
      </c>
      <c r="D49" s="1">
        <v>7.2416144997482599</v>
      </c>
      <c r="E49" s="1">
        <v>7.1395063126678497</v>
      </c>
      <c r="F49" s="1">
        <v>7.0684459629977097</v>
      </c>
      <c r="G49" s="1">
        <v>33.661441593701603</v>
      </c>
      <c r="H49" s="1">
        <v>37.069502893155402</v>
      </c>
      <c r="I49" s="1">
        <v>37.396356301240303</v>
      </c>
    </row>
    <row r="50" spans="1:9" x14ac:dyDescent="0.25">
      <c r="A50" s="1" t="s">
        <v>4</v>
      </c>
      <c r="B50" s="1">
        <v>-6.9999999999999897E-3</v>
      </c>
      <c r="C50" s="1">
        <v>7.0000000000000001E-3</v>
      </c>
      <c r="D50" s="1">
        <v>7.2416144997482599</v>
      </c>
      <c r="E50" s="1">
        <v>7.1395063126678497</v>
      </c>
      <c r="F50" s="1">
        <v>7.0684459629977097</v>
      </c>
      <c r="G50" s="1">
        <v>33.661441593701603</v>
      </c>
      <c r="H50" s="1">
        <v>37.069502893155402</v>
      </c>
      <c r="I50" s="1">
        <v>37.396356301240303</v>
      </c>
    </row>
    <row r="51" spans="1:9" x14ac:dyDescent="0.25">
      <c r="A51" s="1" t="s">
        <v>4</v>
      </c>
      <c r="B51" s="1">
        <v>-5.9999999999999897E-3</v>
      </c>
      <c r="C51" s="1">
        <v>7.0000000000000001E-3</v>
      </c>
      <c r="D51" s="1">
        <v>7.2416144997482599</v>
      </c>
      <c r="E51" s="1">
        <v>7.1395063126678497</v>
      </c>
      <c r="F51" s="1">
        <v>7.0684459629977097</v>
      </c>
      <c r="G51" s="1">
        <v>33.661441593701603</v>
      </c>
      <c r="H51" s="1">
        <v>37.069502893155402</v>
      </c>
      <c r="I51" s="1">
        <v>37.396356301240303</v>
      </c>
    </row>
    <row r="52" spans="1:9" x14ac:dyDescent="0.25">
      <c r="A52" s="1" t="s">
        <v>5</v>
      </c>
      <c r="B52" s="1">
        <v>-1.4999999999999999E-2</v>
      </c>
      <c r="C52" s="1">
        <v>7.0000000000000001E-3</v>
      </c>
      <c r="D52" s="1">
        <v>6.71658679839289</v>
      </c>
      <c r="E52" s="1">
        <v>6.6958745091511496</v>
      </c>
      <c r="F52" s="1">
        <v>6.6958745091511496</v>
      </c>
      <c r="G52" s="1">
        <v>32.993893881881903</v>
      </c>
      <c r="H52" s="1">
        <v>36.542716182709803</v>
      </c>
      <c r="I52" s="1">
        <v>36.542716182709803</v>
      </c>
    </row>
    <row r="53" spans="1:9" x14ac:dyDescent="0.25">
      <c r="A53" s="1" t="s">
        <v>5</v>
      </c>
      <c r="B53" s="1">
        <v>-1.39999999999999E-2</v>
      </c>
      <c r="C53" s="1">
        <v>7.0000000000000001E-3</v>
      </c>
      <c r="D53" s="1">
        <v>6.71658679839289</v>
      </c>
      <c r="E53" s="1">
        <v>6.6958745091511496</v>
      </c>
      <c r="F53" s="1">
        <v>6.6958745091511496</v>
      </c>
      <c r="G53" s="1">
        <v>32.993893881881903</v>
      </c>
      <c r="H53" s="1">
        <v>36.542716182709803</v>
      </c>
      <c r="I53" s="1">
        <v>36.542716182709803</v>
      </c>
    </row>
    <row r="54" spans="1:9" x14ac:dyDescent="0.25">
      <c r="A54" s="1" t="s">
        <v>5</v>
      </c>
      <c r="B54" s="1">
        <v>-1.2999999999999901E-2</v>
      </c>
      <c r="C54" s="1">
        <v>7.0000000000000001E-3</v>
      </c>
      <c r="D54" s="1">
        <v>6.71658679839289</v>
      </c>
      <c r="E54" s="1">
        <v>6.6958745091511496</v>
      </c>
      <c r="F54" s="1">
        <v>6.6958745091511496</v>
      </c>
      <c r="G54" s="1">
        <v>32.993893881881903</v>
      </c>
      <c r="H54" s="1">
        <v>36.542716182709803</v>
      </c>
      <c r="I54" s="1">
        <v>36.542716182709803</v>
      </c>
    </row>
    <row r="55" spans="1:9" x14ac:dyDescent="0.25">
      <c r="A55" s="1" t="s">
        <v>5</v>
      </c>
      <c r="B55" s="1">
        <v>-1.19999999999999E-2</v>
      </c>
      <c r="C55" s="1">
        <v>7.0000000000000001E-3</v>
      </c>
      <c r="D55" s="1">
        <v>6.71658679839289</v>
      </c>
      <c r="E55" s="1">
        <v>6.6958745091511496</v>
      </c>
      <c r="F55" s="1">
        <v>6.6958745091511496</v>
      </c>
      <c r="G55" s="1">
        <v>32.993893881881903</v>
      </c>
      <c r="H55" s="1">
        <v>36.542716182709803</v>
      </c>
      <c r="I55" s="1">
        <v>36.542716182709803</v>
      </c>
    </row>
    <row r="56" spans="1:9" x14ac:dyDescent="0.25">
      <c r="A56" s="1" t="s">
        <v>5</v>
      </c>
      <c r="B56" s="1">
        <v>-1.09999999999999E-2</v>
      </c>
      <c r="C56" s="1">
        <v>7.0000000000000001E-3</v>
      </c>
      <c r="D56" s="1">
        <v>6.71658679839289</v>
      </c>
      <c r="E56" s="1">
        <v>6.6958745091511496</v>
      </c>
      <c r="F56" s="1">
        <v>6.6958745091511496</v>
      </c>
      <c r="G56" s="1">
        <v>32.993893881881903</v>
      </c>
      <c r="H56" s="1">
        <v>36.542716182709803</v>
      </c>
      <c r="I56" s="1">
        <v>36.542716182709803</v>
      </c>
    </row>
    <row r="57" spans="1:9" x14ac:dyDescent="0.25">
      <c r="A57" s="1" t="s">
        <v>5</v>
      </c>
      <c r="B57" s="1">
        <v>-9.9999999999999898E-3</v>
      </c>
      <c r="C57" s="1">
        <v>7.0000000000000001E-3</v>
      </c>
      <c r="D57" s="1">
        <v>6.71658679839289</v>
      </c>
      <c r="E57" s="1">
        <v>6.6958745091511496</v>
      </c>
      <c r="F57" s="1">
        <v>6.6958745091511496</v>
      </c>
      <c r="G57" s="1">
        <v>32.993893881881903</v>
      </c>
      <c r="H57" s="1">
        <v>36.542716182709803</v>
      </c>
      <c r="I57" s="1">
        <v>36.542716182709803</v>
      </c>
    </row>
    <row r="58" spans="1:9" x14ac:dyDescent="0.25">
      <c r="A58" s="1" t="s">
        <v>5</v>
      </c>
      <c r="B58" s="1">
        <v>-8.9999999999999906E-3</v>
      </c>
      <c r="C58" s="1">
        <v>7.0000000000000001E-3</v>
      </c>
      <c r="D58" s="1">
        <v>6.71658679839289</v>
      </c>
      <c r="E58" s="1">
        <v>6.6958745091511496</v>
      </c>
      <c r="F58" s="1">
        <v>6.6958745091511496</v>
      </c>
      <c r="G58" s="1">
        <v>32.993893881881903</v>
      </c>
      <c r="H58" s="1">
        <v>36.542716182709803</v>
      </c>
      <c r="I58" s="1">
        <v>36.542716182709803</v>
      </c>
    </row>
    <row r="59" spans="1:9" x14ac:dyDescent="0.25">
      <c r="A59" s="1" t="s">
        <v>5</v>
      </c>
      <c r="B59" s="1">
        <v>-7.9999999999999898E-3</v>
      </c>
      <c r="C59" s="1">
        <v>7.0000000000000001E-3</v>
      </c>
      <c r="D59" s="1">
        <v>6.71658679839289</v>
      </c>
      <c r="E59" s="1">
        <v>6.6958745091511496</v>
      </c>
      <c r="F59" s="1">
        <v>6.6958745091511496</v>
      </c>
      <c r="G59" s="1">
        <v>32.993893881881903</v>
      </c>
      <c r="H59" s="1">
        <v>36.542716182709803</v>
      </c>
      <c r="I59" s="1">
        <v>36.542716182709803</v>
      </c>
    </row>
    <row r="60" spans="1:9" x14ac:dyDescent="0.25">
      <c r="A60" s="1" t="s">
        <v>5</v>
      </c>
      <c r="B60" s="1">
        <v>-6.9999999999999897E-3</v>
      </c>
      <c r="C60" s="1">
        <v>7.0000000000000001E-3</v>
      </c>
      <c r="D60" s="1">
        <v>6.71658679839289</v>
      </c>
      <c r="E60" s="1">
        <v>6.6958745091511496</v>
      </c>
      <c r="F60" s="1">
        <v>6.6958745091511496</v>
      </c>
      <c r="G60" s="1">
        <v>32.993893881881903</v>
      </c>
      <c r="H60" s="1">
        <v>36.542716182709803</v>
      </c>
      <c r="I60" s="1">
        <v>36.542716182709803</v>
      </c>
    </row>
    <row r="61" spans="1:9" x14ac:dyDescent="0.25">
      <c r="A61" s="1" t="s">
        <v>5</v>
      </c>
      <c r="B61" s="1">
        <v>-5.9999999999999897E-3</v>
      </c>
      <c r="C61" s="1">
        <v>7.0000000000000001E-3</v>
      </c>
      <c r="D61" s="1">
        <v>6.71658679839289</v>
      </c>
      <c r="E61" s="1">
        <v>6.6958745091511496</v>
      </c>
      <c r="F61" s="1">
        <v>6.6958745091511496</v>
      </c>
      <c r="G61" s="1">
        <v>32.993893881881903</v>
      </c>
      <c r="H61" s="1">
        <v>36.542716182709803</v>
      </c>
      <c r="I61" s="1">
        <v>36.542716182709803</v>
      </c>
    </row>
    <row r="62" spans="1:9" x14ac:dyDescent="0.25">
      <c r="A62" s="9" t="s">
        <v>6</v>
      </c>
      <c r="B62" s="9">
        <v>-1.4999999999999999E-2</v>
      </c>
      <c r="C62" s="9">
        <v>7.0000000000000001E-3</v>
      </c>
      <c r="D62" s="9">
        <v>6.43416170334927</v>
      </c>
      <c r="E62" s="9">
        <v>6.39607040038943</v>
      </c>
      <c r="F62" s="9">
        <v>6.39702932390726</v>
      </c>
      <c r="G62" s="9">
        <v>31.838734096365801</v>
      </c>
      <c r="H62" s="9">
        <v>37.290528353489101</v>
      </c>
      <c r="I62" s="9">
        <v>37.320882062880202</v>
      </c>
    </row>
    <row r="63" spans="1:9" x14ac:dyDescent="0.25">
      <c r="A63" s="9" t="s">
        <v>6</v>
      </c>
      <c r="B63" s="9">
        <v>-1.39999999999999E-2</v>
      </c>
      <c r="C63" s="9">
        <v>7.0000000000000001E-3</v>
      </c>
      <c r="D63" s="9">
        <v>6.43416170334927</v>
      </c>
      <c r="E63" s="9">
        <v>6.3917909891960996</v>
      </c>
      <c r="F63" s="9">
        <v>6.3972243442080101</v>
      </c>
      <c r="G63" s="9">
        <v>31.838734096365801</v>
      </c>
      <c r="H63" s="9">
        <v>37.292058352638698</v>
      </c>
      <c r="I63" s="9">
        <v>37.320315996579303</v>
      </c>
    </row>
    <row r="64" spans="1:9" x14ac:dyDescent="0.25">
      <c r="A64" s="9" t="s">
        <v>6</v>
      </c>
      <c r="B64" s="9">
        <v>-1.2999999999999901E-2</v>
      </c>
      <c r="C64" s="9">
        <v>7.0000000000000001E-3</v>
      </c>
      <c r="D64" s="9">
        <v>6.43416170334927</v>
      </c>
      <c r="E64" s="9">
        <v>6.3868241298490904</v>
      </c>
      <c r="F64" s="9">
        <v>6.3924128732368004</v>
      </c>
      <c r="G64" s="9">
        <v>31.838734096365801</v>
      </c>
      <c r="H64" s="9">
        <v>37.294246089512001</v>
      </c>
      <c r="I64" s="9">
        <v>37.321235369803702</v>
      </c>
    </row>
    <row r="65" spans="1:9" x14ac:dyDescent="0.25">
      <c r="A65" s="9" t="s">
        <v>6</v>
      </c>
      <c r="B65" s="9">
        <v>-1.19999999999999E-2</v>
      </c>
      <c r="C65" s="9">
        <v>7.0000000000000001E-3</v>
      </c>
      <c r="D65" s="9">
        <v>6.43416170334927</v>
      </c>
      <c r="E65" s="9">
        <v>6.3874322194071498</v>
      </c>
      <c r="F65" s="9">
        <v>6.4001024959270998</v>
      </c>
      <c r="G65" s="9">
        <v>31.838734096365801</v>
      </c>
      <c r="H65" s="9">
        <v>37.307695981665603</v>
      </c>
      <c r="I65" s="9">
        <v>37.325481796791898</v>
      </c>
    </row>
    <row r="66" spans="1:9" x14ac:dyDescent="0.25">
      <c r="A66" s="9" t="s">
        <v>6</v>
      </c>
      <c r="B66" s="9">
        <v>-1.09999999999999E-2</v>
      </c>
      <c r="C66" s="9">
        <v>7.0000000000000001E-3</v>
      </c>
      <c r="D66" s="9">
        <v>6.43416170334927</v>
      </c>
      <c r="E66" s="9">
        <v>6.3874322194071498</v>
      </c>
      <c r="F66" s="9">
        <v>6.4003540825315701</v>
      </c>
      <c r="G66" s="9">
        <v>31.838734096365801</v>
      </c>
      <c r="H66" s="9">
        <v>37.311233269627003</v>
      </c>
      <c r="I66" s="9">
        <v>37.327203537318503</v>
      </c>
    </row>
    <row r="67" spans="1:9" x14ac:dyDescent="0.25">
      <c r="A67" s="9" t="s">
        <v>6</v>
      </c>
      <c r="B67" s="9">
        <v>-9.9999999999999898E-3</v>
      </c>
      <c r="C67" s="9">
        <v>7.0000000000000001E-3</v>
      </c>
      <c r="D67" s="9">
        <v>6.43416170334927</v>
      </c>
      <c r="E67" s="9">
        <v>6.3987774338100598</v>
      </c>
      <c r="F67" s="9">
        <v>6.4021551808498396</v>
      </c>
      <c r="G67" s="9">
        <v>31.838734096365801</v>
      </c>
      <c r="H67" s="9">
        <v>37.310582489673401</v>
      </c>
      <c r="I67" s="9">
        <v>37.3308344500986</v>
      </c>
    </row>
    <row r="68" spans="1:9" x14ac:dyDescent="0.25">
      <c r="A68" s="9" t="s">
        <v>6</v>
      </c>
      <c r="B68" s="9">
        <v>-8.9999999999999906E-3</v>
      </c>
      <c r="C68" s="9">
        <v>7.0000000000000001E-3</v>
      </c>
      <c r="D68" s="9">
        <v>6.43416170334927</v>
      </c>
      <c r="E68" s="9">
        <v>6.3976223199734399</v>
      </c>
      <c r="F68" s="9">
        <v>6.3974133770779096</v>
      </c>
      <c r="G68" s="9">
        <v>31.838734096365801</v>
      </c>
      <c r="H68" s="9">
        <v>37.315379542697698</v>
      </c>
      <c r="I68" s="9">
        <v>37.333531935891102</v>
      </c>
    </row>
    <row r="69" spans="1:9" x14ac:dyDescent="0.25">
      <c r="A69" s="9" t="s">
        <v>6</v>
      </c>
      <c r="B69" s="9">
        <v>-7.9999999999999898E-3</v>
      </c>
      <c r="C69" s="9">
        <v>7.0000000000000001E-3</v>
      </c>
      <c r="D69" s="9">
        <v>6.43416170334927</v>
      </c>
      <c r="E69" s="9">
        <v>6.3970335784152796</v>
      </c>
      <c r="F69" s="9">
        <v>6.3946296927138304</v>
      </c>
      <c r="G69" s="9">
        <v>31.838734096365801</v>
      </c>
      <c r="H69" s="9">
        <v>37.320075752182902</v>
      </c>
      <c r="I69" s="9">
        <v>37.332432758066801</v>
      </c>
    </row>
    <row r="70" spans="1:9" x14ac:dyDescent="0.25">
      <c r="A70" s="9" t="s">
        <v>6</v>
      </c>
      <c r="B70" s="9">
        <v>-6.9999999999999897E-3</v>
      </c>
      <c r="C70" s="9">
        <v>7.0000000000000001E-3</v>
      </c>
      <c r="D70" s="9">
        <v>6.43416170334927</v>
      </c>
      <c r="E70" s="9">
        <v>6.3970682875433198</v>
      </c>
      <c r="F70" s="9">
        <v>6.3946296927138304</v>
      </c>
      <c r="G70" s="9">
        <v>31.838734096365801</v>
      </c>
      <c r="H70" s="9">
        <v>37.318440510873401</v>
      </c>
      <c r="I70" s="9">
        <v>37.333922194060797</v>
      </c>
    </row>
    <row r="71" spans="1:9" x14ac:dyDescent="0.25">
      <c r="A71" s="9" t="s">
        <v>6</v>
      </c>
      <c r="B71" s="9">
        <v>-5.9999999999999897E-3</v>
      </c>
      <c r="C71" s="9">
        <v>7.0000000000000001E-3</v>
      </c>
      <c r="D71" s="9">
        <v>6.43416170334927</v>
      </c>
      <c r="E71" s="9">
        <v>6.3924128732368004</v>
      </c>
      <c r="F71" s="9">
        <v>6.3946254382058099</v>
      </c>
      <c r="G71" s="9">
        <v>31.838734096365801</v>
      </c>
      <c r="H71" s="9">
        <v>37.320206841513198</v>
      </c>
      <c r="I71" s="9">
        <v>37.332604367500899</v>
      </c>
    </row>
    <row r="72" spans="1:9" x14ac:dyDescent="0.25">
      <c r="A72" s="10" t="s">
        <v>7</v>
      </c>
      <c r="B72" s="10">
        <v>-1.4999999999999999E-2</v>
      </c>
      <c r="C72" s="10">
        <v>7.0000000000000001E-3</v>
      </c>
      <c r="D72" s="10">
        <v>5.7537536017348998</v>
      </c>
      <c r="E72" s="10">
        <v>5.7191071607598003</v>
      </c>
      <c r="F72" s="10">
        <v>5.6786013450413302</v>
      </c>
      <c r="G72" s="10">
        <v>36.049883855737598</v>
      </c>
      <c r="H72" s="10">
        <v>37.538854579078198</v>
      </c>
      <c r="I72" s="10">
        <v>37.265556810068503</v>
      </c>
    </row>
    <row r="73" spans="1:9" x14ac:dyDescent="0.25">
      <c r="A73" s="10" t="s">
        <v>7</v>
      </c>
      <c r="B73" s="10">
        <v>-1.39999999999999E-2</v>
      </c>
      <c r="C73" s="10">
        <v>7.0000000000000001E-3</v>
      </c>
      <c r="D73" s="10">
        <v>5.7537536017348998</v>
      </c>
      <c r="E73" s="10">
        <v>5.7180460553534802</v>
      </c>
      <c r="F73" s="10">
        <v>5.6631443856557704</v>
      </c>
      <c r="G73" s="10">
        <v>36.049883855737598</v>
      </c>
      <c r="H73" s="10">
        <v>37.534875497177403</v>
      </c>
      <c r="I73" s="10">
        <v>37.267046213616197</v>
      </c>
    </row>
    <row r="74" spans="1:9" x14ac:dyDescent="0.25">
      <c r="A74" s="10" t="s">
        <v>7</v>
      </c>
      <c r="B74" s="10">
        <v>-1.2999999999999901E-2</v>
      </c>
      <c r="C74" s="10">
        <v>7.0000000000000001E-3</v>
      </c>
      <c r="D74" s="10">
        <v>5.7537536017348998</v>
      </c>
      <c r="E74" s="10">
        <v>5.7123776022952502</v>
      </c>
      <c r="F74" s="10">
        <v>5.6660681971842104</v>
      </c>
      <c r="G74" s="10">
        <v>36.049883855737598</v>
      </c>
      <c r="H74" s="10">
        <v>37.537888922413998</v>
      </c>
      <c r="I74" s="10">
        <v>37.272475588478201</v>
      </c>
    </row>
    <row r="75" spans="1:9" x14ac:dyDescent="0.25">
      <c r="A75" s="10" t="s">
        <v>7</v>
      </c>
      <c r="B75" s="10">
        <v>-1.19999999999999E-2</v>
      </c>
      <c r="C75" s="10">
        <v>7.0000000000000001E-3</v>
      </c>
      <c r="D75" s="10">
        <v>5.7537536017348998</v>
      </c>
      <c r="E75" s="10">
        <v>5.7173334238310298</v>
      </c>
      <c r="F75" s="10">
        <v>5.6692876457012602</v>
      </c>
      <c r="G75" s="10">
        <v>36.049883855737598</v>
      </c>
      <c r="H75" s="10">
        <v>37.541376575468497</v>
      </c>
      <c r="I75" s="10">
        <v>37.277382626847299</v>
      </c>
    </row>
    <row r="76" spans="1:9" x14ac:dyDescent="0.25">
      <c r="A76" s="10" t="s">
        <v>7</v>
      </c>
      <c r="B76" s="10">
        <v>-1.09999999999999E-2</v>
      </c>
      <c r="C76" s="10">
        <v>7.0000000000000001E-3</v>
      </c>
      <c r="D76" s="10">
        <v>5.7537536017348998</v>
      </c>
      <c r="E76" s="10">
        <v>5.7188251237563303</v>
      </c>
      <c r="F76" s="10">
        <v>5.6681112916208498</v>
      </c>
      <c r="G76" s="10">
        <v>36.049883855737598</v>
      </c>
      <c r="H76" s="10">
        <v>37.542674055550798</v>
      </c>
      <c r="I76" s="10">
        <v>37.279761439115198</v>
      </c>
    </row>
    <row r="77" spans="1:9" x14ac:dyDescent="0.25">
      <c r="A77" s="10" t="s">
        <v>7</v>
      </c>
      <c r="B77" s="10">
        <v>-9.9999999999999898E-3</v>
      </c>
      <c r="C77" s="10">
        <v>7.0000000000000001E-3</v>
      </c>
      <c r="D77" s="10">
        <v>5.7537536017348998</v>
      </c>
      <c r="E77" s="10">
        <v>5.7159453412736196</v>
      </c>
      <c r="F77" s="10">
        <v>5.6834760379356597</v>
      </c>
      <c r="G77" s="10">
        <v>36.049883855737598</v>
      </c>
      <c r="H77" s="10">
        <v>37.550176609145197</v>
      </c>
      <c r="I77" s="10">
        <v>37.281049911331301</v>
      </c>
    </row>
    <row r="78" spans="1:9" x14ac:dyDescent="0.25">
      <c r="A78" s="10" t="s">
        <v>7</v>
      </c>
      <c r="B78" s="10">
        <v>-8.9999999999999906E-3</v>
      </c>
      <c r="C78" s="10">
        <v>7.0000000000000001E-3</v>
      </c>
      <c r="D78" s="10">
        <v>5.7537536017348998</v>
      </c>
      <c r="E78" s="10">
        <v>5.7096855934576496</v>
      </c>
      <c r="F78" s="10">
        <v>5.68037769681849</v>
      </c>
      <c r="G78" s="10">
        <v>36.049883855737598</v>
      </c>
      <c r="H78" s="10">
        <v>37.5403048643891</v>
      </c>
      <c r="I78" s="10">
        <v>37.289777674203698</v>
      </c>
    </row>
    <row r="79" spans="1:9" x14ac:dyDescent="0.25">
      <c r="A79" s="10" t="s">
        <v>7</v>
      </c>
      <c r="B79" s="10">
        <v>-7.9999999999999898E-3</v>
      </c>
      <c r="C79" s="10">
        <v>7.0000000000000001E-3</v>
      </c>
      <c r="D79" s="10">
        <v>5.7537536017348998</v>
      </c>
      <c r="E79" s="10">
        <v>5.7142993232711596</v>
      </c>
      <c r="F79" s="10">
        <v>5.6724990634249304</v>
      </c>
      <c r="G79" s="10">
        <v>36.049883855737598</v>
      </c>
      <c r="H79" s="10">
        <v>37.536046632151702</v>
      </c>
      <c r="I79" s="10">
        <v>37.294000862028902</v>
      </c>
    </row>
    <row r="80" spans="1:9" x14ac:dyDescent="0.25">
      <c r="A80" s="10" t="s">
        <v>7</v>
      </c>
      <c r="B80" s="10">
        <v>-6.9999999999999897E-3</v>
      </c>
      <c r="C80" s="10">
        <v>7.0000000000000001E-3</v>
      </c>
      <c r="D80" s="10">
        <v>5.7537536017348998</v>
      </c>
      <c r="E80" s="10">
        <v>5.7157064692934902</v>
      </c>
      <c r="F80" s="10">
        <v>5.6534044253585902</v>
      </c>
      <c r="G80" s="10">
        <v>36.049883855737598</v>
      </c>
      <c r="H80" s="10">
        <v>37.535090524687</v>
      </c>
      <c r="I80" s="10">
        <v>37.300560957251498</v>
      </c>
    </row>
    <row r="81" spans="1:9" x14ac:dyDescent="0.25">
      <c r="A81" s="10" t="s">
        <v>7</v>
      </c>
      <c r="B81" s="10">
        <v>-5.9999999999999897E-3</v>
      </c>
      <c r="C81" s="10">
        <v>7.0000000000000001E-3</v>
      </c>
      <c r="D81" s="10">
        <v>5.7537536017348998</v>
      </c>
      <c r="E81" s="10">
        <v>5.7123468025029398</v>
      </c>
      <c r="F81" s="10">
        <v>5.6690597367334803</v>
      </c>
      <c r="G81" s="10">
        <v>36.049883855737598</v>
      </c>
      <c r="H81" s="10">
        <v>37.536679194419399</v>
      </c>
      <c r="I81" s="10">
        <v>37.308661515864998</v>
      </c>
    </row>
    <row r="82" spans="1:9" x14ac:dyDescent="0.25">
      <c r="A82" s="12" t="s">
        <v>8</v>
      </c>
      <c r="B82" s="12">
        <v>-1.4999999999999999E-2</v>
      </c>
      <c r="C82" s="12">
        <v>7.0000000000000001E-3</v>
      </c>
      <c r="D82" s="12">
        <v>6.65007988886041</v>
      </c>
      <c r="E82" s="12">
        <v>6.5845678331634598</v>
      </c>
      <c r="F82" s="12">
        <v>6.5929229856012501</v>
      </c>
      <c r="G82" s="12">
        <v>35.9049192510155</v>
      </c>
      <c r="H82" s="12">
        <v>37.639101962653498</v>
      </c>
      <c r="I82" s="12">
        <v>37.430953671584803</v>
      </c>
    </row>
    <row r="83" spans="1:9" x14ac:dyDescent="0.25">
      <c r="A83" s="12" t="s">
        <v>8</v>
      </c>
      <c r="B83" s="12">
        <v>-1.39999999999999E-2</v>
      </c>
      <c r="C83" s="12">
        <v>7.0000000000000001E-3</v>
      </c>
      <c r="D83" s="12">
        <v>6.65007988886041</v>
      </c>
      <c r="E83" s="12">
        <v>6.5883933786520901</v>
      </c>
      <c r="F83" s="12">
        <v>6.5966237093380702</v>
      </c>
      <c r="G83" s="12">
        <v>35.9049192510155</v>
      </c>
      <c r="H83" s="12">
        <v>37.635657687167303</v>
      </c>
      <c r="I83" s="12">
        <v>37.426256283262397</v>
      </c>
    </row>
    <row r="84" spans="1:9" x14ac:dyDescent="0.25">
      <c r="A84" s="12" t="s">
        <v>8</v>
      </c>
      <c r="B84" s="12">
        <v>-1.2999999999999901E-2</v>
      </c>
      <c r="C84" s="12">
        <v>7.0000000000000001E-3</v>
      </c>
      <c r="D84" s="12">
        <v>6.65007988886041</v>
      </c>
      <c r="E84" s="12">
        <v>6.5954455903182003</v>
      </c>
      <c r="F84" s="12">
        <v>6.5844778806915398</v>
      </c>
      <c r="G84" s="12">
        <v>35.9049192510155</v>
      </c>
      <c r="H84" s="12">
        <v>37.6317419109863</v>
      </c>
      <c r="I84" s="12">
        <v>37.417650445528899</v>
      </c>
    </row>
    <row r="85" spans="1:9" x14ac:dyDescent="0.25">
      <c r="A85" s="12" t="s">
        <v>8</v>
      </c>
      <c r="B85" s="12">
        <v>-1.19999999999999E-2</v>
      </c>
      <c r="C85" s="12">
        <v>7.0000000000000001E-3</v>
      </c>
      <c r="D85" s="12">
        <v>6.65007988886041</v>
      </c>
      <c r="E85" s="12">
        <v>6.59409814910234</v>
      </c>
      <c r="F85" s="12">
        <v>6.5861768667499003</v>
      </c>
      <c r="G85" s="12">
        <v>35.9049192510155</v>
      </c>
      <c r="H85" s="12">
        <v>37.6305103223335</v>
      </c>
      <c r="I85" s="12">
        <v>37.415425315153399</v>
      </c>
    </row>
    <row r="86" spans="1:9" x14ac:dyDescent="0.25">
      <c r="A86" s="12" t="s">
        <v>8</v>
      </c>
      <c r="B86" s="12">
        <v>-1.09999999999999E-2</v>
      </c>
      <c r="C86" s="12">
        <v>7.0000000000000001E-3</v>
      </c>
      <c r="D86" s="12">
        <v>6.65007988886041</v>
      </c>
      <c r="E86" s="12">
        <v>6.5865956552130598</v>
      </c>
      <c r="F86" s="12">
        <v>6.57576248447144</v>
      </c>
      <c r="G86" s="12">
        <v>35.9049192510155</v>
      </c>
      <c r="H86" s="12">
        <v>37.627432460062202</v>
      </c>
      <c r="I86" s="12">
        <v>37.414705987064998</v>
      </c>
    </row>
    <row r="87" spans="1:9" x14ac:dyDescent="0.25">
      <c r="A87" s="12" t="s">
        <v>8</v>
      </c>
      <c r="B87" s="12">
        <v>-9.9999999999999898E-3</v>
      </c>
      <c r="C87" s="12">
        <v>7.0000000000000001E-3</v>
      </c>
      <c r="D87" s="12">
        <v>6.65007988886041</v>
      </c>
      <c r="E87" s="12">
        <v>6.5765898871820996</v>
      </c>
      <c r="F87" s="12">
        <v>6.5785371905768004</v>
      </c>
      <c r="G87" s="12">
        <v>35.9049192510155</v>
      </c>
      <c r="H87" s="12">
        <v>37.626776023982998</v>
      </c>
      <c r="I87" s="12">
        <v>37.406002300731998</v>
      </c>
    </row>
    <row r="88" spans="1:9" x14ac:dyDescent="0.25">
      <c r="A88" s="12" t="s">
        <v>8</v>
      </c>
      <c r="B88" s="12">
        <v>-8.9999999999999906E-3</v>
      </c>
      <c r="C88" s="12">
        <v>7.0000000000000001E-3</v>
      </c>
      <c r="D88" s="12">
        <v>6.65007988886041</v>
      </c>
      <c r="E88" s="12">
        <v>6.5783245732624698</v>
      </c>
      <c r="F88" s="12">
        <v>6.5878092282914702</v>
      </c>
      <c r="G88" s="12">
        <v>35.9049192510155</v>
      </c>
      <c r="H88" s="12">
        <v>37.6235709541143</v>
      </c>
      <c r="I88" s="12">
        <v>37.397970145657197</v>
      </c>
    </row>
    <row r="89" spans="1:9" x14ac:dyDescent="0.25">
      <c r="A89" s="12" t="s">
        <v>8</v>
      </c>
      <c r="B89" s="12">
        <v>-7.9999999999999898E-3</v>
      </c>
      <c r="C89" s="12">
        <v>7.0000000000000001E-3</v>
      </c>
      <c r="D89" s="12">
        <v>6.65007988886041</v>
      </c>
      <c r="E89" s="12">
        <v>6.5843987736586396</v>
      </c>
      <c r="F89" s="12">
        <v>6.58445735898494</v>
      </c>
      <c r="G89" s="12">
        <v>35.9049192510155</v>
      </c>
      <c r="H89" s="12">
        <v>37.617450134738903</v>
      </c>
      <c r="I89" s="12">
        <v>37.3948836342948</v>
      </c>
    </row>
    <row r="90" spans="1:9" x14ac:dyDescent="0.25">
      <c r="A90" s="12" t="s">
        <v>8</v>
      </c>
      <c r="B90" s="12">
        <v>-6.9999999999999897E-3</v>
      </c>
      <c r="C90" s="12">
        <v>7.0000000000000001E-3</v>
      </c>
      <c r="D90" s="12">
        <v>6.65007988886041</v>
      </c>
      <c r="E90" s="12">
        <v>6.5778136318565004</v>
      </c>
      <c r="F90" s="12">
        <v>6.5834214470769998</v>
      </c>
      <c r="G90" s="12">
        <v>35.9049192510155</v>
      </c>
      <c r="H90" s="12">
        <v>37.615800295240497</v>
      </c>
      <c r="I90" s="12">
        <v>37.375441605318102</v>
      </c>
    </row>
    <row r="91" spans="1:9" x14ac:dyDescent="0.25">
      <c r="A91" s="12" t="s">
        <v>8</v>
      </c>
      <c r="B91" s="12">
        <v>-5.9999999999999897E-3</v>
      </c>
      <c r="C91" s="12">
        <v>7.0000000000000001E-3</v>
      </c>
      <c r="D91" s="12">
        <v>6.65007988886041</v>
      </c>
      <c r="E91" s="12">
        <v>6.5828121346597701</v>
      </c>
      <c r="F91" s="12">
        <v>6.5701844465299502</v>
      </c>
      <c r="G91" s="12">
        <v>35.9049192510155</v>
      </c>
      <c r="H91" s="12">
        <v>37.614639623581098</v>
      </c>
      <c r="I91" s="12">
        <v>37.372698815072503</v>
      </c>
    </row>
    <row r="92" spans="1:9" x14ac:dyDescent="0.25">
      <c r="A92" s="13" t="s">
        <v>9</v>
      </c>
      <c r="B92" s="13">
        <v>-1.4999999999999999E-2</v>
      </c>
      <c r="C92" s="13">
        <v>7.0000000000000001E-3</v>
      </c>
      <c r="D92" s="13">
        <v>6.4678396040383204</v>
      </c>
      <c r="E92" s="13">
        <v>6.4473087944041101</v>
      </c>
      <c r="F92" s="13">
        <v>6.4483203797780702</v>
      </c>
      <c r="G92" s="13">
        <v>36.319745992554999</v>
      </c>
      <c r="H92" s="13">
        <v>37.470296374613397</v>
      </c>
      <c r="I92" s="13">
        <v>37.445424132931301</v>
      </c>
    </row>
    <row r="93" spans="1:9" x14ac:dyDescent="0.25">
      <c r="A93" s="13" t="s">
        <v>9</v>
      </c>
      <c r="B93" s="13">
        <v>-1.39999999999999E-2</v>
      </c>
      <c r="C93" s="13">
        <v>7.0000000000000001E-3</v>
      </c>
      <c r="D93" s="13">
        <v>6.4678396040383204</v>
      </c>
      <c r="E93" s="13">
        <v>6.4512655795833904</v>
      </c>
      <c r="F93" s="13">
        <v>6.4389437908907503</v>
      </c>
      <c r="G93" s="13">
        <v>36.319745992554999</v>
      </c>
      <c r="H93" s="13">
        <v>37.4671490818235</v>
      </c>
      <c r="I93" s="13">
        <v>37.434842037067298</v>
      </c>
    </row>
    <row r="94" spans="1:9" x14ac:dyDescent="0.25">
      <c r="A94" s="13" t="s">
        <v>9</v>
      </c>
      <c r="B94" s="13">
        <v>-1.2999999999999901E-2</v>
      </c>
      <c r="C94" s="13">
        <v>7.0000000000000001E-3</v>
      </c>
      <c r="D94" s="13">
        <v>6.4678396040383204</v>
      </c>
      <c r="E94" s="13">
        <v>6.4517887129395799</v>
      </c>
      <c r="F94" s="13">
        <v>6.4345753702248798</v>
      </c>
      <c r="G94" s="13">
        <v>36.319745992554999</v>
      </c>
      <c r="H94" s="13">
        <v>37.462524105485997</v>
      </c>
      <c r="I94" s="13">
        <v>37.429413808324902</v>
      </c>
    </row>
    <row r="95" spans="1:9" x14ac:dyDescent="0.25">
      <c r="A95" s="13" t="s">
        <v>9</v>
      </c>
      <c r="B95" s="13">
        <v>-1.19999999999999E-2</v>
      </c>
      <c r="C95" s="13">
        <v>7.0000000000000001E-3</v>
      </c>
      <c r="D95" s="13">
        <v>6.4678396040383204</v>
      </c>
      <c r="E95" s="13">
        <v>6.4483203797780702</v>
      </c>
      <c r="F95" s="13">
        <v>6.4369586599600499</v>
      </c>
      <c r="G95" s="13">
        <v>36.319745992554999</v>
      </c>
      <c r="H95" s="13">
        <v>37.445424132931301</v>
      </c>
      <c r="I95" s="13">
        <v>37.423873878073103</v>
      </c>
    </row>
    <row r="96" spans="1:9" x14ac:dyDescent="0.25">
      <c r="A96" s="13" t="s">
        <v>9</v>
      </c>
      <c r="B96" s="13">
        <v>-1.09999999999999E-2</v>
      </c>
      <c r="C96" s="13">
        <v>7.0000000000000001E-3</v>
      </c>
      <c r="D96" s="13">
        <v>6.4678396040383204</v>
      </c>
      <c r="E96" s="13">
        <v>6.4402512745041101</v>
      </c>
      <c r="F96" s="13">
        <v>6.4519987666582503</v>
      </c>
      <c r="G96" s="13">
        <v>36.319745992554999</v>
      </c>
      <c r="H96" s="13">
        <v>37.4360226059745</v>
      </c>
      <c r="I96" s="13">
        <v>37.424417150729496</v>
      </c>
    </row>
    <row r="97" spans="1:9" x14ac:dyDescent="0.25">
      <c r="A97" s="13" t="s">
        <v>9</v>
      </c>
      <c r="B97" s="13">
        <v>-9.9999999999999898E-3</v>
      </c>
      <c r="C97" s="13">
        <v>7.0000000000000001E-3</v>
      </c>
      <c r="D97" s="13">
        <v>6.4678396040383204</v>
      </c>
      <c r="E97" s="13">
        <v>6.4344312508036801</v>
      </c>
      <c r="F97" s="13">
        <v>6.4462254707320898</v>
      </c>
      <c r="G97" s="13">
        <v>36.319745992554999</v>
      </c>
      <c r="H97" s="13">
        <v>37.4288853186479</v>
      </c>
      <c r="I97" s="13">
        <v>37.417829415390798</v>
      </c>
    </row>
    <row r="98" spans="1:9" x14ac:dyDescent="0.25">
      <c r="A98" s="13" t="s">
        <v>9</v>
      </c>
      <c r="B98" s="13">
        <v>-8.9999999999999906E-3</v>
      </c>
      <c r="C98" s="13">
        <v>7.0000000000000001E-3</v>
      </c>
      <c r="D98" s="13">
        <v>6.4678396040383204</v>
      </c>
      <c r="E98" s="13">
        <v>6.44839382299521</v>
      </c>
      <c r="F98" s="13">
        <v>6.4411614856980597</v>
      </c>
      <c r="G98" s="13">
        <v>36.319745992554999</v>
      </c>
      <c r="H98" s="13">
        <v>37.425972652444202</v>
      </c>
      <c r="I98" s="13">
        <v>37.404365328349201</v>
      </c>
    </row>
    <row r="99" spans="1:9" x14ac:dyDescent="0.25">
      <c r="A99" s="13" t="s">
        <v>9</v>
      </c>
      <c r="B99" s="13">
        <v>-7.9999999999999898E-3</v>
      </c>
      <c r="C99" s="13">
        <v>7.0000000000000001E-3</v>
      </c>
      <c r="D99" s="13">
        <v>6.4678396040383204</v>
      </c>
      <c r="E99" s="13">
        <v>6.4517355257844002</v>
      </c>
      <c r="F99" s="13">
        <v>6.44501141116453</v>
      </c>
      <c r="G99" s="13">
        <v>36.319745992554999</v>
      </c>
      <c r="H99" s="13">
        <v>37.427472282737199</v>
      </c>
      <c r="I99" s="13">
        <v>37.399355810455297</v>
      </c>
    </row>
    <row r="100" spans="1:9" x14ac:dyDescent="0.25">
      <c r="A100" s="13" t="s">
        <v>9</v>
      </c>
      <c r="B100" s="13">
        <v>-6.9999999999999897E-3</v>
      </c>
      <c r="C100" s="13">
        <v>7.0000000000000001E-3</v>
      </c>
      <c r="D100" s="13">
        <v>6.4678396040383204</v>
      </c>
      <c r="E100" s="13">
        <v>6.4450224215799796</v>
      </c>
      <c r="F100" s="13">
        <v>6.4502445964834001</v>
      </c>
      <c r="G100" s="13">
        <v>36.319745992554999</v>
      </c>
      <c r="H100" s="13">
        <v>37.422512151296402</v>
      </c>
      <c r="I100" s="13">
        <v>37.385699734680799</v>
      </c>
    </row>
    <row r="101" spans="1:9" x14ac:dyDescent="0.25">
      <c r="A101" s="13" t="s">
        <v>9</v>
      </c>
      <c r="B101" s="13">
        <v>-5.9999999999999897E-3</v>
      </c>
      <c r="C101" s="13">
        <v>7.0000000000000001E-3</v>
      </c>
      <c r="D101" s="13">
        <v>6.4678396040383204</v>
      </c>
      <c r="E101" s="13">
        <v>6.4399787541524702</v>
      </c>
      <c r="F101" s="13">
        <v>6.4406853379234104</v>
      </c>
      <c r="G101" s="13">
        <v>36.319745992554999</v>
      </c>
      <c r="H101" s="13">
        <v>37.414553309640297</v>
      </c>
      <c r="I101" s="13">
        <v>37.378458391059198</v>
      </c>
    </row>
    <row r="102" spans="1:9" x14ac:dyDescent="0.25">
      <c r="A102" s="15" t="s">
        <v>10</v>
      </c>
      <c r="B102" s="15">
        <v>-1.4999999999999999E-2</v>
      </c>
      <c r="C102" s="15">
        <v>7.0000000000000001E-3</v>
      </c>
      <c r="D102" s="15">
        <v>6.4189546329810199</v>
      </c>
      <c r="E102" s="15">
        <v>6.3541352586621898</v>
      </c>
      <c r="F102" s="15">
        <v>6.3541352586621898</v>
      </c>
      <c r="G102" s="15">
        <v>33.722564315420101</v>
      </c>
      <c r="H102" s="15">
        <v>37.435426117114403</v>
      </c>
      <c r="I102" s="15">
        <v>37.435426117114403</v>
      </c>
    </row>
    <row r="103" spans="1:9" x14ac:dyDescent="0.25">
      <c r="A103" s="15" t="s">
        <v>10</v>
      </c>
      <c r="B103" s="15">
        <v>-1.39999999999999E-2</v>
      </c>
      <c r="C103" s="15">
        <v>7.0000000000000001E-3</v>
      </c>
      <c r="D103" s="15">
        <v>6.4189546329810199</v>
      </c>
      <c r="E103" s="15">
        <v>6.3628568088268702</v>
      </c>
      <c r="F103" s="15">
        <v>6.3628568088268702</v>
      </c>
      <c r="G103" s="15">
        <v>33.722564315420101</v>
      </c>
      <c r="H103" s="15">
        <v>37.430614083167498</v>
      </c>
      <c r="I103" s="15">
        <v>37.430614083167498</v>
      </c>
    </row>
    <row r="104" spans="1:9" x14ac:dyDescent="0.25">
      <c r="A104" s="15" t="s">
        <v>10</v>
      </c>
      <c r="B104" s="15">
        <v>-1.2999999999999901E-2</v>
      </c>
      <c r="C104" s="15">
        <v>7.0000000000000001E-3</v>
      </c>
      <c r="D104" s="15">
        <v>6.4189546329810199</v>
      </c>
      <c r="E104" s="15">
        <v>6.3651071851017802</v>
      </c>
      <c r="F104" s="15">
        <v>6.3651071851017802</v>
      </c>
      <c r="G104" s="15">
        <v>33.722564315420101</v>
      </c>
      <c r="H104" s="15">
        <v>37.429237497994897</v>
      </c>
      <c r="I104" s="15">
        <v>37.429237497994897</v>
      </c>
    </row>
    <row r="105" spans="1:9" x14ac:dyDescent="0.25">
      <c r="A105" s="15" t="s">
        <v>10</v>
      </c>
      <c r="B105" s="15">
        <v>-1.19999999999999E-2</v>
      </c>
      <c r="C105" s="15">
        <v>7.0000000000000001E-3</v>
      </c>
      <c r="D105" s="15">
        <v>6.4189546329810199</v>
      </c>
      <c r="E105" s="15">
        <v>6.3618783206123402</v>
      </c>
      <c r="F105" s="15">
        <v>6.3618783206123402</v>
      </c>
      <c r="G105" s="15">
        <v>33.722564315420101</v>
      </c>
      <c r="H105" s="15">
        <v>37.421047892817398</v>
      </c>
      <c r="I105" s="15">
        <v>37.421047892817398</v>
      </c>
    </row>
    <row r="106" spans="1:9" x14ac:dyDescent="0.25">
      <c r="A106" s="15" t="s">
        <v>10</v>
      </c>
      <c r="B106" s="15">
        <v>-1.09999999999999E-2</v>
      </c>
      <c r="C106" s="15">
        <v>7.0000000000000001E-3</v>
      </c>
      <c r="D106" s="15">
        <v>6.4189546329810199</v>
      </c>
      <c r="E106" s="15">
        <v>6.3565943975756296</v>
      </c>
      <c r="F106" s="15">
        <v>6.3565943975756296</v>
      </c>
      <c r="G106" s="15">
        <v>33.722564315420101</v>
      </c>
      <c r="H106" s="15">
        <v>37.411054643264002</v>
      </c>
      <c r="I106" s="15">
        <v>37.411054643264002</v>
      </c>
    </row>
    <row r="107" spans="1:9" x14ac:dyDescent="0.25">
      <c r="A107" s="15" t="s">
        <v>10</v>
      </c>
      <c r="B107" s="15">
        <v>-9.9999999999999898E-3</v>
      </c>
      <c r="C107" s="15">
        <v>7.0000000000000001E-3</v>
      </c>
      <c r="D107" s="15">
        <v>6.4189546329810199</v>
      </c>
      <c r="E107" s="15">
        <v>6.3595494238379802</v>
      </c>
      <c r="F107" s="15">
        <v>6.3595494238379802</v>
      </c>
      <c r="G107" s="15">
        <v>33.722564315420101</v>
      </c>
      <c r="H107" s="15">
        <v>37.394226182420802</v>
      </c>
      <c r="I107" s="15">
        <v>37.394226182420802</v>
      </c>
    </row>
    <row r="108" spans="1:9" x14ac:dyDescent="0.25">
      <c r="A108" s="15" t="s">
        <v>10</v>
      </c>
      <c r="B108" s="15">
        <v>-8.9999999999999906E-3</v>
      </c>
      <c r="C108" s="15">
        <v>7.0000000000000001E-3</v>
      </c>
      <c r="D108" s="15">
        <v>6.4189546329810199</v>
      </c>
      <c r="E108" s="15">
        <v>6.3631987768352198</v>
      </c>
      <c r="F108" s="15">
        <v>6.3631987768352198</v>
      </c>
      <c r="G108" s="15">
        <v>33.722564315420101</v>
      </c>
      <c r="H108" s="15">
        <v>37.392676345950598</v>
      </c>
      <c r="I108" s="15">
        <v>37.392676345950598</v>
      </c>
    </row>
    <row r="109" spans="1:9" x14ac:dyDescent="0.25">
      <c r="A109" s="15" t="s">
        <v>10</v>
      </c>
      <c r="B109" s="15">
        <v>-7.9999999999999898E-3</v>
      </c>
      <c r="C109" s="15">
        <v>7.0000000000000001E-3</v>
      </c>
      <c r="D109" s="15">
        <v>6.4189546329810199</v>
      </c>
      <c r="E109" s="15">
        <v>6.3656180403886697</v>
      </c>
      <c r="F109" s="15">
        <v>6.3656180403886697</v>
      </c>
      <c r="G109" s="15">
        <v>33.722564315420101</v>
      </c>
      <c r="H109" s="15">
        <v>37.3885980114934</v>
      </c>
      <c r="I109" s="15">
        <v>37.3885980114934</v>
      </c>
    </row>
    <row r="110" spans="1:9" x14ac:dyDescent="0.25">
      <c r="A110" s="15" t="s">
        <v>10</v>
      </c>
      <c r="B110" s="15">
        <v>-6.9999999999999897E-3</v>
      </c>
      <c r="C110" s="15">
        <v>7.0000000000000001E-3</v>
      </c>
      <c r="D110" s="15">
        <v>6.4189546329810199</v>
      </c>
      <c r="E110" s="15">
        <v>6.3674787740180996</v>
      </c>
      <c r="F110" s="15">
        <v>6.3674787740180996</v>
      </c>
      <c r="G110" s="15">
        <v>33.722564315420101</v>
      </c>
      <c r="H110" s="15">
        <v>37.387003995227701</v>
      </c>
      <c r="I110" s="15">
        <v>37.387003995227701</v>
      </c>
    </row>
    <row r="111" spans="1:9" x14ac:dyDescent="0.25">
      <c r="A111" s="15" t="s">
        <v>10</v>
      </c>
      <c r="B111" s="15">
        <v>-5.9999999999999897E-3</v>
      </c>
      <c r="C111" s="15">
        <v>7.0000000000000001E-3</v>
      </c>
      <c r="D111" s="15">
        <v>6.4189546329810199</v>
      </c>
      <c r="E111" s="15">
        <v>6.37316017362813</v>
      </c>
      <c r="F111" s="15">
        <v>6.37316017362813</v>
      </c>
      <c r="G111" s="15">
        <v>33.722564315420101</v>
      </c>
      <c r="H111" s="15">
        <v>37.387231105307499</v>
      </c>
      <c r="I111" s="15">
        <v>37.387231105307499</v>
      </c>
    </row>
    <row r="112" spans="1:9" x14ac:dyDescent="0.25">
      <c r="A112" s="1" t="s">
        <v>11</v>
      </c>
      <c r="B112" s="1">
        <v>-1.4999999999999999E-2</v>
      </c>
      <c r="C112" s="1">
        <v>7.0000000000000001E-3</v>
      </c>
      <c r="D112" s="1">
        <v>7.4777796340576002</v>
      </c>
      <c r="E112" s="1">
        <v>7.37766218673789</v>
      </c>
      <c r="F112" s="1">
        <v>7.37766218673789</v>
      </c>
      <c r="G112" s="1">
        <v>33.844015536483901</v>
      </c>
      <c r="H112" s="1">
        <v>36.479803375529698</v>
      </c>
      <c r="I112" s="1">
        <v>36.479803375529698</v>
      </c>
    </row>
    <row r="113" spans="1:9" x14ac:dyDescent="0.25">
      <c r="A113" s="1" t="s">
        <v>11</v>
      </c>
      <c r="B113" s="1">
        <v>-1.39999999999999E-2</v>
      </c>
      <c r="C113" s="1">
        <v>7.0000000000000001E-3</v>
      </c>
      <c r="D113" s="1">
        <v>7.4777796340576002</v>
      </c>
      <c r="E113" s="1">
        <v>7.37766218673789</v>
      </c>
      <c r="F113" s="1">
        <v>7.37766218673789</v>
      </c>
      <c r="G113" s="1">
        <v>33.844015536483901</v>
      </c>
      <c r="H113" s="1">
        <v>36.479803375529698</v>
      </c>
      <c r="I113" s="1">
        <v>36.479803375529698</v>
      </c>
    </row>
    <row r="114" spans="1:9" x14ac:dyDescent="0.25">
      <c r="A114" s="1" t="s">
        <v>11</v>
      </c>
      <c r="B114" s="1">
        <v>-1.2999999999999901E-2</v>
      </c>
      <c r="C114" s="1">
        <v>7.0000000000000001E-3</v>
      </c>
      <c r="D114" s="1">
        <v>7.4777796340576002</v>
      </c>
      <c r="E114" s="1">
        <v>7.37766218673789</v>
      </c>
      <c r="F114" s="1">
        <v>7.37766218673789</v>
      </c>
      <c r="G114" s="1">
        <v>33.844015536483901</v>
      </c>
      <c r="H114" s="1">
        <v>36.479803375529698</v>
      </c>
      <c r="I114" s="1">
        <v>36.479803375529698</v>
      </c>
    </row>
    <row r="115" spans="1:9" x14ac:dyDescent="0.25">
      <c r="A115" s="1" t="s">
        <v>11</v>
      </c>
      <c r="B115" s="1">
        <v>-1.19999999999999E-2</v>
      </c>
      <c r="C115" s="1">
        <v>7.0000000000000001E-3</v>
      </c>
      <c r="D115" s="1">
        <v>7.4777796340576002</v>
      </c>
      <c r="E115" s="1">
        <v>7.37766218673789</v>
      </c>
      <c r="F115" s="1">
        <v>7.37766218673789</v>
      </c>
      <c r="G115" s="1">
        <v>33.844015536483901</v>
      </c>
      <c r="H115" s="1">
        <v>36.479803375529698</v>
      </c>
      <c r="I115" s="1">
        <v>36.479803375529698</v>
      </c>
    </row>
    <row r="116" spans="1:9" x14ac:dyDescent="0.25">
      <c r="A116" s="1" t="s">
        <v>11</v>
      </c>
      <c r="B116" s="1">
        <v>-1.09999999999999E-2</v>
      </c>
      <c r="C116" s="1">
        <v>7.0000000000000001E-3</v>
      </c>
      <c r="D116" s="1">
        <v>7.4777796340576002</v>
      </c>
      <c r="E116" s="1">
        <v>7.37766218673789</v>
      </c>
      <c r="F116" s="1">
        <v>7.37766218673789</v>
      </c>
      <c r="G116" s="1">
        <v>33.844015536483901</v>
      </c>
      <c r="H116" s="1">
        <v>36.479803375529698</v>
      </c>
      <c r="I116" s="1">
        <v>36.479803375529698</v>
      </c>
    </row>
    <row r="117" spans="1:9" x14ac:dyDescent="0.25">
      <c r="A117" s="1" t="s">
        <v>11</v>
      </c>
      <c r="B117" s="1">
        <v>-9.9999999999999898E-3</v>
      </c>
      <c r="C117" s="1">
        <v>7.0000000000000001E-3</v>
      </c>
      <c r="D117" s="1">
        <v>7.4777796340576002</v>
      </c>
      <c r="E117" s="1">
        <v>7.37766218673789</v>
      </c>
      <c r="F117" s="1">
        <v>7.37766218673789</v>
      </c>
      <c r="G117" s="1">
        <v>33.844015536483901</v>
      </c>
      <c r="H117" s="1">
        <v>36.479803375529698</v>
      </c>
      <c r="I117" s="1">
        <v>36.479803375529698</v>
      </c>
    </row>
    <row r="118" spans="1:9" x14ac:dyDescent="0.25">
      <c r="A118" s="1" t="s">
        <v>11</v>
      </c>
      <c r="B118" s="1">
        <v>-8.9999999999999906E-3</v>
      </c>
      <c r="C118" s="1">
        <v>7.0000000000000001E-3</v>
      </c>
      <c r="D118" s="1">
        <v>7.4777796340576002</v>
      </c>
      <c r="E118" s="1">
        <v>7.37766218673789</v>
      </c>
      <c r="F118" s="1">
        <v>7.37766218673789</v>
      </c>
      <c r="G118" s="1">
        <v>33.844015536483901</v>
      </c>
      <c r="H118" s="1">
        <v>36.479803375529698</v>
      </c>
      <c r="I118" s="1">
        <v>36.479803375529698</v>
      </c>
    </row>
    <row r="119" spans="1:9" x14ac:dyDescent="0.25">
      <c r="A119" s="1" t="s">
        <v>11</v>
      </c>
      <c r="B119" s="1">
        <v>-7.9999999999999898E-3</v>
      </c>
      <c r="C119" s="1">
        <v>7.0000000000000001E-3</v>
      </c>
      <c r="D119" s="1">
        <v>7.4777796340576002</v>
      </c>
      <c r="E119" s="1">
        <v>7.37766218673789</v>
      </c>
      <c r="F119" s="1">
        <v>7.37766218673789</v>
      </c>
      <c r="G119" s="1">
        <v>33.844015536483901</v>
      </c>
      <c r="H119" s="1">
        <v>36.479803375529698</v>
      </c>
      <c r="I119" s="1">
        <v>36.479803375529698</v>
      </c>
    </row>
    <row r="120" spans="1:9" x14ac:dyDescent="0.25">
      <c r="A120" s="1" t="s">
        <v>11</v>
      </c>
      <c r="B120" s="1">
        <v>-6.9999999999999897E-3</v>
      </c>
      <c r="C120" s="1">
        <v>7.0000000000000001E-3</v>
      </c>
      <c r="D120" s="1">
        <v>7.4777796340576002</v>
      </c>
      <c r="E120" s="1">
        <v>7.37766218673789</v>
      </c>
      <c r="F120" s="1">
        <v>7.37766218673789</v>
      </c>
      <c r="G120" s="1">
        <v>33.844015536483901</v>
      </c>
      <c r="H120" s="1">
        <v>36.479803375529698</v>
      </c>
      <c r="I120" s="1">
        <v>36.479803375529698</v>
      </c>
    </row>
    <row r="121" spans="1:9" x14ac:dyDescent="0.25">
      <c r="A121" s="1" t="s">
        <v>11</v>
      </c>
      <c r="B121" s="1">
        <v>-5.9999999999999897E-3</v>
      </c>
      <c r="C121" s="1">
        <v>7.0000000000000001E-3</v>
      </c>
      <c r="D121" s="1">
        <v>7.4777796340576002</v>
      </c>
      <c r="E121" s="1">
        <v>7.37766218673789</v>
      </c>
      <c r="F121" s="1">
        <v>7.37766218673789</v>
      </c>
      <c r="G121" s="1">
        <v>33.844015536483901</v>
      </c>
      <c r="H121" s="1">
        <v>36.479803375529698</v>
      </c>
      <c r="I121" s="1">
        <v>36.479803375529698</v>
      </c>
    </row>
    <row r="122" spans="1:9" x14ac:dyDescent="0.25">
      <c r="A122" s="21" t="s">
        <v>12</v>
      </c>
      <c r="B122" s="21">
        <v>-1.4999999999999999E-2</v>
      </c>
      <c r="C122" s="21">
        <v>7.0000000000000001E-3</v>
      </c>
      <c r="D122" s="21">
        <v>6.6721017082672596</v>
      </c>
      <c r="E122" s="21">
        <v>6.6485509102807701</v>
      </c>
      <c r="F122" s="21">
        <v>6.6468393362886902</v>
      </c>
      <c r="G122" s="21">
        <v>33.541316433961804</v>
      </c>
      <c r="H122" s="21">
        <v>37.342613474489802</v>
      </c>
      <c r="I122" s="21">
        <v>37.328839903599302</v>
      </c>
    </row>
    <row r="123" spans="1:9" x14ac:dyDescent="0.25">
      <c r="A123" s="21" t="s">
        <v>12</v>
      </c>
      <c r="B123" s="21">
        <v>-1.39999999999999E-2</v>
      </c>
      <c r="C123" s="21">
        <v>7.0000000000000001E-3</v>
      </c>
      <c r="D123" s="21">
        <v>6.6721017082672596</v>
      </c>
      <c r="E123" s="21">
        <v>6.6533534437652699</v>
      </c>
      <c r="F123" s="21">
        <v>6.6442298226757597</v>
      </c>
      <c r="G123" s="21">
        <v>33.541316433961804</v>
      </c>
      <c r="H123" s="21">
        <v>37.345461206387597</v>
      </c>
      <c r="I123" s="21">
        <v>37.313045082563697</v>
      </c>
    </row>
    <row r="124" spans="1:9" x14ac:dyDescent="0.25">
      <c r="A124" s="21" t="s">
        <v>12</v>
      </c>
      <c r="B124" s="21">
        <v>-1.2999999999999901E-2</v>
      </c>
      <c r="C124" s="21">
        <v>7.0000000000000001E-3</v>
      </c>
      <c r="D124" s="21">
        <v>6.6721017082672596</v>
      </c>
      <c r="E124" s="21">
        <v>6.6444107461348798</v>
      </c>
      <c r="F124" s="21">
        <v>6.6359874295600898</v>
      </c>
      <c r="G124" s="21">
        <v>33.541316433961804</v>
      </c>
      <c r="H124" s="21">
        <v>37.345534409292299</v>
      </c>
      <c r="I124" s="21">
        <v>37.306587789634698</v>
      </c>
    </row>
    <row r="125" spans="1:9" x14ac:dyDescent="0.25">
      <c r="A125" s="21" t="s">
        <v>12</v>
      </c>
      <c r="B125" s="21">
        <v>-1.19999999999999E-2</v>
      </c>
      <c r="C125" s="21">
        <v>7.0000000000000001E-3</v>
      </c>
      <c r="D125" s="21">
        <v>6.6721017082672596</v>
      </c>
      <c r="E125" s="21">
        <v>6.6437822520147698</v>
      </c>
      <c r="F125" s="21">
        <v>6.6474980749034298</v>
      </c>
      <c r="G125" s="21">
        <v>33.541316433961804</v>
      </c>
      <c r="H125" s="21">
        <v>37.351473616077797</v>
      </c>
      <c r="I125" s="21">
        <v>37.301091962866302</v>
      </c>
    </row>
    <row r="126" spans="1:9" x14ac:dyDescent="0.25">
      <c r="A126" s="21" t="s">
        <v>12</v>
      </c>
      <c r="B126" s="21">
        <v>-1.09999999999999E-2</v>
      </c>
      <c r="C126" s="21">
        <v>7.0000000000000001E-3</v>
      </c>
      <c r="D126" s="21">
        <v>6.6721017082672596</v>
      </c>
      <c r="E126" s="21">
        <v>6.6375299393484601</v>
      </c>
      <c r="F126" s="21">
        <v>6.6293274219058498</v>
      </c>
      <c r="G126" s="21">
        <v>33.541316433961804</v>
      </c>
      <c r="H126" s="21">
        <v>37.336593345607199</v>
      </c>
      <c r="I126" s="21">
        <v>37.301676210899402</v>
      </c>
    </row>
    <row r="127" spans="1:9" x14ac:dyDescent="0.25">
      <c r="A127" s="21" t="s">
        <v>12</v>
      </c>
      <c r="B127" s="21">
        <v>-9.9999999999999898E-3</v>
      </c>
      <c r="C127" s="21">
        <v>7.0000000000000001E-3</v>
      </c>
      <c r="D127" s="21">
        <v>6.6721017082672596</v>
      </c>
      <c r="E127" s="21">
        <v>6.6354957516559399</v>
      </c>
      <c r="F127" s="21">
        <v>6.6295251054081703</v>
      </c>
      <c r="G127" s="21">
        <v>33.541316433961804</v>
      </c>
      <c r="H127" s="21">
        <v>37.340526865953798</v>
      </c>
      <c r="I127" s="21">
        <v>37.322219742346597</v>
      </c>
    </row>
    <row r="128" spans="1:9" x14ac:dyDescent="0.25">
      <c r="A128" s="21" t="s">
        <v>12</v>
      </c>
      <c r="B128" s="21">
        <v>-8.9999999999999906E-3</v>
      </c>
      <c r="C128" s="21">
        <v>7.0000000000000001E-3</v>
      </c>
      <c r="D128" s="21">
        <v>6.6721017082672596</v>
      </c>
      <c r="E128" s="21">
        <v>6.64242954459705</v>
      </c>
      <c r="F128" s="21">
        <v>6.6273472284320203</v>
      </c>
      <c r="G128" s="21">
        <v>33.541316433961804</v>
      </c>
      <c r="H128" s="21">
        <v>37.332951177444798</v>
      </c>
      <c r="I128" s="21">
        <v>37.319427703477899</v>
      </c>
    </row>
    <row r="129" spans="1:9" x14ac:dyDescent="0.25">
      <c r="A129" s="21" t="s">
        <v>12</v>
      </c>
      <c r="B129" s="21">
        <v>-7.9999999999999898E-3</v>
      </c>
      <c r="C129" s="21">
        <v>7.0000000000000001E-3</v>
      </c>
      <c r="D129" s="21">
        <v>6.6721017082672596</v>
      </c>
      <c r="E129" s="21">
        <v>6.64013406571818</v>
      </c>
      <c r="F129" s="21">
        <v>6.6354293272983602</v>
      </c>
      <c r="G129" s="21">
        <v>33.541316433961804</v>
      </c>
      <c r="H129" s="21">
        <v>37.321173008961303</v>
      </c>
      <c r="I129" s="21">
        <v>37.318578375045703</v>
      </c>
    </row>
    <row r="130" spans="1:9" x14ac:dyDescent="0.25">
      <c r="A130" s="21" t="s">
        <v>12</v>
      </c>
      <c r="B130" s="21">
        <v>-6.9999999999999897E-3</v>
      </c>
      <c r="C130" s="21">
        <v>7.0000000000000001E-3</v>
      </c>
      <c r="D130" s="21">
        <v>6.6721017082672596</v>
      </c>
      <c r="E130" s="21">
        <v>6.6470324146968904</v>
      </c>
      <c r="F130" s="21">
        <v>6.6453531410366198</v>
      </c>
      <c r="G130" s="21">
        <v>33.541316433961804</v>
      </c>
      <c r="H130" s="21">
        <v>37.320715230377097</v>
      </c>
      <c r="I130" s="21">
        <v>37.330713046111804</v>
      </c>
    </row>
    <row r="131" spans="1:9" x14ac:dyDescent="0.25">
      <c r="A131" s="21" t="s">
        <v>12</v>
      </c>
      <c r="B131" s="21">
        <v>-5.9999999999999897E-3</v>
      </c>
      <c r="C131" s="21">
        <v>7.0000000000000001E-3</v>
      </c>
      <c r="D131" s="21">
        <v>6.6721017082672596</v>
      </c>
      <c r="E131" s="21">
        <v>6.6503807971050701</v>
      </c>
      <c r="F131" s="21">
        <v>6.6221066450139503</v>
      </c>
      <c r="G131" s="21">
        <v>33.541316433961804</v>
      </c>
      <c r="H131" s="21">
        <v>37.308363293707004</v>
      </c>
      <c r="I131" s="21">
        <v>37.330110503610001</v>
      </c>
    </row>
    <row r="132" spans="1:9" x14ac:dyDescent="0.25">
      <c r="A132" s="20" t="s">
        <v>13</v>
      </c>
      <c r="B132" s="20">
        <v>-1.4999999999999999E-2</v>
      </c>
      <c r="C132" s="20">
        <v>7.0000000000000001E-3</v>
      </c>
      <c r="D132" s="20">
        <v>5.4720463149671401</v>
      </c>
      <c r="E132" s="20">
        <v>5.4479034885320097</v>
      </c>
      <c r="F132" s="20">
        <v>5.4319253387132704</v>
      </c>
      <c r="G132" s="20">
        <v>31.336872813315999</v>
      </c>
      <c r="H132" s="20">
        <v>37.387368352187003</v>
      </c>
      <c r="I132" s="20">
        <v>37.301482303436501</v>
      </c>
    </row>
    <row r="133" spans="1:9" x14ac:dyDescent="0.25">
      <c r="A133" s="20" t="s">
        <v>13</v>
      </c>
      <c r="B133" s="20">
        <v>-1.39999999999999E-2</v>
      </c>
      <c r="C133" s="20">
        <v>7.0000000000000001E-3</v>
      </c>
      <c r="D133" s="20">
        <v>5.4720463149671401</v>
      </c>
      <c r="E133" s="20">
        <v>5.43844167017778</v>
      </c>
      <c r="F133" s="20">
        <v>5.4306278917858704</v>
      </c>
      <c r="G133" s="20">
        <v>31.336872813315999</v>
      </c>
      <c r="H133" s="20">
        <v>37.388817004624798</v>
      </c>
      <c r="I133" s="20">
        <v>37.300157345852</v>
      </c>
    </row>
    <row r="134" spans="1:9" x14ac:dyDescent="0.25">
      <c r="A134" s="20" t="s">
        <v>13</v>
      </c>
      <c r="B134" s="20">
        <v>-1.2999999999999901E-2</v>
      </c>
      <c r="C134" s="20">
        <v>7.0000000000000001E-3</v>
      </c>
      <c r="D134" s="20">
        <v>5.4720463149671401</v>
      </c>
      <c r="E134" s="20">
        <v>5.43844167017778</v>
      </c>
      <c r="F134" s="20">
        <v>5.4329325193150897</v>
      </c>
      <c r="G134" s="20">
        <v>31.336872813315999</v>
      </c>
      <c r="H134" s="20">
        <v>37.388367427477299</v>
      </c>
      <c r="I134" s="20">
        <v>37.300036572211098</v>
      </c>
    </row>
    <row r="135" spans="1:9" x14ac:dyDescent="0.25">
      <c r="A135" s="20" t="s">
        <v>13</v>
      </c>
      <c r="B135" s="20">
        <v>-1.19999999999999E-2</v>
      </c>
      <c r="C135" s="20">
        <v>7.0000000000000001E-3</v>
      </c>
      <c r="D135" s="20">
        <v>5.4720463149671401</v>
      </c>
      <c r="E135" s="20">
        <v>5.4353136909482398</v>
      </c>
      <c r="F135" s="20">
        <v>5.4306853688007797</v>
      </c>
      <c r="G135" s="20">
        <v>31.336872813315999</v>
      </c>
      <c r="H135" s="20">
        <v>37.3935975141207</v>
      </c>
      <c r="I135" s="20">
        <v>37.302293661918199</v>
      </c>
    </row>
    <row r="136" spans="1:9" x14ac:dyDescent="0.25">
      <c r="A136" s="20" t="s">
        <v>13</v>
      </c>
      <c r="B136" s="20">
        <v>-1.09999999999999E-2</v>
      </c>
      <c r="C136" s="20">
        <v>7.0000000000000001E-3</v>
      </c>
      <c r="D136" s="20">
        <v>5.4720463149671401</v>
      </c>
      <c r="E136" s="20">
        <v>5.4387441187195202</v>
      </c>
      <c r="F136" s="20">
        <v>5.4389154078718596</v>
      </c>
      <c r="G136" s="20">
        <v>31.336872813315999</v>
      </c>
      <c r="H136" s="20">
        <v>37.392787907241399</v>
      </c>
      <c r="I136" s="20">
        <v>37.3064756821882</v>
      </c>
    </row>
    <row r="137" spans="1:9" x14ac:dyDescent="0.25">
      <c r="A137" s="20" t="s">
        <v>13</v>
      </c>
      <c r="B137" s="20">
        <v>-9.9999999999999898E-3</v>
      </c>
      <c r="C137" s="20">
        <v>7.0000000000000001E-3</v>
      </c>
      <c r="D137" s="20">
        <v>5.4720463149671401</v>
      </c>
      <c r="E137" s="20">
        <v>5.4377796961504004</v>
      </c>
      <c r="F137" s="20">
        <v>5.43814783194372</v>
      </c>
      <c r="G137" s="20">
        <v>31.336872813315999</v>
      </c>
      <c r="H137" s="20">
        <v>37.374311319574304</v>
      </c>
      <c r="I137" s="20">
        <v>37.307340478318501</v>
      </c>
    </row>
    <row r="138" spans="1:9" x14ac:dyDescent="0.25">
      <c r="A138" s="20" t="s">
        <v>13</v>
      </c>
      <c r="B138" s="20">
        <v>-8.9999999999999906E-3</v>
      </c>
      <c r="C138" s="20">
        <v>7.0000000000000001E-3</v>
      </c>
      <c r="D138" s="20">
        <v>5.4720463149671401</v>
      </c>
      <c r="E138" s="20">
        <v>5.4412932542118098</v>
      </c>
      <c r="F138" s="20">
        <v>5.44220034150083</v>
      </c>
      <c r="G138" s="20">
        <v>31.336872813315999</v>
      </c>
      <c r="H138" s="20">
        <v>37.373952554852302</v>
      </c>
      <c r="I138" s="20">
        <v>37.308568104825099</v>
      </c>
    </row>
    <row r="139" spans="1:9" x14ac:dyDescent="0.25">
      <c r="A139" s="20" t="s">
        <v>13</v>
      </c>
      <c r="B139" s="20">
        <v>-7.9999999999999898E-3</v>
      </c>
      <c r="C139" s="20">
        <v>7.0000000000000001E-3</v>
      </c>
      <c r="D139" s="20">
        <v>5.4720463149671401</v>
      </c>
      <c r="E139" s="20">
        <v>5.43410484292093</v>
      </c>
      <c r="F139" s="20">
        <v>5.4370414485760596</v>
      </c>
      <c r="G139" s="20">
        <v>31.336872813315999</v>
      </c>
      <c r="H139" s="20">
        <v>37.372779526658803</v>
      </c>
      <c r="I139" s="20">
        <v>37.309561163398598</v>
      </c>
    </row>
    <row r="140" spans="1:9" x14ac:dyDescent="0.25">
      <c r="A140" s="20" t="s">
        <v>13</v>
      </c>
      <c r="B140" s="20">
        <v>-6.9999999999999897E-3</v>
      </c>
      <c r="C140" s="20">
        <v>7.0000000000000001E-3</v>
      </c>
      <c r="D140" s="20">
        <v>5.4720463149671401</v>
      </c>
      <c r="E140" s="20">
        <v>5.4294193662492898</v>
      </c>
      <c r="F140" s="20">
        <v>5.4321559651745899</v>
      </c>
      <c r="G140" s="20">
        <v>31.336872813315999</v>
      </c>
      <c r="H140" s="20">
        <v>37.372245632336202</v>
      </c>
      <c r="I140" s="20">
        <v>37.307652669685901</v>
      </c>
    </row>
    <row r="141" spans="1:9" x14ac:dyDescent="0.25">
      <c r="A141" s="20" t="s">
        <v>13</v>
      </c>
      <c r="B141" s="20">
        <v>-5.9999999999999897E-3</v>
      </c>
      <c r="C141" s="20">
        <v>7.0000000000000001E-3</v>
      </c>
      <c r="D141" s="20">
        <v>5.4720463149671401</v>
      </c>
      <c r="E141" s="20">
        <v>5.4325968500426702</v>
      </c>
      <c r="F141" s="20">
        <v>5.4276048090178097</v>
      </c>
      <c r="G141" s="20">
        <v>31.336872813315999</v>
      </c>
      <c r="H141" s="20">
        <v>37.3741695192492</v>
      </c>
      <c r="I141" s="20">
        <v>37.3072695731747</v>
      </c>
    </row>
    <row r="142" spans="1:9" x14ac:dyDescent="0.25">
      <c r="A142" s="1" t="s">
        <v>14</v>
      </c>
      <c r="B142" s="1">
        <v>-1.4999999999999999E-2</v>
      </c>
      <c r="C142" s="1">
        <v>7.0000000000000001E-3</v>
      </c>
      <c r="D142" s="1">
        <v>6.3321947190241197</v>
      </c>
      <c r="E142" s="1">
        <v>6.3180015837148096</v>
      </c>
      <c r="F142" s="1">
        <v>6.3180015837148096</v>
      </c>
      <c r="G142" s="1">
        <v>31.601730747652901</v>
      </c>
      <c r="H142" s="1">
        <v>36.147355836898498</v>
      </c>
      <c r="I142" s="1">
        <v>36.147355836898498</v>
      </c>
    </row>
    <row r="143" spans="1:9" x14ac:dyDescent="0.25">
      <c r="A143" s="1" t="s">
        <v>14</v>
      </c>
      <c r="B143" s="1">
        <v>-1.39999999999999E-2</v>
      </c>
      <c r="C143" s="1">
        <v>7.0000000000000001E-3</v>
      </c>
      <c r="D143" s="1">
        <v>6.3321947190241197</v>
      </c>
      <c r="E143" s="1">
        <v>6.3180015837148096</v>
      </c>
      <c r="F143" s="1">
        <v>6.3180015837148096</v>
      </c>
      <c r="G143" s="1">
        <v>31.601730747652901</v>
      </c>
      <c r="H143" s="1">
        <v>36.147355836898498</v>
      </c>
      <c r="I143" s="1">
        <v>36.147355836898498</v>
      </c>
    </row>
    <row r="144" spans="1:9" x14ac:dyDescent="0.25">
      <c r="A144" s="1" t="s">
        <v>14</v>
      </c>
      <c r="B144" s="1">
        <v>-1.2999999999999901E-2</v>
      </c>
      <c r="C144" s="1">
        <v>7.0000000000000001E-3</v>
      </c>
      <c r="D144" s="1">
        <v>6.3321947190241197</v>
      </c>
      <c r="E144" s="1">
        <v>6.3180015837148096</v>
      </c>
      <c r="F144" s="1">
        <v>6.3180015837148096</v>
      </c>
      <c r="G144" s="1">
        <v>31.601730747652901</v>
      </c>
      <c r="H144" s="1">
        <v>36.147355836898498</v>
      </c>
      <c r="I144" s="1">
        <v>36.147355836898498</v>
      </c>
    </row>
    <row r="145" spans="1:9" x14ac:dyDescent="0.25">
      <c r="A145" s="1" t="s">
        <v>14</v>
      </c>
      <c r="B145" s="1">
        <v>-1.19999999999999E-2</v>
      </c>
      <c r="C145" s="1">
        <v>7.0000000000000001E-3</v>
      </c>
      <c r="D145" s="1">
        <v>6.3321947190241197</v>
      </c>
      <c r="E145" s="1">
        <v>6.3180015837148096</v>
      </c>
      <c r="F145" s="1">
        <v>6.3180015837148096</v>
      </c>
      <c r="G145" s="1">
        <v>31.601730747652901</v>
      </c>
      <c r="H145" s="1">
        <v>36.147355836898498</v>
      </c>
      <c r="I145" s="1">
        <v>36.147355836898498</v>
      </c>
    </row>
    <row r="146" spans="1:9" x14ac:dyDescent="0.25">
      <c r="A146" s="1" t="s">
        <v>14</v>
      </c>
      <c r="B146" s="1">
        <v>-1.09999999999999E-2</v>
      </c>
      <c r="C146" s="1">
        <v>7.0000000000000001E-3</v>
      </c>
      <c r="D146" s="1">
        <v>6.3321947190241197</v>
      </c>
      <c r="E146" s="1">
        <v>6.3180015837148096</v>
      </c>
      <c r="F146" s="1">
        <v>6.3180015837148096</v>
      </c>
      <c r="G146" s="1">
        <v>31.601730747652901</v>
      </c>
      <c r="H146" s="1">
        <v>36.147355836898498</v>
      </c>
      <c r="I146" s="1">
        <v>36.147355836898498</v>
      </c>
    </row>
    <row r="147" spans="1:9" x14ac:dyDescent="0.25">
      <c r="A147" s="1" t="s">
        <v>14</v>
      </c>
      <c r="B147" s="1">
        <v>-9.9999999999999898E-3</v>
      </c>
      <c r="C147" s="1">
        <v>7.0000000000000001E-3</v>
      </c>
      <c r="D147" s="1">
        <v>6.3321947190241197</v>
      </c>
      <c r="E147" s="1">
        <v>6.3180015837148096</v>
      </c>
      <c r="F147" s="1">
        <v>6.3180015837148096</v>
      </c>
      <c r="G147" s="1">
        <v>31.601730747652901</v>
      </c>
      <c r="H147" s="1">
        <v>36.147355836898498</v>
      </c>
      <c r="I147" s="1">
        <v>36.147355836898498</v>
      </c>
    </row>
    <row r="148" spans="1:9" x14ac:dyDescent="0.25">
      <c r="A148" s="1" t="s">
        <v>14</v>
      </c>
      <c r="B148" s="1">
        <v>-8.9999999999999906E-3</v>
      </c>
      <c r="C148" s="1">
        <v>7.0000000000000001E-3</v>
      </c>
      <c r="D148" s="1">
        <v>6.3321947190241197</v>
      </c>
      <c r="E148" s="1">
        <v>6.3180015837148096</v>
      </c>
      <c r="F148" s="1">
        <v>6.3180015837148096</v>
      </c>
      <c r="G148" s="1">
        <v>31.601730747652901</v>
      </c>
      <c r="H148" s="1">
        <v>36.147355836898498</v>
      </c>
      <c r="I148" s="1">
        <v>36.147355836898498</v>
      </c>
    </row>
    <row r="149" spans="1:9" x14ac:dyDescent="0.25">
      <c r="A149" s="1" t="s">
        <v>14</v>
      </c>
      <c r="B149" s="1">
        <v>-7.9999999999999898E-3</v>
      </c>
      <c r="C149" s="1">
        <v>7.0000000000000001E-3</v>
      </c>
      <c r="D149" s="1">
        <v>6.3321947190241197</v>
      </c>
      <c r="E149" s="1">
        <v>6.3180015837148096</v>
      </c>
      <c r="F149" s="1">
        <v>6.3180015837148096</v>
      </c>
      <c r="G149" s="1">
        <v>31.601730747652901</v>
      </c>
      <c r="H149" s="1">
        <v>36.147355836898498</v>
      </c>
      <c r="I149" s="1">
        <v>36.147355836898498</v>
      </c>
    </row>
    <row r="150" spans="1:9" x14ac:dyDescent="0.25">
      <c r="A150" s="1" t="s">
        <v>14</v>
      </c>
      <c r="B150" s="1">
        <v>-6.9999999999999897E-3</v>
      </c>
      <c r="C150" s="1">
        <v>7.0000000000000001E-3</v>
      </c>
      <c r="D150" s="1">
        <v>6.3321947190241197</v>
      </c>
      <c r="E150" s="1">
        <v>6.3180015837148096</v>
      </c>
      <c r="F150" s="1">
        <v>6.3180015837148096</v>
      </c>
      <c r="G150" s="1">
        <v>31.601730747652901</v>
      </c>
      <c r="H150" s="1">
        <v>36.147355836898498</v>
      </c>
      <c r="I150" s="1">
        <v>36.147355836898498</v>
      </c>
    </row>
    <row r="151" spans="1:9" x14ac:dyDescent="0.25">
      <c r="A151" s="1" t="s">
        <v>14</v>
      </c>
      <c r="B151" s="1">
        <v>-5.9999999999999897E-3</v>
      </c>
      <c r="C151" s="1">
        <v>7.0000000000000001E-3</v>
      </c>
      <c r="D151" s="1">
        <v>6.3321947190241197</v>
      </c>
      <c r="E151" s="1">
        <v>6.3180015837148096</v>
      </c>
      <c r="F151" s="1">
        <v>6.3180015837148096</v>
      </c>
      <c r="G151" s="1">
        <v>31.601730747652901</v>
      </c>
      <c r="H151" s="1">
        <v>36.147355836898498</v>
      </c>
      <c r="I151" s="1">
        <v>36.147355836898498</v>
      </c>
    </row>
    <row r="152" spans="1:9" x14ac:dyDescent="0.25">
      <c r="A152" s="22" t="s">
        <v>15</v>
      </c>
      <c r="B152" s="22">
        <v>-1.4999999999999999E-2</v>
      </c>
      <c r="C152" s="22">
        <v>7.0000000000000001E-3</v>
      </c>
      <c r="D152" s="22">
        <v>5.8211146613416096</v>
      </c>
      <c r="E152" s="22">
        <v>5.7570653432253298</v>
      </c>
      <c r="F152" s="22">
        <v>5.7570653432253298</v>
      </c>
      <c r="G152" s="22">
        <v>31.3773335067585</v>
      </c>
      <c r="H152" s="22">
        <v>37.3044420142568</v>
      </c>
      <c r="I152" s="22">
        <v>37.3044420142568</v>
      </c>
    </row>
    <row r="153" spans="1:9" x14ac:dyDescent="0.25">
      <c r="A153" s="22" t="s">
        <v>15</v>
      </c>
      <c r="B153" s="22">
        <v>-1.39999999999999E-2</v>
      </c>
      <c r="C153" s="22">
        <v>7.0000000000000001E-3</v>
      </c>
      <c r="D153" s="22">
        <v>5.8211146613416096</v>
      </c>
      <c r="E153" s="22">
        <v>5.7572412335972096</v>
      </c>
      <c r="F153" s="22">
        <v>5.7572412335972096</v>
      </c>
      <c r="G153" s="22">
        <v>31.3773335067585</v>
      </c>
      <c r="H153" s="22">
        <v>37.298088045096698</v>
      </c>
      <c r="I153" s="22">
        <v>37.298088045096698</v>
      </c>
    </row>
    <row r="154" spans="1:9" x14ac:dyDescent="0.25">
      <c r="A154" s="22" t="s">
        <v>15</v>
      </c>
      <c r="B154" s="22">
        <v>-1.2999999999999901E-2</v>
      </c>
      <c r="C154" s="22">
        <v>7.0000000000000001E-3</v>
      </c>
      <c r="D154" s="22">
        <v>5.8211146613416096</v>
      </c>
      <c r="E154" s="22">
        <v>5.7593424384404504</v>
      </c>
      <c r="F154" s="22">
        <v>5.7593424384404504</v>
      </c>
      <c r="G154" s="22">
        <v>31.3773335067585</v>
      </c>
      <c r="H154" s="22">
        <v>37.289116367560297</v>
      </c>
      <c r="I154" s="22">
        <v>37.289116367560297</v>
      </c>
    </row>
    <row r="155" spans="1:9" x14ac:dyDescent="0.25">
      <c r="A155" s="22" t="s">
        <v>15</v>
      </c>
      <c r="B155" s="22">
        <v>-1.19999999999999E-2</v>
      </c>
      <c r="C155" s="22">
        <v>7.0000000000000001E-3</v>
      </c>
      <c r="D155" s="22">
        <v>5.8211146613416096</v>
      </c>
      <c r="E155" s="22">
        <v>5.7518965000868301</v>
      </c>
      <c r="F155" s="22">
        <v>5.7518965000868301</v>
      </c>
      <c r="G155" s="22">
        <v>31.3773335067585</v>
      </c>
      <c r="H155" s="22">
        <v>37.293454072939497</v>
      </c>
      <c r="I155" s="22">
        <v>37.293454072939497</v>
      </c>
    </row>
    <row r="156" spans="1:9" x14ac:dyDescent="0.25">
      <c r="A156" s="22" t="s">
        <v>15</v>
      </c>
      <c r="B156" s="22">
        <v>-1.09999999999999E-2</v>
      </c>
      <c r="C156" s="22">
        <v>7.0000000000000001E-3</v>
      </c>
      <c r="D156" s="22">
        <v>5.8211146613416096</v>
      </c>
      <c r="E156" s="22">
        <v>5.7611291531730604</v>
      </c>
      <c r="F156" s="22">
        <v>5.7611291531730604</v>
      </c>
      <c r="G156" s="22">
        <v>31.3773335067585</v>
      </c>
      <c r="H156" s="22">
        <v>37.291023793382202</v>
      </c>
      <c r="I156" s="22">
        <v>37.291023793382202</v>
      </c>
    </row>
    <row r="157" spans="1:9" x14ac:dyDescent="0.25">
      <c r="A157" s="22" t="s">
        <v>15</v>
      </c>
      <c r="B157" s="22">
        <v>-9.9999999999999898E-3</v>
      </c>
      <c r="C157" s="22">
        <v>7.0000000000000001E-3</v>
      </c>
      <c r="D157" s="22">
        <v>5.8211146613416096</v>
      </c>
      <c r="E157" s="22">
        <v>5.7609735249528198</v>
      </c>
      <c r="F157" s="22">
        <v>5.7609735249528198</v>
      </c>
      <c r="G157" s="22">
        <v>31.3773335067585</v>
      </c>
      <c r="H157" s="22">
        <v>37.288832688815297</v>
      </c>
      <c r="I157" s="22">
        <v>37.288832688815297</v>
      </c>
    </row>
    <row r="158" spans="1:9" x14ac:dyDescent="0.25">
      <c r="A158" s="22" t="s">
        <v>15</v>
      </c>
      <c r="B158" s="22">
        <v>-8.9999999999999906E-3</v>
      </c>
      <c r="C158" s="22">
        <v>7.0000000000000001E-3</v>
      </c>
      <c r="D158" s="22">
        <v>5.8211146613416096</v>
      </c>
      <c r="E158" s="22">
        <v>5.7609735249528198</v>
      </c>
      <c r="F158" s="22">
        <v>5.7609735249528198</v>
      </c>
      <c r="G158" s="22">
        <v>31.3773335067585</v>
      </c>
      <c r="H158" s="22">
        <v>37.289365172107402</v>
      </c>
      <c r="I158" s="22">
        <v>37.289365172107402</v>
      </c>
    </row>
    <row r="159" spans="1:9" x14ac:dyDescent="0.25">
      <c r="A159" s="22" t="s">
        <v>15</v>
      </c>
      <c r="B159" s="22">
        <v>-7.9999999999999898E-3</v>
      </c>
      <c r="C159" s="22">
        <v>7.0000000000000001E-3</v>
      </c>
      <c r="D159" s="22">
        <v>5.8211146613416096</v>
      </c>
      <c r="E159" s="22">
        <v>5.7609831514765304</v>
      </c>
      <c r="F159" s="22">
        <v>5.7609831514765304</v>
      </c>
      <c r="G159" s="22">
        <v>31.3773335067585</v>
      </c>
      <c r="H159" s="22">
        <v>37.294345246457098</v>
      </c>
      <c r="I159" s="22">
        <v>37.294345246457098</v>
      </c>
    </row>
    <row r="160" spans="1:9" x14ac:dyDescent="0.25">
      <c r="A160" s="22" t="s">
        <v>15</v>
      </c>
      <c r="B160" s="22">
        <v>-6.9999999999999897E-3</v>
      </c>
      <c r="C160" s="22">
        <v>7.0000000000000001E-3</v>
      </c>
      <c r="D160" s="22">
        <v>5.8211146613416096</v>
      </c>
      <c r="E160" s="22">
        <v>5.7611006168284202</v>
      </c>
      <c r="F160" s="22">
        <v>5.7611006168284202</v>
      </c>
      <c r="G160" s="22">
        <v>31.3773335067585</v>
      </c>
      <c r="H160" s="22">
        <v>37.299940452131302</v>
      </c>
      <c r="I160" s="22">
        <v>37.299940452131302</v>
      </c>
    </row>
    <row r="161" spans="1:9" x14ac:dyDescent="0.25">
      <c r="A161" s="22" t="s">
        <v>15</v>
      </c>
      <c r="B161" s="22">
        <v>-5.9999999999999897E-3</v>
      </c>
      <c r="C161" s="22">
        <v>7.0000000000000001E-3</v>
      </c>
      <c r="D161" s="22">
        <v>5.8211146613416096</v>
      </c>
      <c r="E161" s="22">
        <v>5.7534856792707503</v>
      </c>
      <c r="F161" s="22">
        <v>5.7534856792707503</v>
      </c>
      <c r="G161" s="22">
        <v>31.3773335067585</v>
      </c>
      <c r="H161" s="22">
        <v>37.302718727927903</v>
      </c>
      <c r="I161" s="22">
        <v>37.302718727927903</v>
      </c>
    </row>
    <row r="162" spans="1:9" x14ac:dyDescent="0.25">
      <c r="A162" s="24" t="s">
        <v>16</v>
      </c>
      <c r="B162" s="24">
        <v>-1.4999999999999999E-2</v>
      </c>
      <c r="C162" s="24">
        <v>7.0000000000000001E-3</v>
      </c>
      <c r="D162" s="24">
        <v>5.8107675937103602</v>
      </c>
      <c r="E162" s="24">
        <v>5.7651637888692502</v>
      </c>
      <c r="F162" s="24">
        <v>5.794409840708</v>
      </c>
      <c r="G162" s="24">
        <v>30.4114377537521</v>
      </c>
      <c r="H162" s="24">
        <v>36.583279795802703</v>
      </c>
      <c r="I162" s="24">
        <v>35.742625074474603</v>
      </c>
    </row>
    <row r="163" spans="1:9" x14ac:dyDescent="0.25">
      <c r="A163" s="24" t="s">
        <v>16</v>
      </c>
      <c r="B163" s="24">
        <v>-1.39999999999999E-2</v>
      </c>
      <c r="C163" s="24">
        <v>7.0000000000000001E-3</v>
      </c>
      <c r="D163" s="24">
        <v>5.8107675937103602</v>
      </c>
      <c r="E163" s="24">
        <v>5.7651637888692502</v>
      </c>
      <c r="F163" s="24">
        <v>5.794409840708</v>
      </c>
      <c r="G163" s="24">
        <v>30.4114377537521</v>
      </c>
      <c r="H163" s="24">
        <v>36.587462556742899</v>
      </c>
      <c r="I163" s="24">
        <v>35.742625074474603</v>
      </c>
    </row>
    <row r="164" spans="1:9" x14ac:dyDescent="0.25">
      <c r="A164" s="24" t="s">
        <v>16</v>
      </c>
      <c r="B164" s="24">
        <v>-1.2999999999999901E-2</v>
      </c>
      <c r="C164" s="24">
        <v>7.0000000000000001E-3</v>
      </c>
      <c r="D164" s="24">
        <v>5.8107675937103602</v>
      </c>
      <c r="E164" s="24">
        <v>5.76304942838562</v>
      </c>
      <c r="F164" s="24">
        <v>5.794409840708</v>
      </c>
      <c r="G164" s="24">
        <v>30.4114377537521</v>
      </c>
      <c r="H164" s="24">
        <v>36.588927090974202</v>
      </c>
      <c r="I164" s="24">
        <v>35.742625074474603</v>
      </c>
    </row>
    <row r="165" spans="1:9" x14ac:dyDescent="0.25">
      <c r="A165" s="24" t="s">
        <v>16</v>
      </c>
      <c r="B165" s="24">
        <v>-1.19999999999999E-2</v>
      </c>
      <c r="C165" s="24">
        <v>7.0000000000000001E-3</v>
      </c>
      <c r="D165" s="24">
        <v>5.8107675937103602</v>
      </c>
      <c r="E165" s="24">
        <v>5.7647631261996297</v>
      </c>
      <c r="F165" s="24">
        <v>5.794409840708</v>
      </c>
      <c r="G165" s="24">
        <v>30.4114377537521</v>
      </c>
      <c r="H165" s="24">
        <v>36.590630301518502</v>
      </c>
      <c r="I165" s="24">
        <v>35.742625074474603</v>
      </c>
    </row>
    <row r="166" spans="1:9" x14ac:dyDescent="0.25">
      <c r="A166" s="24" t="s">
        <v>16</v>
      </c>
      <c r="B166" s="24">
        <v>-1.09999999999999E-2</v>
      </c>
      <c r="C166" s="24">
        <v>7.0000000000000001E-3</v>
      </c>
      <c r="D166" s="24">
        <v>5.8107675937103602</v>
      </c>
      <c r="E166" s="24">
        <v>5.7647631261996297</v>
      </c>
      <c r="F166" s="24">
        <v>5.794409840708</v>
      </c>
      <c r="G166" s="24">
        <v>30.4114377537521</v>
      </c>
      <c r="H166" s="24">
        <v>36.595925049627198</v>
      </c>
      <c r="I166" s="24">
        <v>35.742625074474603</v>
      </c>
    </row>
    <row r="167" spans="1:9" x14ac:dyDescent="0.25">
      <c r="A167" s="24" t="s">
        <v>16</v>
      </c>
      <c r="B167" s="24">
        <v>-9.9999999999999898E-3</v>
      </c>
      <c r="C167" s="24">
        <v>7.0000000000000001E-3</v>
      </c>
      <c r="D167" s="24">
        <v>5.8107675937103602</v>
      </c>
      <c r="E167" s="24">
        <v>5.7671489558687297</v>
      </c>
      <c r="F167" s="24">
        <v>5.794409840708</v>
      </c>
      <c r="G167" s="24">
        <v>30.4114377537521</v>
      </c>
      <c r="H167" s="24">
        <v>36.597746030304997</v>
      </c>
      <c r="I167" s="24">
        <v>35.742625074474603</v>
      </c>
    </row>
    <row r="168" spans="1:9" x14ac:dyDescent="0.25">
      <c r="A168" s="24" t="s">
        <v>16</v>
      </c>
      <c r="B168" s="24">
        <v>-8.9999999999999906E-3</v>
      </c>
      <c r="C168" s="24">
        <v>7.0000000000000001E-3</v>
      </c>
      <c r="D168" s="24">
        <v>5.8107675937103602</v>
      </c>
      <c r="E168" s="24">
        <v>5.7695255730592203</v>
      </c>
      <c r="F168" s="24">
        <v>5.794409840708</v>
      </c>
      <c r="G168" s="24">
        <v>30.4114377537521</v>
      </c>
      <c r="H168" s="24">
        <v>36.5984871455261</v>
      </c>
      <c r="I168" s="24">
        <v>35.742625074474603</v>
      </c>
    </row>
    <row r="169" spans="1:9" x14ac:dyDescent="0.25">
      <c r="A169" s="24" t="s">
        <v>16</v>
      </c>
      <c r="B169" s="24">
        <v>-7.9999999999999898E-3</v>
      </c>
      <c r="C169" s="24">
        <v>7.0000000000000001E-3</v>
      </c>
      <c r="D169" s="24">
        <v>5.8107675937103602</v>
      </c>
      <c r="E169" s="24">
        <v>5.7733685465220503</v>
      </c>
      <c r="F169" s="24">
        <v>5.794409840708</v>
      </c>
      <c r="G169" s="24">
        <v>30.4114377537521</v>
      </c>
      <c r="H169" s="24">
        <v>36.600735232217502</v>
      </c>
      <c r="I169" s="24">
        <v>35.742625074474603</v>
      </c>
    </row>
    <row r="170" spans="1:9" x14ac:dyDescent="0.25">
      <c r="A170" s="24" t="s">
        <v>16</v>
      </c>
      <c r="B170" s="24">
        <v>-6.9999999999999897E-3</v>
      </c>
      <c r="C170" s="24">
        <v>7.0000000000000001E-3</v>
      </c>
      <c r="D170" s="24">
        <v>5.8107675937103602</v>
      </c>
      <c r="E170" s="24">
        <v>5.7690032630609904</v>
      </c>
      <c r="F170" s="24">
        <v>5.794409840708</v>
      </c>
      <c r="G170" s="24">
        <v>30.4114377537521</v>
      </c>
      <c r="H170" s="24">
        <v>36.605338351366903</v>
      </c>
      <c r="I170" s="24">
        <v>35.742625074474603</v>
      </c>
    </row>
    <row r="171" spans="1:9" x14ac:dyDescent="0.25">
      <c r="A171" s="24" t="s">
        <v>16</v>
      </c>
      <c r="B171" s="24">
        <v>-5.9999999999999897E-3</v>
      </c>
      <c r="C171" s="24">
        <v>7.0000000000000001E-3</v>
      </c>
      <c r="D171" s="24">
        <v>5.8107675937103602</v>
      </c>
      <c r="E171" s="24">
        <v>5.7656167268060097</v>
      </c>
      <c r="F171" s="24">
        <v>5.794409840708</v>
      </c>
      <c r="G171" s="24">
        <v>30.4114377537521</v>
      </c>
      <c r="H171" s="24">
        <v>36.605978817489898</v>
      </c>
      <c r="I171" s="24">
        <v>35.742625074474603</v>
      </c>
    </row>
    <row r="172" spans="1:9" x14ac:dyDescent="0.25">
      <c r="A172" s="25" t="s">
        <v>17</v>
      </c>
      <c r="B172" s="25">
        <v>-1.4999999999999999E-2</v>
      </c>
      <c r="C172" s="25">
        <v>7.0000000000000001E-3</v>
      </c>
      <c r="D172" s="25">
        <v>5.7921829699079597</v>
      </c>
      <c r="E172" s="25">
        <v>5.7674567518242803</v>
      </c>
      <c r="F172" s="25">
        <v>5.76087252743093</v>
      </c>
      <c r="G172" s="25">
        <v>28.008750290581201</v>
      </c>
      <c r="H172" s="25">
        <v>37.109480160673499</v>
      </c>
      <c r="I172" s="25">
        <v>37.229880590298301</v>
      </c>
    </row>
    <row r="173" spans="1:9" x14ac:dyDescent="0.25">
      <c r="A173" s="25" t="s">
        <v>17</v>
      </c>
      <c r="B173" s="25">
        <v>-1.39999999999999E-2</v>
      </c>
      <c r="C173" s="25">
        <v>7.0000000000000001E-3</v>
      </c>
      <c r="D173" s="25">
        <v>5.7921829699079597</v>
      </c>
      <c r="E173" s="25">
        <v>5.7671713847662502</v>
      </c>
      <c r="F173" s="25">
        <v>5.7574995687365602</v>
      </c>
      <c r="G173" s="25">
        <v>28.008750290581201</v>
      </c>
      <c r="H173" s="25">
        <v>37.125760323917298</v>
      </c>
      <c r="I173" s="25">
        <v>37.245796728480698</v>
      </c>
    </row>
    <row r="174" spans="1:9" x14ac:dyDescent="0.25">
      <c r="A174" s="25" t="s">
        <v>17</v>
      </c>
      <c r="B174" s="25">
        <v>-1.2999999999999901E-2</v>
      </c>
      <c r="C174" s="25">
        <v>7.0000000000000001E-3</v>
      </c>
      <c r="D174" s="25">
        <v>5.7921829699079597</v>
      </c>
      <c r="E174" s="25">
        <v>5.7630046132083201</v>
      </c>
      <c r="F174" s="25">
        <v>5.7693667322494999</v>
      </c>
      <c r="G174" s="25">
        <v>28.008750290581201</v>
      </c>
      <c r="H174" s="25">
        <v>37.138181624346899</v>
      </c>
      <c r="I174" s="25">
        <v>37.255665672052601</v>
      </c>
    </row>
    <row r="175" spans="1:9" x14ac:dyDescent="0.25">
      <c r="A175" s="25" t="s">
        <v>17</v>
      </c>
      <c r="B175" s="25">
        <v>-1.19999999999999E-2</v>
      </c>
      <c r="C175" s="25">
        <v>7.0000000000000001E-3</v>
      </c>
      <c r="D175" s="25">
        <v>5.7921829699079597</v>
      </c>
      <c r="E175" s="25">
        <v>5.7724288099918004</v>
      </c>
      <c r="F175" s="25">
        <v>5.7627093310580397</v>
      </c>
      <c r="G175" s="25">
        <v>28.008750290581201</v>
      </c>
      <c r="H175" s="25">
        <v>37.148884942351899</v>
      </c>
      <c r="I175" s="25">
        <v>37.270594146223999</v>
      </c>
    </row>
    <row r="176" spans="1:9" x14ac:dyDescent="0.25">
      <c r="A176" s="25" t="s">
        <v>17</v>
      </c>
      <c r="B176" s="25">
        <v>-1.09999999999999E-2</v>
      </c>
      <c r="C176" s="25">
        <v>7.0000000000000001E-3</v>
      </c>
      <c r="D176" s="25">
        <v>5.7921829699079597</v>
      </c>
      <c r="E176" s="25">
        <v>5.7670079636636098</v>
      </c>
      <c r="F176" s="25">
        <v>5.7581313231681799</v>
      </c>
      <c r="G176" s="25">
        <v>28.008750290581201</v>
      </c>
      <c r="H176" s="25">
        <v>37.160379141331397</v>
      </c>
      <c r="I176" s="25">
        <v>37.2841351435031</v>
      </c>
    </row>
    <row r="177" spans="1:9" x14ac:dyDescent="0.25">
      <c r="A177" s="25" t="s">
        <v>17</v>
      </c>
      <c r="B177" s="25">
        <v>-9.9999999999999898E-3</v>
      </c>
      <c r="C177" s="25">
        <v>7.0000000000000001E-3</v>
      </c>
      <c r="D177" s="25">
        <v>5.7921829699079597</v>
      </c>
      <c r="E177" s="25">
        <v>5.7621264996634398</v>
      </c>
      <c r="F177" s="25">
        <v>5.7516546182806003</v>
      </c>
      <c r="G177" s="25">
        <v>28.008750290581201</v>
      </c>
      <c r="H177" s="25">
        <v>37.177701004645499</v>
      </c>
      <c r="I177" s="25">
        <v>37.289599905688902</v>
      </c>
    </row>
    <row r="178" spans="1:9" x14ac:dyDescent="0.25">
      <c r="A178" s="25" t="s">
        <v>17</v>
      </c>
      <c r="B178" s="25">
        <v>-8.9999999999999906E-3</v>
      </c>
      <c r="C178" s="25">
        <v>7.0000000000000001E-3</v>
      </c>
      <c r="D178" s="25">
        <v>5.7921829699079597</v>
      </c>
      <c r="E178" s="25">
        <v>5.7583337828731898</v>
      </c>
      <c r="F178" s="25">
        <v>5.7607523811035097</v>
      </c>
      <c r="G178" s="25">
        <v>28.008750290581201</v>
      </c>
      <c r="H178" s="25">
        <v>37.1973956859431</v>
      </c>
      <c r="I178" s="25">
        <v>37.293731406348797</v>
      </c>
    </row>
    <row r="179" spans="1:9" x14ac:dyDescent="0.25">
      <c r="A179" s="25" t="s">
        <v>17</v>
      </c>
      <c r="B179" s="25">
        <v>-7.9999999999999898E-3</v>
      </c>
      <c r="C179" s="25">
        <v>7.0000000000000001E-3</v>
      </c>
      <c r="D179" s="25">
        <v>5.7921829699079597</v>
      </c>
      <c r="E179" s="25">
        <v>5.7580202973069996</v>
      </c>
      <c r="F179" s="25">
        <v>5.7607523811035097</v>
      </c>
      <c r="G179" s="25">
        <v>28.008750290581201</v>
      </c>
      <c r="H179" s="25">
        <v>37.203675126681901</v>
      </c>
      <c r="I179" s="25">
        <v>37.299731245805098</v>
      </c>
    </row>
    <row r="180" spans="1:9" x14ac:dyDescent="0.25">
      <c r="A180" s="25" t="s">
        <v>17</v>
      </c>
      <c r="B180" s="25">
        <v>-6.9999999999999897E-3</v>
      </c>
      <c r="C180" s="25">
        <v>7.0000000000000001E-3</v>
      </c>
      <c r="D180" s="25">
        <v>5.7921829699079597</v>
      </c>
      <c r="E180" s="25">
        <v>5.76495273492639</v>
      </c>
      <c r="F180" s="25">
        <v>5.7554943496087496</v>
      </c>
      <c r="G180" s="25">
        <v>28.008750290581201</v>
      </c>
      <c r="H180" s="25">
        <v>37.213898193568099</v>
      </c>
      <c r="I180" s="25">
        <v>37.303313660301498</v>
      </c>
    </row>
    <row r="181" spans="1:9" x14ac:dyDescent="0.25">
      <c r="A181" s="25" t="s">
        <v>17</v>
      </c>
      <c r="B181" s="25">
        <v>-5.9999999999999897E-3</v>
      </c>
      <c r="C181" s="25">
        <v>7.0000000000000001E-3</v>
      </c>
      <c r="D181" s="25">
        <v>5.7921829699079597</v>
      </c>
      <c r="E181" s="25">
        <v>5.7637492965049999</v>
      </c>
      <c r="F181" s="25">
        <v>5.7531076748634202</v>
      </c>
      <c r="G181" s="25">
        <v>28.008750290581201</v>
      </c>
      <c r="H181" s="25">
        <v>37.219500652995698</v>
      </c>
      <c r="I181" s="25">
        <v>37.308293324063598</v>
      </c>
    </row>
    <row r="182" spans="1:9" x14ac:dyDescent="0.25">
      <c r="A182" s="19" t="s">
        <v>18</v>
      </c>
      <c r="B182" s="19">
        <v>-1.4999999999999999E-2</v>
      </c>
      <c r="C182" s="19">
        <v>7.0000000000000001E-3</v>
      </c>
      <c r="D182" s="19">
        <v>6.2174847176463004</v>
      </c>
      <c r="E182" s="19">
        <v>6.1804680421786404</v>
      </c>
      <c r="F182" s="19">
        <v>6.1604283970394</v>
      </c>
      <c r="G182" s="19">
        <v>28.554078312677799</v>
      </c>
      <c r="H182" s="19">
        <v>36.833483309757298</v>
      </c>
      <c r="I182" s="19">
        <v>37.209620253783399</v>
      </c>
    </row>
    <row r="183" spans="1:9" x14ac:dyDescent="0.25">
      <c r="A183" s="19" t="s">
        <v>18</v>
      </c>
      <c r="B183" s="19">
        <v>-1.39999999999999E-2</v>
      </c>
      <c r="C183" s="19">
        <v>7.0000000000000001E-3</v>
      </c>
      <c r="D183" s="19">
        <v>6.2174847176463004</v>
      </c>
      <c r="E183" s="19">
        <v>6.1735368423061203</v>
      </c>
      <c r="F183" s="19">
        <v>6.1689867393806201</v>
      </c>
      <c r="G183" s="19">
        <v>28.554078312677799</v>
      </c>
      <c r="H183" s="19">
        <v>36.861209934674598</v>
      </c>
      <c r="I183" s="19">
        <v>37.237182928140697</v>
      </c>
    </row>
    <row r="184" spans="1:9" x14ac:dyDescent="0.25">
      <c r="A184" s="19" t="s">
        <v>18</v>
      </c>
      <c r="B184" s="19">
        <v>-1.2999999999999901E-2</v>
      </c>
      <c r="C184" s="19">
        <v>7.0000000000000001E-3</v>
      </c>
      <c r="D184" s="19">
        <v>6.2174847176463004</v>
      </c>
      <c r="E184" s="19">
        <v>6.1730699032758096</v>
      </c>
      <c r="F184" s="19">
        <v>6.1677748658946197</v>
      </c>
      <c r="G184" s="19">
        <v>28.554078312677799</v>
      </c>
      <c r="H184" s="19">
        <v>36.869290194049903</v>
      </c>
      <c r="I184" s="19">
        <v>37.248526579973301</v>
      </c>
    </row>
    <row r="185" spans="1:9" x14ac:dyDescent="0.25">
      <c r="A185" s="19" t="s">
        <v>18</v>
      </c>
      <c r="B185" s="19">
        <v>-1.19999999999999E-2</v>
      </c>
      <c r="C185" s="19">
        <v>7.0000000000000001E-3</v>
      </c>
      <c r="D185" s="19">
        <v>6.2174847176463004</v>
      </c>
      <c r="E185" s="19">
        <v>6.1747336659355403</v>
      </c>
      <c r="F185" s="19">
        <v>6.1677748658946197</v>
      </c>
      <c r="G185" s="19">
        <v>28.554078312677799</v>
      </c>
      <c r="H185" s="19">
        <v>36.890624255109699</v>
      </c>
      <c r="I185" s="19">
        <v>37.256969668415501</v>
      </c>
    </row>
    <row r="186" spans="1:9" x14ac:dyDescent="0.25">
      <c r="A186" s="19" t="s">
        <v>18</v>
      </c>
      <c r="B186" s="19">
        <v>-1.09999999999999E-2</v>
      </c>
      <c r="C186" s="19">
        <v>7.0000000000000001E-3</v>
      </c>
      <c r="D186" s="19">
        <v>6.2174847176463004</v>
      </c>
      <c r="E186" s="19">
        <v>6.1695255396220299</v>
      </c>
      <c r="F186" s="19">
        <v>6.1630111956582398</v>
      </c>
      <c r="G186" s="19">
        <v>28.554078312677799</v>
      </c>
      <c r="H186" s="19">
        <v>36.907779718422297</v>
      </c>
      <c r="I186" s="19">
        <v>37.2641774194718</v>
      </c>
    </row>
    <row r="187" spans="1:9" x14ac:dyDescent="0.25">
      <c r="A187" s="19" t="s">
        <v>18</v>
      </c>
      <c r="B187" s="19">
        <v>-9.9999999999999898E-3</v>
      </c>
      <c r="C187" s="19">
        <v>7.0000000000000001E-3</v>
      </c>
      <c r="D187" s="19">
        <v>6.2174847176463004</v>
      </c>
      <c r="E187" s="19">
        <v>6.1747374563056798</v>
      </c>
      <c r="F187" s="19">
        <v>6.1496096033986198</v>
      </c>
      <c r="G187" s="19">
        <v>28.554078312677799</v>
      </c>
      <c r="H187" s="19">
        <v>36.920645865805596</v>
      </c>
      <c r="I187" s="19">
        <v>37.282501229666003</v>
      </c>
    </row>
    <row r="188" spans="1:9" x14ac:dyDescent="0.25">
      <c r="A188" s="19" t="s">
        <v>18</v>
      </c>
      <c r="B188" s="19">
        <v>-8.9999999999999906E-3</v>
      </c>
      <c r="C188" s="19">
        <v>7.0000000000000001E-3</v>
      </c>
      <c r="D188" s="19">
        <v>6.2174847176463004</v>
      </c>
      <c r="E188" s="19">
        <v>6.1682204677705101</v>
      </c>
      <c r="F188" s="19">
        <v>6.1398202935660198</v>
      </c>
      <c r="G188" s="19">
        <v>28.554078312677799</v>
      </c>
      <c r="H188" s="19">
        <v>36.9437158143283</v>
      </c>
      <c r="I188" s="19">
        <v>37.289099906988902</v>
      </c>
    </row>
    <row r="189" spans="1:9" x14ac:dyDescent="0.25">
      <c r="A189" s="19" t="s">
        <v>18</v>
      </c>
      <c r="B189" s="19">
        <v>-7.9999999999999898E-3</v>
      </c>
      <c r="C189" s="19">
        <v>7.0000000000000001E-3</v>
      </c>
      <c r="D189" s="19">
        <v>6.2174847176463004</v>
      </c>
      <c r="E189" s="19">
        <v>6.16856170795102</v>
      </c>
      <c r="F189" s="19">
        <v>6.1480053315363303</v>
      </c>
      <c r="G189" s="19">
        <v>28.554078312677799</v>
      </c>
      <c r="H189" s="19">
        <v>36.957057361886498</v>
      </c>
      <c r="I189" s="19">
        <v>37.287047368195601</v>
      </c>
    </row>
    <row r="190" spans="1:9" x14ac:dyDescent="0.25">
      <c r="A190" s="19" t="s">
        <v>18</v>
      </c>
      <c r="B190" s="19">
        <v>-6.9999999999999897E-3</v>
      </c>
      <c r="C190" s="19">
        <v>7.0000000000000001E-3</v>
      </c>
      <c r="D190" s="19">
        <v>6.2174847176463004</v>
      </c>
      <c r="E190" s="19">
        <v>6.1705203650679596</v>
      </c>
      <c r="F190" s="19">
        <v>6.1470045395597701</v>
      </c>
      <c r="G190" s="19">
        <v>28.554078312677799</v>
      </c>
      <c r="H190" s="19">
        <v>36.971781536042499</v>
      </c>
      <c r="I190" s="19">
        <v>37.298005898168597</v>
      </c>
    </row>
    <row r="191" spans="1:9" x14ac:dyDescent="0.25">
      <c r="A191" s="19" t="s">
        <v>18</v>
      </c>
      <c r="B191" s="19">
        <v>-5.9999999999999897E-3</v>
      </c>
      <c r="C191" s="19">
        <v>7.0000000000000001E-3</v>
      </c>
      <c r="D191" s="19">
        <v>6.2174847176463004</v>
      </c>
      <c r="E191" s="19">
        <v>6.16771982045156</v>
      </c>
      <c r="F191" s="19">
        <v>6.1472494010003702</v>
      </c>
      <c r="G191" s="19">
        <v>28.554078312677799</v>
      </c>
      <c r="H191" s="19">
        <v>36.982426093162402</v>
      </c>
      <c r="I191" s="19">
        <v>37.306210952131501</v>
      </c>
    </row>
    <row r="192" spans="1:9" x14ac:dyDescent="0.25">
      <c r="A192" s="18" t="s">
        <v>19</v>
      </c>
      <c r="B192" s="18">
        <v>-1.4999999999999999E-2</v>
      </c>
      <c r="C192" s="18">
        <v>7.0000000000000001E-3</v>
      </c>
      <c r="D192" s="18">
        <v>5.8483697863208404</v>
      </c>
      <c r="E192" s="18">
        <v>5.7964376992950104</v>
      </c>
      <c r="F192" s="18">
        <v>5.7964376992950104</v>
      </c>
      <c r="G192" s="18">
        <v>32.697245338079902</v>
      </c>
      <c r="H192" s="18">
        <v>37.370426900538497</v>
      </c>
      <c r="I192" s="18">
        <v>37.370426900538497</v>
      </c>
    </row>
    <row r="193" spans="1:9" x14ac:dyDescent="0.25">
      <c r="A193" s="18" t="s">
        <v>19</v>
      </c>
      <c r="B193" s="18">
        <v>-1.39999999999999E-2</v>
      </c>
      <c r="C193" s="18">
        <v>7.0000000000000001E-3</v>
      </c>
      <c r="D193" s="18">
        <v>5.8483697863208404</v>
      </c>
      <c r="E193" s="18">
        <v>5.7902138735932001</v>
      </c>
      <c r="F193" s="18">
        <v>5.7902138735932001</v>
      </c>
      <c r="G193" s="18">
        <v>32.697245338079902</v>
      </c>
      <c r="H193" s="18">
        <v>37.364718653749897</v>
      </c>
      <c r="I193" s="18">
        <v>37.364718653749897</v>
      </c>
    </row>
    <row r="194" spans="1:9" x14ac:dyDescent="0.25">
      <c r="A194" s="18" t="s">
        <v>19</v>
      </c>
      <c r="B194" s="18">
        <v>-1.2999999999999901E-2</v>
      </c>
      <c r="C194" s="18">
        <v>7.0000000000000001E-3</v>
      </c>
      <c r="D194" s="18">
        <v>5.8483697863208404</v>
      </c>
      <c r="E194" s="18">
        <v>5.7953922229032804</v>
      </c>
      <c r="F194" s="18">
        <v>5.7953922229032804</v>
      </c>
      <c r="G194" s="18">
        <v>32.697245338079902</v>
      </c>
      <c r="H194" s="18">
        <v>37.368455054672097</v>
      </c>
      <c r="I194" s="18">
        <v>37.368455054672097</v>
      </c>
    </row>
    <row r="195" spans="1:9" x14ac:dyDescent="0.25">
      <c r="A195" s="18" t="s">
        <v>19</v>
      </c>
      <c r="B195" s="18">
        <v>-1.19999999999999E-2</v>
      </c>
      <c r="C195" s="18">
        <v>7.0000000000000001E-3</v>
      </c>
      <c r="D195" s="18">
        <v>5.8483697863208404</v>
      </c>
      <c r="E195" s="18">
        <v>5.7983735528545797</v>
      </c>
      <c r="F195" s="18">
        <v>5.7983735528545797</v>
      </c>
      <c r="G195" s="18">
        <v>32.697245338079902</v>
      </c>
      <c r="H195" s="18">
        <v>37.367654342053903</v>
      </c>
      <c r="I195" s="18">
        <v>37.367654342053903</v>
      </c>
    </row>
    <row r="196" spans="1:9" x14ac:dyDescent="0.25">
      <c r="A196" s="18" t="s">
        <v>19</v>
      </c>
      <c r="B196" s="18">
        <v>-1.09999999999999E-2</v>
      </c>
      <c r="C196" s="18">
        <v>7.0000000000000001E-3</v>
      </c>
      <c r="D196" s="18">
        <v>5.8483697863208404</v>
      </c>
      <c r="E196" s="18">
        <v>5.78831064333363</v>
      </c>
      <c r="F196" s="18">
        <v>5.78831064333363</v>
      </c>
      <c r="G196" s="18">
        <v>32.697245338079902</v>
      </c>
      <c r="H196" s="18">
        <v>37.367334244221297</v>
      </c>
      <c r="I196" s="18">
        <v>37.367334244221297</v>
      </c>
    </row>
    <row r="197" spans="1:9" x14ac:dyDescent="0.25">
      <c r="A197" s="18" t="s">
        <v>19</v>
      </c>
      <c r="B197" s="18">
        <v>-9.9999999999999898E-3</v>
      </c>
      <c r="C197" s="18">
        <v>7.0000000000000001E-3</v>
      </c>
      <c r="D197" s="18">
        <v>5.8483697863208404</v>
      </c>
      <c r="E197" s="18">
        <v>5.7827309787133601</v>
      </c>
      <c r="F197" s="18">
        <v>5.7827309787133601</v>
      </c>
      <c r="G197" s="18">
        <v>32.697245338079902</v>
      </c>
      <c r="H197" s="18">
        <v>37.365708145180598</v>
      </c>
      <c r="I197" s="18">
        <v>37.365708145180598</v>
      </c>
    </row>
    <row r="198" spans="1:9" x14ac:dyDescent="0.25">
      <c r="A198" s="18" t="s">
        <v>19</v>
      </c>
      <c r="B198" s="18">
        <v>-8.9999999999999906E-3</v>
      </c>
      <c r="C198" s="18">
        <v>7.0000000000000001E-3</v>
      </c>
      <c r="D198" s="18">
        <v>5.8483697863208404</v>
      </c>
      <c r="E198" s="18">
        <v>5.7724219431279398</v>
      </c>
      <c r="F198" s="18">
        <v>5.7724219431279398</v>
      </c>
      <c r="G198" s="18">
        <v>32.697245338079902</v>
      </c>
      <c r="H198" s="18">
        <v>37.359564240257797</v>
      </c>
      <c r="I198" s="18">
        <v>37.359564240257797</v>
      </c>
    </row>
    <row r="199" spans="1:9" x14ac:dyDescent="0.25">
      <c r="A199" s="18" t="s">
        <v>19</v>
      </c>
      <c r="B199" s="18">
        <v>-7.9999999999999898E-3</v>
      </c>
      <c r="C199" s="18">
        <v>7.0000000000000001E-3</v>
      </c>
      <c r="D199" s="18">
        <v>5.8483697863208404</v>
      </c>
      <c r="E199" s="18">
        <v>5.7855803182080896</v>
      </c>
      <c r="F199" s="18">
        <v>5.7855803182080896</v>
      </c>
      <c r="G199" s="18">
        <v>32.697245338079902</v>
      </c>
      <c r="H199" s="18">
        <v>37.351231306088003</v>
      </c>
      <c r="I199" s="18">
        <v>37.351231306088003</v>
      </c>
    </row>
    <row r="200" spans="1:9" x14ac:dyDescent="0.25">
      <c r="A200" s="18" t="s">
        <v>19</v>
      </c>
      <c r="B200" s="18">
        <v>-6.9999999999999897E-3</v>
      </c>
      <c r="C200" s="18">
        <v>7.0000000000000001E-3</v>
      </c>
      <c r="D200" s="18">
        <v>5.8483697863208404</v>
      </c>
      <c r="E200" s="18">
        <v>5.78475833084876</v>
      </c>
      <c r="F200" s="18">
        <v>5.78475833084876</v>
      </c>
      <c r="G200" s="18">
        <v>32.697245338079902</v>
      </c>
      <c r="H200" s="18">
        <v>37.347518055116304</v>
      </c>
      <c r="I200" s="18">
        <v>37.347518055116304</v>
      </c>
    </row>
    <row r="201" spans="1:9" x14ac:dyDescent="0.25">
      <c r="A201" s="18" t="s">
        <v>19</v>
      </c>
      <c r="B201" s="18">
        <v>-5.9999999999999897E-3</v>
      </c>
      <c r="C201" s="18">
        <v>7.0000000000000001E-3</v>
      </c>
      <c r="D201" s="18">
        <v>5.8483697863208404</v>
      </c>
      <c r="E201" s="18">
        <v>5.7806792597692898</v>
      </c>
      <c r="F201" s="18">
        <v>5.7806792597692898</v>
      </c>
      <c r="G201" s="18">
        <v>32.697245338079902</v>
      </c>
      <c r="H201" s="18">
        <v>37.349737113876799</v>
      </c>
      <c r="I201" s="18">
        <v>37.349737113876799</v>
      </c>
    </row>
    <row r="202" spans="1:9" x14ac:dyDescent="0.25">
      <c r="A202" s="1" t="s">
        <v>20</v>
      </c>
      <c r="B202" s="1">
        <v>-1.4999999999999999E-2</v>
      </c>
      <c r="C202" s="1">
        <v>7.0000000000000001E-3</v>
      </c>
      <c r="D202" s="1">
        <v>6.3650566219443396</v>
      </c>
      <c r="E202" s="1">
        <v>6.3537058717305399</v>
      </c>
      <c r="F202" s="1">
        <v>6.3537058717305399</v>
      </c>
      <c r="G202" s="1">
        <v>32.262230517650103</v>
      </c>
      <c r="H202" s="1">
        <v>36.841658741050402</v>
      </c>
      <c r="I202" s="1">
        <v>36.841658741050402</v>
      </c>
    </row>
    <row r="203" spans="1:9" x14ac:dyDescent="0.25">
      <c r="A203" s="1" t="s">
        <v>20</v>
      </c>
      <c r="B203" s="1">
        <v>-1.39999999999999E-2</v>
      </c>
      <c r="C203" s="1">
        <v>7.0000000000000001E-3</v>
      </c>
      <c r="D203" s="1">
        <v>6.3650566219443396</v>
      </c>
      <c r="E203" s="1">
        <v>6.3537058717305399</v>
      </c>
      <c r="F203" s="1">
        <v>6.3537058717305399</v>
      </c>
      <c r="G203" s="1">
        <v>32.262230517650103</v>
      </c>
      <c r="H203" s="1">
        <v>36.841658741050402</v>
      </c>
      <c r="I203" s="1">
        <v>36.841658741050402</v>
      </c>
    </row>
    <row r="204" spans="1:9" x14ac:dyDescent="0.25">
      <c r="A204" s="1" t="s">
        <v>20</v>
      </c>
      <c r="B204" s="1">
        <v>-1.2999999999999901E-2</v>
      </c>
      <c r="C204" s="1">
        <v>7.0000000000000001E-3</v>
      </c>
      <c r="D204" s="1">
        <v>6.3650566219443396</v>
      </c>
      <c r="E204" s="1">
        <v>6.3537058717305399</v>
      </c>
      <c r="F204" s="1">
        <v>6.3537058717305399</v>
      </c>
      <c r="G204" s="1">
        <v>32.262230517650103</v>
      </c>
      <c r="H204" s="1">
        <v>36.841658741050402</v>
      </c>
      <c r="I204" s="1">
        <v>36.841658741050402</v>
      </c>
    </row>
    <row r="205" spans="1:9" x14ac:dyDescent="0.25">
      <c r="A205" s="1" t="s">
        <v>20</v>
      </c>
      <c r="B205" s="1">
        <v>-1.19999999999999E-2</v>
      </c>
      <c r="C205" s="1">
        <v>7.0000000000000001E-3</v>
      </c>
      <c r="D205" s="1">
        <v>6.3650566219443396</v>
      </c>
      <c r="E205" s="1">
        <v>6.3537058717305399</v>
      </c>
      <c r="F205" s="1">
        <v>6.3537058717305399</v>
      </c>
      <c r="G205" s="1">
        <v>32.262230517650103</v>
      </c>
      <c r="H205" s="1">
        <v>36.841658741050402</v>
      </c>
      <c r="I205" s="1">
        <v>36.841658741050402</v>
      </c>
    </row>
    <row r="206" spans="1:9" x14ac:dyDescent="0.25">
      <c r="A206" s="1" t="s">
        <v>20</v>
      </c>
      <c r="B206" s="1">
        <v>-1.09999999999999E-2</v>
      </c>
      <c r="C206" s="1">
        <v>7.0000000000000001E-3</v>
      </c>
      <c r="D206" s="1">
        <v>6.3650566219443396</v>
      </c>
      <c r="E206" s="1">
        <v>6.3537058717305399</v>
      </c>
      <c r="F206" s="1">
        <v>6.3537058717305399</v>
      </c>
      <c r="G206" s="1">
        <v>32.262230517650103</v>
      </c>
      <c r="H206" s="1">
        <v>36.841658741050402</v>
      </c>
      <c r="I206" s="1">
        <v>36.841658741050402</v>
      </c>
    </row>
    <row r="207" spans="1:9" x14ac:dyDescent="0.25">
      <c r="A207" s="1" t="s">
        <v>20</v>
      </c>
      <c r="B207" s="1">
        <v>-9.9999999999999898E-3</v>
      </c>
      <c r="C207" s="1">
        <v>7.0000000000000001E-3</v>
      </c>
      <c r="D207" s="1">
        <v>6.3650566219443396</v>
      </c>
      <c r="E207" s="1">
        <v>6.3537058717305399</v>
      </c>
      <c r="F207" s="1">
        <v>6.3537058717305399</v>
      </c>
      <c r="G207" s="1">
        <v>32.262230517650103</v>
      </c>
      <c r="H207" s="1">
        <v>36.841658741050402</v>
      </c>
      <c r="I207" s="1">
        <v>36.841658741050402</v>
      </c>
    </row>
    <row r="208" spans="1:9" x14ac:dyDescent="0.25">
      <c r="A208" s="1" t="s">
        <v>20</v>
      </c>
      <c r="B208" s="1">
        <v>-8.9999999999999906E-3</v>
      </c>
      <c r="C208" s="1">
        <v>7.0000000000000001E-3</v>
      </c>
      <c r="D208" s="1">
        <v>6.3650566219443396</v>
      </c>
      <c r="E208" s="1">
        <v>6.3537058717305399</v>
      </c>
      <c r="F208" s="1">
        <v>6.3537058717305399</v>
      </c>
      <c r="G208" s="1">
        <v>32.262230517650103</v>
      </c>
      <c r="H208" s="1">
        <v>36.841658741050402</v>
      </c>
      <c r="I208" s="1">
        <v>36.841658741050402</v>
      </c>
    </row>
    <row r="209" spans="1:9" x14ac:dyDescent="0.25">
      <c r="A209" s="1" t="s">
        <v>20</v>
      </c>
      <c r="B209" s="1">
        <v>-7.9999999999999898E-3</v>
      </c>
      <c r="C209" s="1">
        <v>7.0000000000000001E-3</v>
      </c>
      <c r="D209" s="1">
        <v>6.3650566219443396</v>
      </c>
      <c r="E209" s="1">
        <v>6.3537058717305399</v>
      </c>
      <c r="F209" s="1">
        <v>6.3537058717305399</v>
      </c>
      <c r="G209" s="1">
        <v>32.262230517650103</v>
      </c>
      <c r="H209" s="1">
        <v>36.841658741050402</v>
      </c>
      <c r="I209" s="1">
        <v>36.841658741050402</v>
      </c>
    </row>
    <row r="210" spans="1:9" x14ac:dyDescent="0.25">
      <c r="A210" s="1" t="s">
        <v>20</v>
      </c>
      <c r="B210" s="1">
        <v>-6.9999999999999897E-3</v>
      </c>
      <c r="C210" s="1">
        <v>7.0000000000000001E-3</v>
      </c>
      <c r="D210" s="1">
        <v>6.3650566219443396</v>
      </c>
      <c r="E210" s="1">
        <v>6.3537058717305399</v>
      </c>
      <c r="F210" s="1">
        <v>6.3537058717305399</v>
      </c>
      <c r="G210" s="1">
        <v>32.262230517650103</v>
      </c>
      <c r="H210" s="1">
        <v>36.841658741050402</v>
      </c>
      <c r="I210" s="1">
        <v>36.841658741050402</v>
      </c>
    </row>
    <row r="211" spans="1:9" x14ac:dyDescent="0.25">
      <c r="A211" s="1" t="s">
        <v>20</v>
      </c>
      <c r="B211" s="1">
        <v>-5.9999999999999897E-3</v>
      </c>
      <c r="C211" s="1">
        <v>7.0000000000000001E-3</v>
      </c>
      <c r="D211" s="1">
        <v>6.3650566219443396</v>
      </c>
      <c r="E211" s="1">
        <v>6.3537058717305399</v>
      </c>
      <c r="F211" s="1">
        <v>6.3537058717305399</v>
      </c>
      <c r="G211" s="1">
        <v>32.262230517650103</v>
      </c>
      <c r="H211" s="1">
        <v>36.841658741050402</v>
      </c>
      <c r="I211" s="1">
        <v>36.841658741050402</v>
      </c>
    </row>
    <row r="212" spans="1:9" x14ac:dyDescent="0.25">
      <c r="A212" s="17" t="s">
        <v>21</v>
      </c>
      <c r="B212" s="17">
        <v>-1.4999999999999999E-2</v>
      </c>
      <c r="C212" s="17">
        <v>7.0000000000000001E-3</v>
      </c>
      <c r="D212" s="17">
        <v>5.7148006325707197</v>
      </c>
      <c r="E212" s="17">
        <v>5.6391710400032498</v>
      </c>
      <c r="F212" s="17">
        <v>5.6519897596422402</v>
      </c>
      <c r="G212" s="17">
        <v>33.7684200342403</v>
      </c>
      <c r="H212" s="17">
        <v>37.453334605878901</v>
      </c>
      <c r="I212" s="17">
        <v>37.385187754313002</v>
      </c>
    </row>
    <row r="213" spans="1:9" x14ac:dyDescent="0.25">
      <c r="A213" s="17" t="s">
        <v>21</v>
      </c>
      <c r="B213" s="17">
        <v>-1.39999999999999E-2</v>
      </c>
      <c r="C213" s="17">
        <v>7.0000000000000001E-3</v>
      </c>
      <c r="D213" s="17">
        <v>5.7148006325707197</v>
      </c>
      <c r="E213" s="17">
        <v>5.6498260585476698</v>
      </c>
      <c r="F213" s="17">
        <v>5.6448681970653496</v>
      </c>
      <c r="G213" s="17">
        <v>33.7684200342403</v>
      </c>
      <c r="H213" s="17">
        <v>37.446016051723298</v>
      </c>
      <c r="I213" s="17">
        <v>37.385544738561499</v>
      </c>
    </row>
    <row r="214" spans="1:9" x14ac:dyDescent="0.25">
      <c r="A214" s="17" t="s">
        <v>21</v>
      </c>
      <c r="B214" s="17">
        <v>-1.2999999999999901E-2</v>
      </c>
      <c r="C214" s="17">
        <v>7.0000000000000001E-3</v>
      </c>
      <c r="D214" s="17">
        <v>5.7148006325707197</v>
      </c>
      <c r="E214" s="17">
        <v>5.65549467753568</v>
      </c>
      <c r="F214" s="17">
        <v>5.6476977069562802</v>
      </c>
      <c r="G214" s="17">
        <v>33.7684200342403</v>
      </c>
      <c r="H214" s="17">
        <v>37.445682148268503</v>
      </c>
      <c r="I214" s="17">
        <v>37.376915733632003</v>
      </c>
    </row>
    <row r="215" spans="1:9" x14ac:dyDescent="0.25">
      <c r="A215" s="17" t="s">
        <v>21</v>
      </c>
      <c r="B215" s="17">
        <v>-1.19999999999999E-2</v>
      </c>
      <c r="C215" s="17">
        <v>7.0000000000000001E-3</v>
      </c>
      <c r="D215" s="17">
        <v>5.7148006325707197</v>
      </c>
      <c r="E215" s="17">
        <v>5.6559070490606702</v>
      </c>
      <c r="F215" s="17">
        <v>5.6484013513423603</v>
      </c>
      <c r="G215" s="17">
        <v>33.7684200342403</v>
      </c>
      <c r="H215" s="17">
        <v>37.439483873167099</v>
      </c>
      <c r="I215" s="17">
        <v>37.375916129330299</v>
      </c>
    </row>
    <row r="216" spans="1:9" x14ac:dyDescent="0.25">
      <c r="A216" s="17" t="s">
        <v>21</v>
      </c>
      <c r="B216" s="17">
        <v>-1.09999999999999E-2</v>
      </c>
      <c r="C216" s="17">
        <v>7.0000000000000001E-3</v>
      </c>
      <c r="D216" s="17">
        <v>5.7148006325707197</v>
      </c>
      <c r="E216" s="17">
        <v>5.6451920264520101</v>
      </c>
      <c r="F216" s="17">
        <v>5.64751008694987</v>
      </c>
      <c r="G216" s="17">
        <v>33.7684200342403</v>
      </c>
      <c r="H216" s="17">
        <v>37.440454968012602</v>
      </c>
      <c r="I216" s="17">
        <v>37.376266373115001</v>
      </c>
    </row>
    <row r="217" spans="1:9" x14ac:dyDescent="0.25">
      <c r="A217" s="17" t="s">
        <v>21</v>
      </c>
      <c r="B217" s="17">
        <v>-9.9999999999999898E-3</v>
      </c>
      <c r="C217" s="17">
        <v>7.0000000000000001E-3</v>
      </c>
      <c r="D217" s="17">
        <v>5.7148006325707197</v>
      </c>
      <c r="E217" s="17">
        <v>5.6493540166562797</v>
      </c>
      <c r="F217" s="17">
        <v>5.65032744513422</v>
      </c>
      <c r="G217" s="17">
        <v>33.7684200342403</v>
      </c>
      <c r="H217" s="17">
        <v>37.441912445865199</v>
      </c>
      <c r="I217" s="17">
        <v>37.373772738810501</v>
      </c>
    </row>
    <row r="218" spans="1:9" x14ac:dyDescent="0.25">
      <c r="A218" s="17" t="s">
        <v>21</v>
      </c>
      <c r="B218" s="17">
        <v>-8.9999999999999906E-3</v>
      </c>
      <c r="C218" s="17">
        <v>7.0000000000000001E-3</v>
      </c>
      <c r="D218" s="17">
        <v>5.7148006325707197</v>
      </c>
      <c r="E218" s="17">
        <v>5.6429237562409797</v>
      </c>
      <c r="F218" s="17">
        <v>5.6465089519643303</v>
      </c>
      <c r="G218" s="17">
        <v>33.7684200342403</v>
      </c>
      <c r="H218" s="17">
        <v>37.430192253376397</v>
      </c>
      <c r="I218" s="17">
        <v>37.363182983252401</v>
      </c>
    </row>
    <row r="219" spans="1:9" x14ac:dyDescent="0.25">
      <c r="A219" s="17" t="s">
        <v>21</v>
      </c>
      <c r="B219" s="17">
        <v>-7.9999999999999898E-3</v>
      </c>
      <c r="C219" s="17">
        <v>7.0000000000000001E-3</v>
      </c>
      <c r="D219" s="17">
        <v>5.7148006325707197</v>
      </c>
      <c r="E219" s="17">
        <v>5.6535539493837002</v>
      </c>
      <c r="F219" s="17">
        <v>5.6436234203957802</v>
      </c>
      <c r="G219" s="17">
        <v>33.7684200342403</v>
      </c>
      <c r="H219" s="17">
        <v>37.426126961961501</v>
      </c>
      <c r="I219" s="17">
        <v>37.365305513810803</v>
      </c>
    </row>
    <row r="220" spans="1:9" x14ac:dyDescent="0.25">
      <c r="A220" s="17" t="s">
        <v>21</v>
      </c>
      <c r="B220" s="17">
        <v>-6.9999999999999897E-3</v>
      </c>
      <c r="C220" s="17">
        <v>7.0000000000000001E-3</v>
      </c>
      <c r="D220" s="17">
        <v>5.7148006325707197</v>
      </c>
      <c r="E220" s="17">
        <v>5.64983012445781</v>
      </c>
      <c r="F220" s="17">
        <v>5.6438358180739199</v>
      </c>
      <c r="G220" s="17">
        <v>33.7684200342403</v>
      </c>
      <c r="H220" s="17">
        <v>37.428450125010201</v>
      </c>
      <c r="I220" s="17">
        <v>37.363585723140197</v>
      </c>
    </row>
    <row r="221" spans="1:9" x14ac:dyDescent="0.25">
      <c r="A221" s="17" t="s">
        <v>21</v>
      </c>
      <c r="B221" s="17">
        <v>-5.9999999999999897E-3</v>
      </c>
      <c r="C221" s="17">
        <v>7.0000000000000001E-3</v>
      </c>
      <c r="D221" s="17">
        <v>5.7148006325707197</v>
      </c>
      <c r="E221" s="17">
        <v>5.6495861730068198</v>
      </c>
      <c r="F221" s="17">
        <v>5.6469000708449997</v>
      </c>
      <c r="G221" s="17">
        <v>33.7684200342403</v>
      </c>
      <c r="H221" s="17">
        <v>37.411140641269</v>
      </c>
      <c r="I221" s="17">
        <v>37.3633759322069</v>
      </c>
    </row>
    <row r="222" spans="1:9" x14ac:dyDescent="0.25">
      <c r="A222" s="23" t="s">
        <v>22</v>
      </c>
      <c r="B222" s="23">
        <v>-1.4999999999999999E-2</v>
      </c>
      <c r="C222" s="23">
        <v>7.0000000000000001E-3</v>
      </c>
      <c r="D222" s="23">
        <v>6.2786224970488398</v>
      </c>
      <c r="E222" s="23">
        <v>6.24537513873865</v>
      </c>
      <c r="F222" s="23">
        <v>6.24537513873865</v>
      </c>
      <c r="G222" s="23">
        <v>31.6492391117322</v>
      </c>
      <c r="H222" s="23">
        <v>37.215549029576401</v>
      </c>
      <c r="I222" s="23">
        <v>37.215549029576401</v>
      </c>
    </row>
    <row r="223" spans="1:9" x14ac:dyDescent="0.25">
      <c r="A223" s="23" t="s">
        <v>22</v>
      </c>
      <c r="B223" s="23">
        <v>-1.39999999999999E-2</v>
      </c>
      <c r="C223" s="23">
        <v>7.0000000000000001E-3</v>
      </c>
      <c r="D223" s="23">
        <v>6.2786224970488398</v>
      </c>
      <c r="E223" s="23">
        <v>6.2498008403338803</v>
      </c>
      <c r="F223" s="23">
        <v>6.2498008403338803</v>
      </c>
      <c r="G223" s="23">
        <v>31.6492391117322</v>
      </c>
      <c r="H223" s="23">
        <v>37.239218479091697</v>
      </c>
      <c r="I223" s="23">
        <v>37.239218479091697</v>
      </c>
    </row>
    <row r="224" spans="1:9" x14ac:dyDescent="0.25">
      <c r="A224" s="23" t="s">
        <v>22</v>
      </c>
      <c r="B224" s="23">
        <v>-1.2999999999999901E-2</v>
      </c>
      <c r="C224" s="23">
        <v>7.0000000000000001E-3</v>
      </c>
      <c r="D224" s="23">
        <v>6.2786224970488398</v>
      </c>
      <c r="E224" s="23">
        <v>6.2484638238458601</v>
      </c>
      <c r="F224" s="23">
        <v>6.2484638238458601</v>
      </c>
      <c r="G224" s="23">
        <v>31.6492391117322</v>
      </c>
      <c r="H224" s="23">
        <v>37.247234634957202</v>
      </c>
      <c r="I224" s="23">
        <v>37.247234634957202</v>
      </c>
    </row>
    <row r="225" spans="1:9" x14ac:dyDescent="0.25">
      <c r="A225" s="23" t="s">
        <v>22</v>
      </c>
      <c r="B225" s="23">
        <v>-1.19999999999999E-2</v>
      </c>
      <c r="C225" s="23">
        <v>7.0000000000000001E-3</v>
      </c>
      <c r="D225" s="23">
        <v>6.2786224970488398</v>
      </c>
      <c r="E225" s="23">
        <v>6.2408196215969802</v>
      </c>
      <c r="F225" s="23">
        <v>6.2408196215969802</v>
      </c>
      <c r="G225" s="23">
        <v>31.6492391117322</v>
      </c>
      <c r="H225" s="23">
        <v>37.254448133056997</v>
      </c>
      <c r="I225" s="23">
        <v>37.254448133056997</v>
      </c>
    </row>
    <row r="226" spans="1:9" x14ac:dyDescent="0.25">
      <c r="A226" s="23" t="s">
        <v>22</v>
      </c>
      <c r="B226" s="23">
        <v>-1.09999999999999E-2</v>
      </c>
      <c r="C226" s="23">
        <v>7.0000000000000001E-3</v>
      </c>
      <c r="D226" s="23">
        <v>6.2786224970488398</v>
      </c>
      <c r="E226" s="23">
        <v>6.2432252523763898</v>
      </c>
      <c r="F226" s="23">
        <v>6.2432252523763898</v>
      </c>
      <c r="G226" s="23">
        <v>31.6492391117322</v>
      </c>
      <c r="H226" s="23">
        <v>37.260611103030101</v>
      </c>
      <c r="I226" s="23">
        <v>37.260611103030101</v>
      </c>
    </row>
    <row r="227" spans="1:9" x14ac:dyDescent="0.25">
      <c r="A227" s="23" t="s">
        <v>22</v>
      </c>
      <c r="B227" s="23">
        <v>-9.9999999999999898E-3</v>
      </c>
      <c r="C227" s="23">
        <v>7.0000000000000001E-3</v>
      </c>
      <c r="D227" s="23">
        <v>6.2786224970488398</v>
      </c>
      <c r="E227" s="23">
        <v>6.2503196678462203</v>
      </c>
      <c r="F227" s="23">
        <v>6.2503196678462203</v>
      </c>
      <c r="G227" s="23">
        <v>31.6492391117322</v>
      </c>
      <c r="H227" s="23">
        <v>37.266384894403899</v>
      </c>
      <c r="I227" s="23">
        <v>37.266384894403899</v>
      </c>
    </row>
    <row r="228" spans="1:9" x14ac:dyDescent="0.25">
      <c r="A228" s="23" t="s">
        <v>22</v>
      </c>
      <c r="B228" s="23">
        <v>-8.9999999999999906E-3</v>
      </c>
      <c r="C228" s="23">
        <v>7.0000000000000001E-3</v>
      </c>
      <c r="D228" s="23">
        <v>6.2786224970488398</v>
      </c>
      <c r="E228" s="23">
        <v>6.2471515950853798</v>
      </c>
      <c r="F228" s="23">
        <v>6.2471515950853798</v>
      </c>
      <c r="G228" s="23">
        <v>31.6492391117322</v>
      </c>
      <c r="H228" s="23">
        <v>37.278458881991902</v>
      </c>
      <c r="I228" s="23">
        <v>37.278458881991902</v>
      </c>
    </row>
    <row r="229" spans="1:9" x14ac:dyDescent="0.25">
      <c r="A229" s="23" t="s">
        <v>22</v>
      </c>
      <c r="B229" s="23">
        <v>-7.9999999999999898E-3</v>
      </c>
      <c r="C229" s="23">
        <v>7.0000000000000001E-3</v>
      </c>
      <c r="D229" s="23">
        <v>6.2786224970488398</v>
      </c>
      <c r="E229" s="23">
        <v>6.2420169607613296</v>
      </c>
      <c r="F229" s="23">
        <v>6.2420169607613296</v>
      </c>
      <c r="G229" s="23">
        <v>31.6492391117322</v>
      </c>
      <c r="H229" s="23">
        <v>37.282084587950798</v>
      </c>
      <c r="I229" s="23">
        <v>37.282084587950798</v>
      </c>
    </row>
    <row r="230" spans="1:9" x14ac:dyDescent="0.25">
      <c r="A230" s="23" t="s">
        <v>22</v>
      </c>
      <c r="B230" s="23">
        <v>-6.9999999999999897E-3</v>
      </c>
      <c r="C230" s="23">
        <v>7.0000000000000001E-3</v>
      </c>
      <c r="D230" s="23">
        <v>6.2786224970488398</v>
      </c>
      <c r="E230" s="23">
        <v>6.2359667327341999</v>
      </c>
      <c r="F230" s="23">
        <v>6.2359667327341999</v>
      </c>
      <c r="G230" s="23">
        <v>31.6492391117322</v>
      </c>
      <c r="H230" s="23">
        <v>37.285564617265102</v>
      </c>
      <c r="I230" s="23">
        <v>37.285564617265102</v>
      </c>
    </row>
    <row r="231" spans="1:9" x14ac:dyDescent="0.25">
      <c r="A231" s="23" t="s">
        <v>22</v>
      </c>
      <c r="B231" s="23">
        <v>-5.9999999999999897E-3</v>
      </c>
      <c r="C231" s="23">
        <v>7.0000000000000001E-3</v>
      </c>
      <c r="D231" s="23">
        <v>6.2786224970488398</v>
      </c>
      <c r="E231" s="23">
        <v>6.2402525329113301</v>
      </c>
      <c r="F231" s="23">
        <v>6.2402525329113301</v>
      </c>
      <c r="G231" s="23">
        <v>31.6492391117322</v>
      </c>
      <c r="H231" s="23">
        <v>37.293646897372902</v>
      </c>
      <c r="I231" s="23">
        <v>37.293646897372902</v>
      </c>
    </row>
    <row r="232" spans="1:9" x14ac:dyDescent="0.25">
      <c r="A232" s="26" t="s">
        <v>23</v>
      </c>
      <c r="B232" s="26">
        <v>-1.4999999999999999E-2</v>
      </c>
      <c r="C232" s="26">
        <v>7.0000000000000001E-3</v>
      </c>
      <c r="D232" s="26">
        <v>6.4226996067448301</v>
      </c>
      <c r="E232" s="26">
        <v>6.3908969792040704</v>
      </c>
      <c r="F232" s="26">
        <v>6.3721012846126799</v>
      </c>
      <c r="G232" s="26">
        <v>35.046502314985901</v>
      </c>
      <c r="H232" s="26">
        <v>37.346691254824599</v>
      </c>
      <c r="I232" s="26">
        <v>37.474505747797203</v>
      </c>
    </row>
    <row r="233" spans="1:9" x14ac:dyDescent="0.25">
      <c r="A233" s="26" t="s">
        <v>23</v>
      </c>
      <c r="B233" s="26">
        <v>-1.39999999999999E-2</v>
      </c>
      <c r="C233" s="26">
        <v>7.0000000000000001E-3</v>
      </c>
      <c r="D233" s="26">
        <v>6.4226996067448301</v>
      </c>
      <c r="E233" s="26">
        <v>6.3909434455446297</v>
      </c>
      <c r="F233" s="26">
        <v>6.3881376723649197</v>
      </c>
      <c r="G233" s="26">
        <v>35.046502314985901</v>
      </c>
      <c r="H233" s="26">
        <v>37.356703553514798</v>
      </c>
      <c r="I233" s="26">
        <v>37.465372035366897</v>
      </c>
    </row>
    <row r="234" spans="1:9" x14ac:dyDescent="0.25">
      <c r="A234" s="26" t="s">
        <v>23</v>
      </c>
      <c r="B234" s="26">
        <v>-1.2999999999999901E-2</v>
      </c>
      <c r="C234" s="26">
        <v>7.0000000000000001E-3</v>
      </c>
      <c r="D234" s="26">
        <v>6.4226996067448301</v>
      </c>
      <c r="E234" s="26">
        <v>6.3831378863728103</v>
      </c>
      <c r="F234" s="26">
        <v>6.36734404288371</v>
      </c>
      <c r="G234" s="26">
        <v>35.046502314985901</v>
      </c>
      <c r="H234" s="26">
        <v>37.370001323096297</v>
      </c>
      <c r="I234" s="26">
        <v>37.454475805131899</v>
      </c>
    </row>
    <row r="235" spans="1:9" x14ac:dyDescent="0.25">
      <c r="A235" s="26" t="s">
        <v>23</v>
      </c>
      <c r="B235" s="26">
        <v>-1.19999999999999E-2</v>
      </c>
      <c r="C235" s="26">
        <v>7.0000000000000001E-3</v>
      </c>
      <c r="D235" s="26">
        <v>6.4226996067448301</v>
      </c>
      <c r="E235" s="26">
        <v>6.3883033268631202</v>
      </c>
      <c r="F235" s="26">
        <v>6.36675429487501</v>
      </c>
      <c r="G235" s="26">
        <v>35.046502314985901</v>
      </c>
      <c r="H235" s="26">
        <v>37.382009685578701</v>
      </c>
      <c r="I235" s="26">
        <v>37.437635644939398</v>
      </c>
    </row>
    <row r="236" spans="1:9" x14ac:dyDescent="0.25">
      <c r="A236" s="26" t="s">
        <v>23</v>
      </c>
      <c r="B236" s="26">
        <v>-1.09999999999999E-2</v>
      </c>
      <c r="C236" s="26">
        <v>7.0000000000000001E-3</v>
      </c>
      <c r="D236" s="26">
        <v>6.4226996067448301</v>
      </c>
      <c r="E236" s="26">
        <v>6.3892747334323996</v>
      </c>
      <c r="F236" s="26">
        <v>6.3742840675637602</v>
      </c>
      <c r="G236" s="26">
        <v>35.046502314985901</v>
      </c>
      <c r="H236" s="26">
        <v>37.390398124244697</v>
      </c>
      <c r="I236" s="26">
        <v>37.429091718398503</v>
      </c>
    </row>
    <row r="237" spans="1:9" x14ac:dyDescent="0.25">
      <c r="A237" s="26" t="s">
        <v>23</v>
      </c>
      <c r="B237" s="26">
        <v>-9.9999999999999898E-3</v>
      </c>
      <c r="C237" s="26">
        <v>7.0000000000000001E-3</v>
      </c>
      <c r="D237" s="26">
        <v>6.4226996067448301</v>
      </c>
      <c r="E237" s="26">
        <v>6.3793167774550801</v>
      </c>
      <c r="F237" s="26">
        <v>6.3641921826847199</v>
      </c>
      <c r="G237" s="26">
        <v>35.046502314985901</v>
      </c>
      <c r="H237" s="26">
        <v>37.405739089566801</v>
      </c>
      <c r="I237" s="26">
        <v>37.415066963888698</v>
      </c>
    </row>
    <row r="238" spans="1:9" x14ac:dyDescent="0.25">
      <c r="A238" s="26" t="s">
        <v>23</v>
      </c>
      <c r="B238" s="26">
        <v>-8.9999999999999906E-3</v>
      </c>
      <c r="C238" s="26">
        <v>7.0000000000000001E-3</v>
      </c>
      <c r="D238" s="26">
        <v>6.4226996067448301</v>
      </c>
      <c r="E238" s="26">
        <v>6.3879834214632201</v>
      </c>
      <c r="F238" s="26">
        <v>6.3731817445705898</v>
      </c>
      <c r="G238" s="26">
        <v>35.046502314985901</v>
      </c>
      <c r="H238" s="26">
        <v>37.421229870476097</v>
      </c>
      <c r="I238" s="26">
        <v>37.397865917939299</v>
      </c>
    </row>
    <row r="239" spans="1:9" x14ac:dyDescent="0.25">
      <c r="A239" s="26" t="s">
        <v>23</v>
      </c>
      <c r="B239" s="26">
        <v>-7.9999999999999898E-3</v>
      </c>
      <c r="C239" s="26">
        <v>7.0000000000000001E-3</v>
      </c>
      <c r="D239" s="26">
        <v>6.4226996067448301</v>
      </c>
      <c r="E239" s="26">
        <v>6.3987272838579399</v>
      </c>
      <c r="F239" s="26">
        <v>6.3740770494759298</v>
      </c>
      <c r="G239" s="26">
        <v>35.046502314985901</v>
      </c>
      <c r="H239" s="26">
        <v>37.430702467618701</v>
      </c>
      <c r="I239" s="26">
        <v>37.3875131219569</v>
      </c>
    </row>
    <row r="240" spans="1:9" x14ac:dyDescent="0.25">
      <c r="A240" s="26" t="s">
        <v>23</v>
      </c>
      <c r="B240" s="26">
        <v>-6.9999999999999897E-3</v>
      </c>
      <c r="C240" s="26">
        <v>7.0000000000000001E-3</v>
      </c>
      <c r="D240" s="26">
        <v>6.4226996067448301</v>
      </c>
      <c r="E240" s="26">
        <v>6.3932776021904099</v>
      </c>
      <c r="F240" s="26">
        <v>6.3778513904183196</v>
      </c>
      <c r="G240" s="26">
        <v>35.046502314985901</v>
      </c>
      <c r="H240" s="26">
        <v>37.430546056771597</v>
      </c>
      <c r="I240" s="26">
        <v>37.387479099114401</v>
      </c>
    </row>
    <row r="241" spans="1:9" x14ac:dyDescent="0.25">
      <c r="A241" s="26" t="s">
        <v>23</v>
      </c>
      <c r="B241" s="26">
        <v>-5.9999999999999897E-3</v>
      </c>
      <c r="C241" s="26">
        <v>7.0000000000000001E-3</v>
      </c>
      <c r="D241" s="26">
        <v>6.4226996067448301</v>
      </c>
      <c r="E241" s="26">
        <v>6.3863150216760802</v>
      </c>
      <c r="F241" s="26">
        <v>6.3743146188363804</v>
      </c>
      <c r="G241" s="26">
        <v>35.046502314985901</v>
      </c>
      <c r="H241" s="26">
        <v>37.438945839165697</v>
      </c>
      <c r="I241" s="26">
        <v>37.376219846341399</v>
      </c>
    </row>
    <row r="242" spans="1:9" x14ac:dyDescent="0.25">
      <c r="A242" s="16" t="s">
        <v>24</v>
      </c>
      <c r="B242" s="16">
        <v>-1.4999999999999999E-2</v>
      </c>
      <c r="C242" s="16">
        <v>7.0000000000000001E-3</v>
      </c>
      <c r="D242" s="16">
        <v>6.1061093984193402</v>
      </c>
      <c r="E242" s="16">
        <v>6.0252750157800001</v>
      </c>
      <c r="F242" s="16">
        <v>6.0220461803071901</v>
      </c>
      <c r="G242" s="16">
        <v>34.205725396713497</v>
      </c>
      <c r="H242" s="16">
        <v>37.431680861016503</v>
      </c>
      <c r="I242" s="16">
        <v>37.3914704385476</v>
      </c>
    </row>
    <row r="243" spans="1:9" x14ac:dyDescent="0.25">
      <c r="A243" s="16" t="s">
        <v>24</v>
      </c>
      <c r="B243" s="16">
        <v>-1.39999999999999E-2</v>
      </c>
      <c r="C243" s="16">
        <v>7.0000000000000001E-3</v>
      </c>
      <c r="D243" s="16">
        <v>6.1061093984193402</v>
      </c>
      <c r="E243" s="16">
        <v>6.0291641555420101</v>
      </c>
      <c r="F243" s="16">
        <v>6.0220934238559902</v>
      </c>
      <c r="G243" s="16">
        <v>34.205725396713497</v>
      </c>
      <c r="H243" s="16">
        <v>37.423272353486297</v>
      </c>
      <c r="I243" s="16">
        <v>37.381262009380002</v>
      </c>
    </row>
    <row r="244" spans="1:9" x14ac:dyDescent="0.25">
      <c r="A244" s="16" t="s">
        <v>24</v>
      </c>
      <c r="B244" s="16">
        <v>-1.2999999999999901E-2</v>
      </c>
      <c r="C244" s="16">
        <v>7.0000000000000001E-3</v>
      </c>
      <c r="D244" s="16">
        <v>6.1061093984193402</v>
      </c>
      <c r="E244" s="16">
        <v>6.0273480750829602</v>
      </c>
      <c r="F244" s="16">
        <v>6.0280834098249496</v>
      </c>
      <c r="G244" s="16">
        <v>34.205725396713497</v>
      </c>
      <c r="H244" s="16">
        <v>37.4173760568316</v>
      </c>
      <c r="I244" s="16">
        <v>37.381059134615597</v>
      </c>
    </row>
    <row r="245" spans="1:9" x14ac:dyDescent="0.25">
      <c r="A245" s="16" t="s">
        <v>24</v>
      </c>
      <c r="B245" s="16">
        <v>-1.19999999999999E-2</v>
      </c>
      <c r="C245" s="16">
        <v>7.0000000000000001E-3</v>
      </c>
      <c r="D245" s="16">
        <v>6.1061093984193402</v>
      </c>
      <c r="E245" s="16">
        <v>6.0305233214400404</v>
      </c>
      <c r="F245" s="16">
        <v>6.0256685320533299</v>
      </c>
      <c r="G245" s="16">
        <v>34.205725396713497</v>
      </c>
      <c r="H245" s="16">
        <v>37.403607513505897</v>
      </c>
      <c r="I245" s="16">
        <v>37.363055815126302</v>
      </c>
    </row>
    <row r="246" spans="1:9" x14ac:dyDescent="0.25">
      <c r="A246" s="16" t="s">
        <v>24</v>
      </c>
      <c r="B246" s="16">
        <v>-1.09999999999999E-2</v>
      </c>
      <c r="C246" s="16">
        <v>7.0000000000000001E-3</v>
      </c>
      <c r="D246" s="16">
        <v>6.1061093984193402</v>
      </c>
      <c r="E246" s="16">
        <v>6.0220325178947904</v>
      </c>
      <c r="F246" s="16">
        <v>6.0189466740191104</v>
      </c>
      <c r="G246" s="16">
        <v>34.205725396713497</v>
      </c>
      <c r="H246" s="16">
        <v>37.399601583092299</v>
      </c>
      <c r="I246" s="16">
        <v>37.359545624710002</v>
      </c>
    </row>
    <row r="247" spans="1:9" x14ac:dyDescent="0.25">
      <c r="A247" s="16" t="s">
        <v>24</v>
      </c>
      <c r="B247" s="16">
        <v>-9.9999999999999898E-3</v>
      </c>
      <c r="C247" s="16">
        <v>7.0000000000000001E-3</v>
      </c>
      <c r="D247" s="16">
        <v>6.1061093984193402</v>
      </c>
      <c r="E247" s="16">
        <v>6.0197684470836998</v>
      </c>
      <c r="F247" s="16">
        <v>6.0196541837680702</v>
      </c>
      <c r="G247" s="16">
        <v>34.205725396713497</v>
      </c>
      <c r="H247" s="16">
        <v>37.399090713281602</v>
      </c>
      <c r="I247" s="16">
        <v>37.361204917425397</v>
      </c>
    </row>
    <row r="248" spans="1:9" x14ac:dyDescent="0.25">
      <c r="A248" s="16" t="s">
        <v>24</v>
      </c>
      <c r="B248" s="16">
        <v>-8.9999999999999906E-3</v>
      </c>
      <c r="C248" s="16">
        <v>7.0000000000000001E-3</v>
      </c>
      <c r="D248" s="16">
        <v>6.1061093984193402</v>
      </c>
      <c r="E248" s="16">
        <v>6.0220461803071901</v>
      </c>
      <c r="F248" s="16">
        <v>6.0162804083010304</v>
      </c>
      <c r="G248" s="16">
        <v>34.205725396713497</v>
      </c>
      <c r="H248" s="16">
        <v>37.393641542757699</v>
      </c>
      <c r="I248" s="16">
        <v>37.350448572219101</v>
      </c>
    </row>
    <row r="249" spans="1:9" x14ac:dyDescent="0.25">
      <c r="A249" s="16" t="s">
        <v>24</v>
      </c>
      <c r="B249" s="16">
        <v>-7.9999999999999898E-3</v>
      </c>
      <c r="C249" s="16">
        <v>7.0000000000000001E-3</v>
      </c>
      <c r="D249" s="16">
        <v>6.1061093984193402</v>
      </c>
      <c r="E249" s="16">
        <v>6.0225391427847903</v>
      </c>
      <c r="F249" s="16">
        <v>6.0171555165594199</v>
      </c>
      <c r="G249" s="16">
        <v>34.205725396713497</v>
      </c>
      <c r="H249" s="16">
        <v>37.389448045198897</v>
      </c>
      <c r="I249" s="16">
        <v>37.347599439209503</v>
      </c>
    </row>
    <row r="250" spans="1:9" x14ac:dyDescent="0.25">
      <c r="A250" s="16" t="s">
        <v>24</v>
      </c>
      <c r="B250" s="16">
        <v>-6.9999999999999897E-3</v>
      </c>
      <c r="C250" s="16">
        <v>7.0000000000000001E-3</v>
      </c>
      <c r="D250" s="16">
        <v>6.1061093984193402</v>
      </c>
      <c r="E250" s="16">
        <v>6.0299557006931197</v>
      </c>
      <c r="F250" s="16">
        <v>6.02003518746558</v>
      </c>
      <c r="G250" s="16">
        <v>34.205725396713497</v>
      </c>
      <c r="H250" s="16">
        <v>37.379114196977298</v>
      </c>
      <c r="I250" s="16">
        <v>37.347986523149501</v>
      </c>
    </row>
    <row r="251" spans="1:9" x14ac:dyDescent="0.25">
      <c r="A251" s="16" t="s">
        <v>24</v>
      </c>
      <c r="B251" s="16">
        <v>-5.9999999999999897E-3</v>
      </c>
      <c r="C251" s="16">
        <v>7.0000000000000001E-3</v>
      </c>
      <c r="D251" s="16">
        <v>6.1061093984193402</v>
      </c>
      <c r="E251" s="16">
        <v>6.02445766142751</v>
      </c>
      <c r="F251" s="16">
        <v>6.0217415492189099</v>
      </c>
      <c r="G251" s="16">
        <v>34.205725396713497</v>
      </c>
      <c r="H251" s="16">
        <v>37.367345878629997</v>
      </c>
      <c r="I251" s="16">
        <v>37.342888590013203</v>
      </c>
    </row>
    <row r="252" spans="1:9" x14ac:dyDescent="0.25">
      <c r="A252" s="1" t="s">
        <v>25</v>
      </c>
      <c r="B252" s="1">
        <v>-1.4999999999999999E-2</v>
      </c>
      <c r="C252" s="1">
        <v>7.0000000000000001E-3</v>
      </c>
      <c r="D252" s="1">
        <v>6.0172278413043898</v>
      </c>
      <c r="E252" s="1">
        <v>5.9890973344108502</v>
      </c>
      <c r="F252" s="1">
        <v>5.9670964836785396</v>
      </c>
      <c r="G252" s="1">
        <v>36.798634901572498</v>
      </c>
      <c r="H252" s="1">
        <v>38.409582671671203</v>
      </c>
      <c r="I252" s="1">
        <v>37.374706552010601</v>
      </c>
    </row>
    <row r="253" spans="1:9" x14ac:dyDescent="0.25">
      <c r="A253" s="1" t="s">
        <v>25</v>
      </c>
      <c r="B253" s="1">
        <v>-1.39999999999999E-2</v>
      </c>
      <c r="C253" s="1">
        <v>7.0000000000000001E-3</v>
      </c>
      <c r="D253" s="1">
        <v>6.0172278413043898</v>
      </c>
      <c r="E253" s="1">
        <v>5.9890973344108502</v>
      </c>
      <c r="F253" s="1">
        <v>5.9642448217762301</v>
      </c>
      <c r="G253" s="1">
        <v>36.798634901572498</v>
      </c>
      <c r="H253" s="1">
        <v>38.409582671671203</v>
      </c>
      <c r="I253" s="1">
        <v>37.3731626197875</v>
      </c>
    </row>
    <row r="254" spans="1:9" x14ac:dyDescent="0.25">
      <c r="A254" s="1" t="s">
        <v>25</v>
      </c>
      <c r="B254" s="1">
        <v>-1.2999999999999901E-2</v>
      </c>
      <c r="C254" s="1">
        <v>7.0000000000000001E-3</v>
      </c>
      <c r="D254" s="1">
        <v>6.0172278413043898</v>
      </c>
      <c r="E254" s="1">
        <v>5.9890973344108502</v>
      </c>
      <c r="F254" s="1">
        <v>5.9706191147323997</v>
      </c>
      <c r="G254" s="1">
        <v>36.798634901572498</v>
      </c>
      <c r="H254" s="1">
        <v>38.409582671671203</v>
      </c>
      <c r="I254" s="1">
        <v>37.338284655074403</v>
      </c>
    </row>
    <row r="255" spans="1:9" x14ac:dyDescent="0.25">
      <c r="A255" s="1" t="s">
        <v>25</v>
      </c>
      <c r="B255" s="1">
        <v>-1.19999999999999E-2</v>
      </c>
      <c r="C255" s="1">
        <v>7.0000000000000001E-3</v>
      </c>
      <c r="D255" s="1">
        <v>6.0172278413043898</v>
      </c>
      <c r="E255" s="1">
        <v>5.9890973344108502</v>
      </c>
      <c r="F255" s="1">
        <v>5.9738180291301601</v>
      </c>
      <c r="G255" s="1">
        <v>36.798634901572498</v>
      </c>
      <c r="H255" s="1">
        <v>38.409582671671203</v>
      </c>
      <c r="I255" s="1">
        <v>37.336449478930199</v>
      </c>
    </row>
    <row r="256" spans="1:9" x14ac:dyDescent="0.25">
      <c r="A256" s="1" t="s">
        <v>25</v>
      </c>
      <c r="B256" s="1">
        <v>-1.09999999999999E-2</v>
      </c>
      <c r="C256" s="1">
        <v>7.0000000000000001E-3</v>
      </c>
      <c r="D256" s="1">
        <v>6.0172278413043898</v>
      </c>
      <c r="E256" s="1">
        <v>5.9890973344108502</v>
      </c>
      <c r="F256" s="1">
        <v>5.9731910467547298</v>
      </c>
      <c r="G256" s="1">
        <v>36.798634901572498</v>
      </c>
      <c r="H256" s="1">
        <v>38.409582671671203</v>
      </c>
      <c r="I256" s="1">
        <v>37.332990680845903</v>
      </c>
    </row>
    <row r="257" spans="1:9" x14ac:dyDescent="0.25">
      <c r="A257" s="1" t="s">
        <v>25</v>
      </c>
      <c r="B257" s="1">
        <v>-9.9999999999999898E-3</v>
      </c>
      <c r="C257" s="1">
        <v>7.0000000000000001E-3</v>
      </c>
      <c r="D257" s="1">
        <v>6.0172278413043898</v>
      </c>
      <c r="E257" s="1">
        <v>5.9890973344108502</v>
      </c>
      <c r="F257" s="1">
        <v>5.9695764098930599</v>
      </c>
      <c r="G257" s="1">
        <v>36.798634901572498</v>
      </c>
      <c r="H257" s="1">
        <v>38.409582671671203</v>
      </c>
      <c r="I257" s="1">
        <v>37.3312517237379</v>
      </c>
    </row>
    <row r="258" spans="1:9" x14ac:dyDescent="0.25">
      <c r="A258" s="1" t="s">
        <v>25</v>
      </c>
      <c r="B258" s="1">
        <v>-8.9999999999999906E-3</v>
      </c>
      <c r="C258" s="1">
        <v>7.0000000000000001E-3</v>
      </c>
      <c r="D258" s="1">
        <v>6.0172278413043898</v>
      </c>
      <c r="E258" s="1">
        <v>5.9890973344108502</v>
      </c>
      <c r="F258" s="1">
        <v>5.9656038195875301</v>
      </c>
      <c r="G258" s="1">
        <v>36.798634901572498</v>
      </c>
      <c r="H258" s="1">
        <v>38.409582671671203</v>
      </c>
      <c r="I258" s="1">
        <v>37.329927467286801</v>
      </c>
    </row>
    <row r="259" spans="1:9" x14ac:dyDescent="0.25">
      <c r="A259" s="1" t="s">
        <v>25</v>
      </c>
      <c r="B259" s="1">
        <v>-7.9999999999999898E-3</v>
      </c>
      <c r="C259" s="1">
        <v>7.0000000000000001E-3</v>
      </c>
      <c r="D259" s="1">
        <v>6.0172278413043898</v>
      </c>
      <c r="E259" s="1">
        <v>5.9890973344108502</v>
      </c>
      <c r="F259" s="1">
        <v>5.9647522529883901</v>
      </c>
      <c r="G259" s="1">
        <v>36.798634901572498</v>
      </c>
      <c r="H259" s="1">
        <v>38.409582671671203</v>
      </c>
      <c r="I259" s="1">
        <v>37.3294356049825</v>
      </c>
    </row>
    <row r="260" spans="1:9" x14ac:dyDescent="0.25">
      <c r="A260" s="1" t="s">
        <v>25</v>
      </c>
      <c r="B260" s="1">
        <v>-6.9999999999999897E-3</v>
      </c>
      <c r="C260" s="1">
        <v>7.0000000000000001E-3</v>
      </c>
      <c r="D260" s="1">
        <v>6.0172278413043898</v>
      </c>
      <c r="E260" s="1">
        <v>5.9890973344108502</v>
      </c>
      <c r="F260" s="1">
        <v>5.9616960426608099</v>
      </c>
      <c r="G260" s="1">
        <v>36.798634901572498</v>
      </c>
      <c r="H260" s="1">
        <v>38.409582671671203</v>
      </c>
      <c r="I260" s="1">
        <v>37.329197384299398</v>
      </c>
    </row>
    <row r="261" spans="1:9" x14ac:dyDescent="0.25">
      <c r="A261" s="1" t="s">
        <v>25</v>
      </c>
      <c r="B261" s="1">
        <v>-5.9999999999999897E-3</v>
      </c>
      <c r="C261" s="1">
        <v>7.0000000000000001E-3</v>
      </c>
      <c r="D261" s="1">
        <v>6.0172278413043898</v>
      </c>
      <c r="E261" s="1">
        <v>5.9890973344108502</v>
      </c>
      <c r="F261" s="1">
        <v>5.9613697194972204</v>
      </c>
      <c r="G261" s="1">
        <v>36.798634901572498</v>
      </c>
      <c r="H261" s="1">
        <v>38.409582671671203</v>
      </c>
      <c r="I261" s="1">
        <v>37.3255004867978</v>
      </c>
    </row>
    <row r="262" spans="1:9" x14ac:dyDescent="0.25">
      <c r="A262" s="26" t="s">
        <v>26</v>
      </c>
      <c r="B262" s="26">
        <v>-1.4999999999999999E-2</v>
      </c>
      <c r="C262" s="26">
        <v>7.0000000000000001E-3</v>
      </c>
      <c r="D262" s="26">
        <v>6.6286297406817303</v>
      </c>
      <c r="E262" s="26">
        <v>6.5928196299967201</v>
      </c>
      <c r="F262" s="26">
        <v>6.5719417576565498</v>
      </c>
      <c r="G262" s="26">
        <v>33.439335716725402</v>
      </c>
      <c r="H262" s="26">
        <v>36.981504541027299</v>
      </c>
      <c r="I262" s="26">
        <v>37.239820325694502</v>
      </c>
    </row>
    <row r="263" spans="1:9" x14ac:dyDescent="0.25">
      <c r="A263" s="26" t="s">
        <v>26</v>
      </c>
      <c r="B263" s="26">
        <v>-1.39999999999999E-2</v>
      </c>
      <c r="C263" s="26">
        <v>7.0000000000000001E-3</v>
      </c>
      <c r="D263" s="26">
        <v>6.6286297406817303</v>
      </c>
      <c r="E263" s="26">
        <v>6.5847219546690097</v>
      </c>
      <c r="F263" s="26">
        <v>6.5694042830355004</v>
      </c>
      <c r="G263" s="26">
        <v>33.439335716725402</v>
      </c>
      <c r="H263" s="26">
        <v>37.004427439462397</v>
      </c>
      <c r="I263" s="26">
        <v>37.2478699286333</v>
      </c>
    </row>
    <row r="264" spans="1:9" x14ac:dyDescent="0.25">
      <c r="A264" s="26" t="s">
        <v>26</v>
      </c>
      <c r="B264" s="26">
        <v>-1.2999999999999901E-2</v>
      </c>
      <c r="C264" s="26">
        <v>7.0000000000000001E-3</v>
      </c>
      <c r="D264" s="26">
        <v>6.6286297406817303</v>
      </c>
      <c r="E264" s="26">
        <v>6.5878091643500296</v>
      </c>
      <c r="F264" s="26">
        <v>6.5691821473828602</v>
      </c>
      <c r="G264" s="26">
        <v>33.439335716725402</v>
      </c>
      <c r="H264" s="26">
        <v>37.021817710255696</v>
      </c>
      <c r="I264" s="26">
        <v>37.259210700941701</v>
      </c>
    </row>
    <row r="265" spans="1:9" x14ac:dyDescent="0.25">
      <c r="A265" s="26" t="s">
        <v>26</v>
      </c>
      <c r="B265" s="26">
        <v>-1.19999999999999E-2</v>
      </c>
      <c r="C265" s="26">
        <v>7.0000000000000001E-3</v>
      </c>
      <c r="D265" s="26">
        <v>6.6286297406817303</v>
      </c>
      <c r="E265" s="26">
        <v>6.59138289613953</v>
      </c>
      <c r="F265" s="26">
        <v>6.56439123015869</v>
      </c>
      <c r="G265" s="26">
        <v>33.439335716725402</v>
      </c>
      <c r="H265" s="26">
        <v>37.0377288800562</v>
      </c>
      <c r="I265" s="26">
        <v>37.271539336720402</v>
      </c>
    </row>
    <row r="266" spans="1:9" x14ac:dyDescent="0.25">
      <c r="A266" s="26" t="s">
        <v>26</v>
      </c>
      <c r="B266" s="26">
        <v>-1.09999999999999E-2</v>
      </c>
      <c r="C266" s="26">
        <v>7.0000000000000001E-3</v>
      </c>
      <c r="D266" s="26">
        <v>6.6286297406817303</v>
      </c>
      <c r="E266" s="26">
        <v>6.59338672541279</v>
      </c>
      <c r="F266" s="26">
        <v>6.5770277489197397</v>
      </c>
      <c r="G266" s="26">
        <v>33.439335716725402</v>
      </c>
      <c r="H266" s="26">
        <v>37.053179281137702</v>
      </c>
      <c r="I266" s="26">
        <v>37.283426406901903</v>
      </c>
    </row>
    <row r="267" spans="1:9" x14ac:dyDescent="0.25">
      <c r="A267" s="26" t="s">
        <v>26</v>
      </c>
      <c r="B267" s="26">
        <v>-9.9999999999999898E-3</v>
      </c>
      <c r="C267" s="26">
        <v>7.0000000000000001E-3</v>
      </c>
      <c r="D267" s="26">
        <v>6.6286297406817303</v>
      </c>
      <c r="E267" s="26">
        <v>6.5817361335235898</v>
      </c>
      <c r="F267" s="26">
        <v>6.5779672535533402</v>
      </c>
      <c r="G267" s="26">
        <v>33.439335716725402</v>
      </c>
      <c r="H267" s="26">
        <v>37.068470996722503</v>
      </c>
      <c r="I267" s="26">
        <v>37.291428481920299</v>
      </c>
    </row>
    <row r="268" spans="1:9" x14ac:dyDescent="0.25">
      <c r="A268" s="26" t="s">
        <v>26</v>
      </c>
      <c r="B268" s="26">
        <v>-8.9999999999999906E-3</v>
      </c>
      <c r="C268" s="26">
        <v>7.0000000000000001E-3</v>
      </c>
      <c r="D268" s="26">
        <v>6.6286297406817303</v>
      </c>
      <c r="E268" s="26">
        <v>6.59795976381257</v>
      </c>
      <c r="F268" s="26">
        <v>6.5863811891153796</v>
      </c>
      <c r="G268" s="26">
        <v>33.439335716725402</v>
      </c>
      <c r="H268" s="26">
        <v>37.079573856917101</v>
      </c>
      <c r="I268" s="26">
        <v>37.301431482146</v>
      </c>
    </row>
    <row r="269" spans="1:9" x14ac:dyDescent="0.25">
      <c r="A269" s="26" t="s">
        <v>26</v>
      </c>
      <c r="B269" s="26">
        <v>-7.9999999999999898E-3</v>
      </c>
      <c r="C269" s="26">
        <v>7.0000000000000001E-3</v>
      </c>
      <c r="D269" s="26">
        <v>6.6286297406817303</v>
      </c>
      <c r="E269" s="26">
        <v>6.5964359747424899</v>
      </c>
      <c r="F269" s="26">
        <v>6.5863811891153796</v>
      </c>
      <c r="G269" s="26">
        <v>33.439335716725402</v>
      </c>
      <c r="H269" s="26">
        <v>37.095172532460701</v>
      </c>
      <c r="I269" s="26">
        <v>37.304884415315399</v>
      </c>
    </row>
    <row r="270" spans="1:9" x14ac:dyDescent="0.25">
      <c r="A270" s="26" t="s">
        <v>26</v>
      </c>
      <c r="B270" s="26">
        <v>-6.9999999999999897E-3</v>
      </c>
      <c r="C270" s="26">
        <v>7.0000000000000001E-3</v>
      </c>
      <c r="D270" s="26">
        <v>6.6286297406817303</v>
      </c>
      <c r="E270" s="26">
        <v>6.5877853768650896</v>
      </c>
      <c r="F270" s="26">
        <v>6.5744910027291397</v>
      </c>
      <c r="G270" s="26">
        <v>33.439335716725402</v>
      </c>
      <c r="H270" s="26">
        <v>37.108009615132097</v>
      </c>
      <c r="I270" s="26">
        <v>37.307385224331099</v>
      </c>
    </row>
    <row r="271" spans="1:9" x14ac:dyDescent="0.25">
      <c r="A271" s="26" t="s">
        <v>26</v>
      </c>
      <c r="B271" s="26">
        <v>-5.9999999999999897E-3</v>
      </c>
      <c r="C271" s="26">
        <v>7.0000000000000001E-3</v>
      </c>
      <c r="D271" s="26">
        <v>6.6286297406817303</v>
      </c>
      <c r="E271" s="26">
        <v>6.5739457178095897</v>
      </c>
      <c r="F271" s="26">
        <v>6.5756346401448802</v>
      </c>
      <c r="G271" s="26">
        <v>33.439335716725402</v>
      </c>
      <c r="H271" s="26">
        <v>37.112189847494001</v>
      </c>
      <c r="I271" s="26">
        <v>37.311145712289601</v>
      </c>
    </row>
    <row r="272" spans="1:9" x14ac:dyDescent="0.25">
      <c r="A272" s="27" t="s">
        <v>27</v>
      </c>
      <c r="B272" s="27">
        <v>-1.4999999999999999E-2</v>
      </c>
      <c r="C272" s="27">
        <v>7.0000000000000001E-3</v>
      </c>
      <c r="D272" s="27">
        <v>6.5449400668866398</v>
      </c>
      <c r="E272" s="27">
        <v>6.53349185170591</v>
      </c>
      <c r="F272" s="27">
        <v>6.51510116301918</v>
      </c>
      <c r="G272" s="27">
        <v>33.9009893156149</v>
      </c>
      <c r="H272" s="27">
        <v>37.217261482549901</v>
      </c>
      <c r="I272" s="27">
        <v>37.295315613443798</v>
      </c>
    </row>
    <row r="273" spans="1:9" x14ac:dyDescent="0.25">
      <c r="A273" s="27" t="s">
        <v>27</v>
      </c>
      <c r="B273" s="27">
        <v>-1.39999999999999E-2</v>
      </c>
      <c r="C273" s="27">
        <v>7.0000000000000001E-3</v>
      </c>
      <c r="D273" s="27">
        <v>6.5449400668866398</v>
      </c>
      <c r="E273" s="27">
        <v>6.5209448122185698</v>
      </c>
      <c r="F273" s="27">
        <v>6.5250229510607101</v>
      </c>
      <c r="G273" s="27">
        <v>33.9009893156149</v>
      </c>
      <c r="H273" s="27">
        <v>37.225217630651201</v>
      </c>
      <c r="I273" s="27">
        <v>37.297473920124503</v>
      </c>
    </row>
    <row r="274" spans="1:9" x14ac:dyDescent="0.25">
      <c r="A274" s="27" t="s">
        <v>27</v>
      </c>
      <c r="B274" s="27">
        <v>-1.2999999999999901E-2</v>
      </c>
      <c r="C274" s="27">
        <v>7.0000000000000001E-3</v>
      </c>
      <c r="D274" s="27">
        <v>6.5449400668866398</v>
      </c>
      <c r="E274" s="27">
        <v>6.5389796580951298</v>
      </c>
      <c r="F274" s="27">
        <v>6.5294102393542497</v>
      </c>
      <c r="G274" s="27">
        <v>33.9009893156149</v>
      </c>
      <c r="H274" s="27">
        <v>37.245208575484099</v>
      </c>
      <c r="I274" s="27">
        <v>37.298182690253398</v>
      </c>
    </row>
    <row r="275" spans="1:9" x14ac:dyDescent="0.25">
      <c r="A275" s="27" t="s">
        <v>27</v>
      </c>
      <c r="B275" s="27">
        <v>-1.19999999999999E-2</v>
      </c>
      <c r="C275" s="27">
        <v>7.0000000000000001E-3</v>
      </c>
      <c r="D275" s="27">
        <v>6.5449400668866398</v>
      </c>
      <c r="E275" s="27">
        <v>6.5355590846437899</v>
      </c>
      <c r="F275" s="27">
        <v>6.5323866723918096</v>
      </c>
      <c r="G275" s="27">
        <v>33.9009893156149</v>
      </c>
      <c r="H275" s="27">
        <v>37.254421012209903</v>
      </c>
      <c r="I275" s="27">
        <v>37.299824580813002</v>
      </c>
    </row>
    <row r="276" spans="1:9" x14ac:dyDescent="0.25">
      <c r="A276" s="27" t="s">
        <v>27</v>
      </c>
      <c r="B276" s="27">
        <v>-1.09999999999999E-2</v>
      </c>
      <c r="C276" s="27">
        <v>7.0000000000000001E-3</v>
      </c>
      <c r="D276" s="27">
        <v>6.5449400668866398</v>
      </c>
      <c r="E276" s="27">
        <v>6.5304373685676804</v>
      </c>
      <c r="F276" s="27">
        <v>6.5236137911614502</v>
      </c>
      <c r="G276" s="27">
        <v>33.9009893156149</v>
      </c>
      <c r="H276" s="27">
        <v>37.253840710005797</v>
      </c>
      <c r="I276" s="27">
        <v>37.307473650657997</v>
      </c>
    </row>
    <row r="277" spans="1:9" x14ac:dyDescent="0.25">
      <c r="A277" s="27" t="s">
        <v>27</v>
      </c>
      <c r="B277" s="27">
        <v>-9.9999999999999898E-3</v>
      </c>
      <c r="C277" s="27">
        <v>7.0000000000000001E-3</v>
      </c>
      <c r="D277" s="27">
        <v>6.5449400668866398</v>
      </c>
      <c r="E277" s="27">
        <v>6.53141631815999</v>
      </c>
      <c r="F277" s="27">
        <v>6.5217431335143301</v>
      </c>
      <c r="G277" s="27">
        <v>33.9009893156149</v>
      </c>
      <c r="H277" s="27">
        <v>37.258578376884699</v>
      </c>
      <c r="I277" s="27">
        <v>37.301977502858598</v>
      </c>
    </row>
    <row r="278" spans="1:9" x14ac:dyDescent="0.25">
      <c r="A278" s="27" t="s">
        <v>27</v>
      </c>
      <c r="B278" s="27">
        <v>-8.9999999999999906E-3</v>
      </c>
      <c r="C278" s="27">
        <v>7.0000000000000001E-3</v>
      </c>
      <c r="D278" s="27">
        <v>6.5449400668866398</v>
      </c>
      <c r="E278" s="27">
        <v>6.5254830013346803</v>
      </c>
      <c r="F278" s="27">
        <v>6.5055194291433303</v>
      </c>
      <c r="G278" s="27">
        <v>33.9009893156149</v>
      </c>
      <c r="H278" s="27">
        <v>37.269068267321401</v>
      </c>
      <c r="I278" s="27">
        <v>37.304977726460997</v>
      </c>
    </row>
    <row r="279" spans="1:9" x14ac:dyDescent="0.25">
      <c r="A279" s="27" t="s">
        <v>27</v>
      </c>
      <c r="B279" s="27">
        <v>-7.9999999999999898E-3</v>
      </c>
      <c r="C279" s="27">
        <v>7.0000000000000001E-3</v>
      </c>
      <c r="D279" s="27">
        <v>6.5449400668866398</v>
      </c>
      <c r="E279" s="27">
        <v>6.5235901243753602</v>
      </c>
      <c r="F279" s="27">
        <v>6.5180952771567204</v>
      </c>
      <c r="G279" s="27">
        <v>33.9009893156149</v>
      </c>
      <c r="H279" s="27">
        <v>37.281359829484998</v>
      </c>
      <c r="I279" s="27">
        <v>37.314354504697597</v>
      </c>
    </row>
    <row r="280" spans="1:9" x14ac:dyDescent="0.25">
      <c r="A280" s="27" t="s">
        <v>27</v>
      </c>
      <c r="B280" s="27">
        <v>-6.9999999999999897E-3</v>
      </c>
      <c r="C280" s="27">
        <v>7.0000000000000001E-3</v>
      </c>
      <c r="D280" s="27">
        <v>6.5449400668866398</v>
      </c>
      <c r="E280" s="27">
        <v>6.5213636307240499</v>
      </c>
      <c r="F280" s="27">
        <v>6.5158330291706896</v>
      </c>
      <c r="G280" s="27">
        <v>33.9009893156149</v>
      </c>
      <c r="H280" s="27">
        <v>37.284354923795</v>
      </c>
      <c r="I280" s="27">
        <v>37.310809761121597</v>
      </c>
    </row>
    <row r="281" spans="1:9" x14ac:dyDescent="0.25">
      <c r="A281" s="27" t="s">
        <v>27</v>
      </c>
      <c r="B281" s="27">
        <v>-5.9999999999999897E-3</v>
      </c>
      <c r="C281" s="27">
        <v>7.0000000000000001E-3</v>
      </c>
      <c r="D281" s="27">
        <v>6.5449400668866398</v>
      </c>
      <c r="E281" s="27">
        <v>6.5258324089143303</v>
      </c>
      <c r="F281" s="27">
        <v>6.5147691202944102</v>
      </c>
      <c r="G281" s="27">
        <v>33.9009893156149</v>
      </c>
      <c r="H281" s="27">
        <v>37.289978717220201</v>
      </c>
      <c r="I281" s="27">
        <v>37.3160033223947</v>
      </c>
    </row>
    <row r="282" spans="1:9" x14ac:dyDescent="0.25">
      <c r="A282" s="1" t="s">
        <v>28</v>
      </c>
      <c r="B282" s="1">
        <v>-1.4999999999999999E-2</v>
      </c>
      <c r="C282" s="1">
        <v>7.0000000000000001E-3</v>
      </c>
      <c r="D282" s="1">
        <v>6.6144380864802699</v>
      </c>
      <c r="E282" s="1">
        <v>6.6095973967227302</v>
      </c>
      <c r="F282" s="1">
        <v>6.6095973967227302</v>
      </c>
      <c r="G282" s="1">
        <v>32.547441618214897</v>
      </c>
      <c r="H282" s="1">
        <v>37.178553970794397</v>
      </c>
      <c r="I282" s="1">
        <v>37.178553970794397</v>
      </c>
    </row>
    <row r="283" spans="1:9" x14ac:dyDescent="0.25">
      <c r="A283" s="1" t="s">
        <v>28</v>
      </c>
      <c r="B283" s="1">
        <v>-1.39999999999999E-2</v>
      </c>
      <c r="C283" s="1">
        <v>7.0000000000000001E-3</v>
      </c>
      <c r="D283" s="1">
        <v>6.6144380864802699</v>
      </c>
      <c r="E283" s="1">
        <v>6.6095973967227302</v>
      </c>
      <c r="F283" s="1">
        <v>6.6095973967227302</v>
      </c>
      <c r="G283" s="1">
        <v>32.547441618214897</v>
      </c>
      <c r="H283" s="1">
        <v>37.178553970794397</v>
      </c>
      <c r="I283" s="1">
        <v>37.178553970794397</v>
      </c>
    </row>
    <row r="284" spans="1:9" x14ac:dyDescent="0.25">
      <c r="A284" s="1" t="s">
        <v>28</v>
      </c>
      <c r="B284" s="1">
        <v>-1.2999999999999901E-2</v>
      </c>
      <c r="C284" s="1">
        <v>7.0000000000000001E-3</v>
      </c>
      <c r="D284" s="1">
        <v>6.6144380864802699</v>
      </c>
      <c r="E284" s="1">
        <v>6.6095973967227302</v>
      </c>
      <c r="F284" s="1">
        <v>6.6095973967227302</v>
      </c>
      <c r="G284" s="1">
        <v>32.547441618214897</v>
      </c>
      <c r="H284" s="1">
        <v>37.178553970794397</v>
      </c>
      <c r="I284" s="1">
        <v>37.178553970794397</v>
      </c>
    </row>
    <row r="285" spans="1:9" x14ac:dyDescent="0.25">
      <c r="A285" s="1" t="s">
        <v>28</v>
      </c>
      <c r="B285" s="1">
        <v>-1.19999999999999E-2</v>
      </c>
      <c r="C285" s="1">
        <v>7.0000000000000001E-3</v>
      </c>
      <c r="D285" s="1">
        <v>6.6144380864802699</v>
      </c>
      <c r="E285" s="1">
        <v>6.6095973967227302</v>
      </c>
      <c r="F285" s="1">
        <v>6.6095973967227302</v>
      </c>
      <c r="G285" s="1">
        <v>32.547441618214897</v>
      </c>
      <c r="H285" s="1">
        <v>37.178553970794397</v>
      </c>
      <c r="I285" s="1">
        <v>37.178553970794397</v>
      </c>
    </row>
    <row r="286" spans="1:9" x14ac:dyDescent="0.25">
      <c r="A286" s="1" t="s">
        <v>28</v>
      </c>
      <c r="B286" s="1">
        <v>-1.09999999999999E-2</v>
      </c>
      <c r="C286" s="1">
        <v>7.0000000000000001E-3</v>
      </c>
      <c r="D286" s="1">
        <v>6.6144380864802699</v>
      </c>
      <c r="E286" s="1">
        <v>6.6095973967227302</v>
      </c>
      <c r="F286" s="1">
        <v>6.6095973967227302</v>
      </c>
      <c r="G286" s="1">
        <v>32.547441618214897</v>
      </c>
      <c r="H286" s="1">
        <v>37.178553970794397</v>
      </c>
      <c r="I286" s="1">
        <v>37.178553970794397</v>
      </c>
    </row>
    <row r="287" spans="1:9" x14ac:dyDescent="0.25">
      <c r="A287" s="1" t="s">
        <v>28</v>
      </c>
      <c r="B287" s="1">
        <v>-9.9999999999999898E-3</v>
      </c>
      <c r="C287" s="1">
        <v>7.0000000000000001E-3</v>
      </c>
      <c r="D287" s="1">
        <v>6.6144380864802699</v>
      </c>
      <c r="E287" s="1">
        <v>6.6095973967227302</v>
      </c>
      <c r="F287" s="1">
        <v>6.6095973967227302</v>
      </c>
      <c r="G287" s="1">
        <v>32.547441618214897</v>
      </c>
      <c r="H287" s="1">
        <v>37.178553970794397</v>
      </c>
      <c r="I287" s="1">
        <v>37.178553970794397</v>
      </c>
    </row>
    <row r="288" spans="1:9" x14ac:dyDescent="0.25">
      <c r="A288" s="1" t="s">
        <v>28</v>
      </c>
      <c r="B288" s="1">
        <v>-8.9999999999999906E-3</v>
      </c>
      <c r="C288" s="1">
        <v>7.0000000000000001E-3</v>
      </c>
      <c r="D288" s="1">
        <v>6.6144380864802699</v>
      </c>
      <c r="E288" s="1">
        <v>6.6095973967227302</v>
      </c>
      <c r="F288" s="1">
        <v>6.6095973967227302</v>
      </c>
      <c r="G288" s="1">
        <v>32.547441618214897</v>
      </c>
      <c r="H288" s="1">
        <v>37.178553970794397</v>
      </c>
      <c r="I288" s="1">
        <v>37.178553970794397</v>
      </c>
    </row>
    <row r="289" spans="1:9" x14ac:dyDescent="0.25">
      <c r="A289" s="1" t="s">
        <v>28</v>
      </c>
      <c r="B289" s="1">
        <v>-7.9999999999999898E-3</v>
      </c>
      <c r="C289" s="1">
        <v>7.0000000000000001E-3</v>
      </c>
      <c r="D289" s="1">
        <v>6.6144380864802699</v>
      </c>
      <c r="E289" s="1">
        <v>6.6095973967227302</v>
      </c>
      <c r="F289" s="1">
        <v>6.6095973967227302</v>
      </c>
      <c r="G289" s="1">
        <v>32.547441618214897</v>
      </c>
      <c r="H289" s="1">
        <v>37.178553970794397</v>
      </c>
      <c r="I289" s="1">
        <v>37.178553970794397</v>
      </c>
    </row>
    <row r="290" spans="1:9" x14ac:dyDescent="0.25">
      <c r="A290" s="1" t="s">
        <v>28</v>
      </c>
      <c r="B290" s="1">
        <v>-6.9999999999999897E-3</v>
      </c>
      <c r="C290" s="1">
        <v>7.0000000000000001E-3</v>
      </c>
      <c r="D290" s="1">
        <v>6.6144380864802699</v>
      </c>
      <c r="E290" s="1">
        <v>6.6095973967227302</v>
      </c>
      <c r="F290" s="1">
        <v>6.6095973967227302</v>
      </c>
      <c r="G290" s="1">
        <v>32.547441618214897</v>
      </c>
      <c r="H290" s="1">
        <v>37.178553970794397</v>
      </c>
      <c r="I290" s="1">
        <v>37.178553970794397</v>
      </c>
    </row>
    <row r="291" spans="1:9" x14ac:dyDescent="0.25">
      <c r="A291" s="1" t="s">
        <v>28</v>
      </c>
      <c r="B291" s="1">
        <v>-5.9999999999999897E-3</v>
      </c>
      <c r="C291" s="1">
        <v>7.0000000000000001E-3</v>
      </c>
      <c r="D291" s="1">
        <v>6.6144380864802699</v>
      </c>
      <c r="E291" s="1">
        <v>6.6095973967227302</v>
      </c>
      <c r="F291" s="1">
        <v>6.6095973967227302</v>
      </c>
      <c r="G291" s="1">
        <v>32.547441618214897</v>
      </c>
      <c r="H291" s="1">
        <v>37.178553970794397</v>
      </c>
      <c r="I291" s="1">
        <v>37.178553970794397</v>
      </c>
    </row>
    <row r="292" spans="1:9" x14ac:dyDescent="0.25">
      <c r="A292" s="14" t="s">
        <v>29</v>
      </c>
      <c r="B292" s="14">
        <v>-1.4999999999999999E-2</v>
      </c>
      <c r="C292" s="14">
        <v>7.0000000000000001E-3</v>
      </c>
      <c r="D292" s="14">
        <v>6.1161935838362096</v>
      </c>
      <c r="E292" s="14">
        <v>6.0622953826046402</v>
      </c>
      <c r="F292" s="14">
        <v>6.0622953826046402</v>
      </c>
      <c r="G292" s="14">
        <v>32.705592895481601</v>
      </c>
      <c r="H292" s="14">
        <v>37.417027432741598</v>
      </c>
      <c r="I292" s="14">
        <v>37.417027432741598</v>
      </c>
    </row>
    <row r="293" spans="1:9" x14ac:dyDescent="0.25">
      <c r="A293" s="14" t="s">
        <v>29</v>
      </c>
      <c r="B293" s="14">
        <v>-1.39999999999999E-2</v>
      </c>
      <c r="C293" s="14">
        <v>7.0000000000000001E-3</v>
      </c>
      <c r="D293" s="14">
        <v>6.1161935838362096</v>
      </c>
      <c r="E293" s="14">
        <v>6.0632214439503498</v>
      </c>
      <c r="F293" s="14">
        <v>6.0632214439503498</v>
      </c>
      <c r="G293" s="14">
        <v>32.705592895481601</v>
      </c>
      <c r="H293" s="14">
        <v>37.409907876769601</v>
      </c>
      <c r="I293" s="14">
        <v>37.409907876769601</v>
      </c>
    </row>
    <row r="294" spans="1:9" x14ac:dyDescent="0.25">
      <c r="A294" s="14" t="s">
        <v>29</v>
      </c>
      <c r="B294" s="14">
        <v>-1.2999999999999901E-2</v>
      </c>
      <c r="C294" s="14">
        <v>7.0000000000000001E-3</v>
      </c>
      <c r="D294" s="14">
        <v>6.1161935838362096</v>
      </c>
      <c r="E294" s="14">
        <v>6.0635400468543299</v>
      </c>
      <c r="F294" s="14">
        <v>6.0635400468543299</v>
      </c>
      <c r="G294" s="14">
        <v>32.705592895481601</v>
      </c>
      <c r="H294" s="14">
        <v>37.402944153073499</v>
      </c>
      <c r="I294" s="14">
        <v>37.402944153073499</v>
      </c>
    </row>
    <row r="295" spans="1:9" x14ac:dyDescent="0.25">
      <c r="A295" s="14" t="s">
        <v>29</v>
      </c>
      <c r="B295" s="14">
        <v>-1.19999999999999E-2</v>
      </c>
      <c r="C295" s="14">
        <v>7.0000000000000001E-3</v>
      </c>
      <c r="D295" s="14">
        <v>6.1161935838362096</v>
      </c>
      <c r="E295" s="14">
        <v>6.0621517064468797</v>
      </c>
      <c r="F295" s="14">
        <v>6.0621517064468797</v>
      </c>
      <c r="G295" s="14">
        <v>32.705592895481601</v>
      </c>
      <c r="H295" s="14">
        <v>37.398009467373299</v>
      </c>
      <c r="I295" s="14">
        <v>37.398009467373299</v>
      </c>
    </row>
    <row r="296" spans="1:9" x14ac:dyDescent="0.25">
      <c r="A296" s="14" t="s">
        <v>29</v>
      </c>
      <c r="B296" s="14">
        <v>-1.09999999999999E-2</v>
      </c>
      <c r="C296" s="14">
        <v>7.0000000000000001E-3</v>
      </c>
      <c r="D296" s="14">
        <v>6.1161935838362096</v>
      </c>
      <c r="E296" s="14">
        <v>6.0570732760295698</v>
      </c>
      <c r="F296" s="14">
        <v>6.0570732760295698</v>
      </c>
      <c r="G296" s="14">
        <v>32.705592895481601</v>
      </c>
      <c r="H296" s="14">
        <v>37.395124189795098</v>
      </c>
      <c r="I296" s="14">
        <v>37.395124189795098</v>
      </c>
    </row>
    <row r="297" spans="1:9" x14ac:dyDescent="0.25">
      <c r="A297" s="14" t="s">
        <v>29</v>
      </c>
      <c r="B297" s="14">
        <v>-9.9999999999999898E-3</v>
      </c>
      <c r="C297" s="14">
        <v>7.0000000000000001E-3</v>
      </c>
      <c r="D297" s="14">
        <v>6.1161935838362096</v>
      </c>
      <c r="E297" s="14">
        <v>6.0461006504751102</v>
      </c>
      <c r="F297" s="14">
        <v>6.0461006504751102</v>
      </c>
      <c r="G297" s="14">
        <v>32.705592895481601</v>
      </c>
      <c r="H297" s="14">
        <v>37.3976763201577</v>
      </c>
      <c r="I297" s="14">
        <v>37.3976763201577</v>
      </c>
    </row>
    <row r="298" spans="1:9" x14ac:dyDescent="0.25">
      <c r="A298" s="14" t="s">
        <v>29</v>
      </c>
      <c r="B298" s="14">
        <v>-8.9999999999999906E-3</v>
      </c>
      <c r="C298" s="14">
        <v>7.0000000000000001E-3</v>
      </c>
      <c r="D298" s="14">
        <v>6.1161935838362096</v>
      </c>
      <c r="E298" s="14">
        <v>6.0467521397914696</v>
      </c>
      <c r="F298" s="14">
        <v>6.0467521397914696</v>
      </c>
      <c r="G298" s="14">
        <v>32.705592895481601</v>
      </c>
      <c r="H298" s="14">
        <v>37.3794559171264</v>
      </c>
      <c r="I298" s="14">
        <v>37.3794559171264</v>
      </c>
    </row>
    <row r="299" spans="1:9" x14ac:dyDescent="0.25">
      <c r="A299" s="14" t="s">
        <v>29</v>
      </c>
      <c r="B299" s="14">
        <v>-7.9999999999999898E-3</v>
      </c>
      <c r="C299" s="14">
        <v>7.0000000000000001E-3</v>
      </c>
      <c r="D299" s="14">
        <v>6.1161935838362096</v>
      </c>
      <c r="E299" s="14">
        <v>6.0409795904963497</v>
      </c>
      <c r="F299" s="14">
        <v>6.0409795904963497</v>
      </c>
      <c r="G299" s="14">
        <v>32.705592895481601</v>
      </c>
      <c r="H299" s="14">
        <v>37.374287492330197</v>
      </c>
      <c r="I299" s="14">
        <v>37.374287492330197</v>
      </c>
    </row>
    <row r="300" spans="1:9" x14ac:dyDescent="0.25">
      <c r="A300" s="14" t="s">
        <v>29</v>
      </c>
      <c r="B300" s="14">
        <v>-6.9999999999999897E-3</v>
      </c>
      <c r="C300" s="14">
        <v>7.0000000000000001E-3</v>
      </c>
      <c r="D300" s="14">
        <v>6.1161935838362096</v>
      </c>
      <c r="E300" s="14">
        <v>6.0565573707988696</v>
      </c>
      <c r="F300" s="14">
        <v>6.0565573707988696</v>
      </c>
      <c r="G300" s="14">
        <v>32.705592895481601</v>
      </c>
      <c r="H300" s="14">
        <v>37.370989958294999</v>
      </c>
      <c r="I300" s="14">
        <v>37.370989958294999</v>
      </c>
    </row>
    <row r="301" spans="1:9" x14ac:dyDescent="0.25">
      <c r="A301" s="14" t="s">
        <v>29</v>
      </c>
      <c r="B301" s="14">
        <v>-5.9999999999999897E-3</v>
      </c>
      <c r="C301" s="14">
        <v>7.0000000000000001E-3</v>
      </c>
      <c r="D301" s="14">
        <v>6.1161935838362096</v>
      </c>
      <c r="E301" s="14">
        <v>6.0517504553065802</v>
      </c>
      <c r="F301" s="14">
        <v>6.0517504553065802</v>
      </c>
      <c r="G301" s="14">
        <v>32.705592895481601</v>
      </c>
      <c r="H301" s="14">
        <v>37.367320371271902</v>
      </c>
      <c r="I301" s="14">
        <v>37.367320371271902</v>
      </c>
    </row>
    <row r="302" spans="1:9" x14ac:dyDescent="0.25">
      <c r="A302" s="8" t="s">
        <v>30</v>
      </c>
      <c r="B302" s="8">
        <v>-1.4999999999999999E-2</v>
      </c>
      <c r="C302" s="8">
        <v>7.0000000000000001E-3</v>
      </c>
      <c r="D302" s="8">
        <v>6.1285841395731904</v>
      </c>
      <c r="E302" s="8">
        <v>6.1113059110203096</v>
      </c>
      <c r="F302" s="8">
        <v>6.1082664559618296</v>
      </c>
      <c r="G302" s="8">
        <v>29.735139383626699</v>
      </c>
      <c r="H302" s="8">
        <v>37.111115966221703</v>
      </c>
      <c r="I302" s="8">
        <v>37.202601110942801</v>
      </c>
    </row>
    <row r="303" spans="1:9" x14ac:dyDescent="0.25">
      <c r="A303" s="8" t="s">
        <v>30</v>
      </c>
      <c r="B303" s="8">
        <v>-1.39999999999999E-2</v>
      </c>
      <c r="C303" s="8">
        <v>7.0000000000000001E-3</v>
      </c>
      <c r="D303" s="8">
        <v>6.1285841395731904</v>
      </c>
      <c r="E303" s="8">
        <v>6.1009678756677399</v>
      </c>
      <c r="F303" s="8">
        <v>6.08490228799924</v>
      </c>
      <c r="G303" s="8">
        <v>29.735139383626699</v>
      </c>
      <c r="H303" s="8">
        <v>37.146619170449597</v>
      </c>
      <c r="I303" s="8">
        <v>37.245325664439598</v>
      </c>
    </row>
    <row r="304" spans="1:9" x14ac:dyDescent="0.25">
      <c r="A304" s="8" t="s">
        <v>30</v>
      </c>
      <c r="B304" s="8">
        <v>-1.2999999999999901E-2</v>
      </c>
      <c r="C304" s="8">
        <v>7.0000000000000001E-3</v>
      </c>
      <c r="D304" s="8">
        <v>6.1285841395731904</v>
      </c>
      <c r="E304" s="8">
        <v>6.1082664559618296</v>
      </c>
      <c r="F304" s="8">
        <v>6.0975397467388897</v>
      </c>
      <c r="G304" s="8">
        <v>29.735139383626699</v>
      </c>
      <c r="H304" s="8">
        <v>37.1619425355115</v>
      </c>
      <c r="I304" s="8">
        <v>37.264207642242198</v>
      </c>
    </row>
    <row r="305" spans="1:9" x14ac:dyDescent="0.25">
      <c r="A305" s="8" t="s">
        <v>30</v>
      </c>
      <c r="B305" s="8">
        <v>-1.19999999999999E-2</v>
      </c>
      <c r="C305" s="8">
        <v>7.0000000000000001E-3</v>
      </c>
      <c r="D305" s="8">
        <v>6.1285841395731904</v>
      </c>
      <c r="E305" s="8">
        <v>6.0947738910902798</v>
      </c>
      <c r="F305" s="8">
        <v>6.1040567028916</v>
      </c>
      <c r="G305" s="8">
        <v>29.735139383626699</v>
      </c>
      <c r="H305" s="8">
        <v>37.185250716536501</v>
      </c>
      <c r="I305" s="8">
        <v>37.281958832069897</v>
      </c>
    </row>
    <row r="306" spans="1:9" x14ac:dyDescent="0.25">
      <c r="A306" s="8" t="s">
        <v>30</v>
      </c>
      <c r="B306" s="8">
        <v>-1.09999999999999E-2</v>
      </c>
      <c r="C306" s="8">
        <v>7.0000000000000001E-3</v>
      </c>
      <c r="D306" s="8">
        <v>6.1285841395731904</v>
      </c>
      <c r="E306" s="8">
        <v>6.1082664559618296</v>
      </c>
      <c r="F306" s="8">
        <v>6.09783410174271</v>
      </c>
      <c r="G306" s="8">
        <v>29.735139383626699</v>
      </c>
      <c r="H306" s="8">
        <v>37.2023023835891</v>
      </c>
      <c r="I306" s="8">
        <v>37.2948037874989</v>
      </c>
    </row>
    <row r="307" spans="1:9" x14ac:dyDescent="0.25">
      <c r="A307" s="8" t="s">
        <v>30</v>
      </c>
      <c r="B307" s="8">
        <v>-9.9999999999999898E-3</v>
      </c>
      <c r="C307" s="8">
        <v>7.0000000000000001E-3</v>
      </c>
      <c r="D307" s="8">
        <v>6.1285841395731904</v>
      </c>
      <c r="E307" s="8">
        <v>6.0904313105834396</v>
      </c>
      <c r="F307" s="8">
        <v>6.1000374126315098</v>
      </c>
      <c r="G307" s="8">
        <v>29.735139383626699</v>
      </c>
      <c r="H307" s="8">
        <v>37.2345929852873</v>
      </c>
      <c r="I307" s="8">
        <v>37.317476583116203</v>
      </c>
    </row>
    <row r="308" spans="1:9" x14ac:dyDescent="0.25">
      <c r="A308" s="8" t="s">
        <v>30</v>
      </c>
      <c r="B308" s="8">
        <v>-8.9999999999999906E-3</v>
      </c>
      <c r="C308" s="8">
        <v>7.0000000000000001E-3</v>
      </c>
      <c r="D308" s="8">
        <v>6.1285841395731904</v>
      </c>
      <c r="E308" s="8">
        <v>6.0891193343240904</v>
      </c>
      <c r="F308" s="8">
        <v>6.1008494974462604</v>
      </c>
      <c r="G308" s="8">
        <v>29.735139383626699</v>
      </c>
      <c r="H308" s="8">
        <v>37.258412208449599</v>
      </c>
      <c r="I308" s="8">
        <v>37.320412818056198</v>
      </c>
    </row>
    <row r="309" spans="1:9" x14ac:dyDescent="0.25">
      <c r="A309" s="8" t="s">
        <v>30</v>
      </c>
      <c r="B309" s="8">
        <v>-7.9999999999999898E-3</v>
      </c>
      <c r="C309" s="8">
        <v>7.0000000000000001E-3</v>
      </c>
      <c r="D309" s="8">
        <v>6.1285841395731904</v>
      </c>
      <c r="E309" s="8">
        <v>6.1040567028916</v>
      </c>
      <c r="F309" s="8">
        <v>6.1113059110203096</v>
      </c>
      <c r="G309" s="8">
        <v>29.735139383626699</v>
      </c>
      <c r="H309" s="8">
        <v>37.273303907750197</v>
      </c>
      <c r="I309" s="8">
        <v>37.330781465332997</v>
      </c>
    </row>
    <row r="310" spans="1:9" x14ac:dyDescent="0.25">
      <c r="A310" s="8" t="s">
        <v>30</v>
      </c>
      <c r="B310" s="8">
        <v>-6.9999999999999897E-3</v>
      </c>
      <c r="C310" s="8">
        <v>7.0000000000000001E-3</v>
      </c>
      <c r="D310" s="8">
        <v>6.1285841395731904</v>
      </c>
      <c r="E310" s="8">
        <v>6.1031356061834297</v>
      </c>
      <c r="F310" s="8">
        <v>6.1077020671795399</v>
      </c>
      <c r="G310" s="8">
        <v>29.735139383626699</v>
      </c>
      <c r="H310" s="8">
        <v>37.289272656958097</v>
      </c>
      <c r="I310" s="8">
        <v>37.329567321748698</v>
      </c>
    </row>
    <row r="311" spans="1:9" x14ac:dyDescent="0.25">
      <c r="A311" s="8" t="s">
        <v>30</v>
      </c>
      <c r="B311" s="8">
        <v>-5.9999999999999897E-3</v>
      </c>
      <c r="C311" s="8">
        <v>7.0000000000000001E-3</v>
      </c>
      <c r="D311" s="8">
        <v>6.1285841395731904</v>
      </c>
      <c r="E311" s="8">
        <v>6.09783410174271</v>
      </c>
      <c r="F311" s="8">
        <v>6.1073226371038896</v>
      </c>
      <c r="G311" s="8">
        <v>29.735139383626699</v>
      </c>
      <c r="H311" s="8">
        <v>37.2948037874989</v>
      </c>
      <c r="I311" s="8">
        <v>37.331446106868498</v>
      </c>
    </row>
    <row r="312" spans="1:9" x14ac:dyDescent="0.25">
      <c r="A312" s="1" t="s">
        <v>31</v>
      </c>
      <c r="B312" s="1">
        <v>-1.4999999999999999E-2</v>
      </c>
      <c r="C312" s="1">
        <v>7.0000000000000001E-3</v>
      </c>
      <c r="D312" s="1">
        <v>6.1808152298891796</v>
      </c>
      <c r="E312" s="1">
        <v>6.1640962119956502</v>
      </c>
      <c r="F312" s="1">
        <v>6.1640962119956502</v>
      </c>
      <c r="G312" s="1">
        <v>31.676351337313701</v>
      </c>
      <c r="H312" s="1">
        <v>37.701539063487701</v>
      </c>
      <c r="I312" s="1">
        <v>37.701539063487701</v>
      </c>
    </row>
    <row r="313" spans="1:9" x14ac:dyDescent="0.25">
      <c r="A313" s="1" t="s">
        <v>31</v>
      </c>
      <c r="B313" s="1">
        <v>-1.39999999999999E-2</v>
      </c>
      <c r="C313" s="1">
        <v>7.0000000000000001E-3</v>
      </c>
      <c r="D313" s="1">
        <v>6.1808152298891796</v>
      </c>
      <c r="E313" s="1">
        <v>6.1640962119956502</v>
      </c>
      <c r="F313" s="1">
        <v>6.1640962119956502</v>
      </c>
      <c r="G313" s="1">
        <v>31.676351337313701</v>
      </c>
      <c r="H313" s="1">
        <v>37.701539063487701</v>
      </c>
      <c r="I313" s="1">
        <v>37.701539063487701</v>
      </c>
    </row>
    <row r="314" spans="1:9" x14ac:dyDescent="0.25">
      <c r="A314" s="1" t="s">
        <v>31</v>
      </c>
      <c r="B314" s="1">
        <v>-1.2999999999999901E-2</v>
      </c>
      <c r="C314" s="1">
        <v>7.0000000000000001E-3</v>
      </c>
      <c r="D314" s="1">
        <v>6.1808152298891796</v>
      </c>
      <c r="E314" s="1">
        <v>6.1640962119956502</v>
      </c>
      <c r="F314" s="1">
        <v>6.1640962119956502</v>
      </c>
      <c r="G314" s="1">
        <v>31.676351337313701</v>
      </c>
      <c r="H314" s="1">
        <v>37.701539063487701</v>
      </c>
      <c r="I314" s="1">
        <v>37.701539063487701</v>
      </c>
    </row>
    <row r="315" spans="1:9" x14ac:dyDescent="0.25">
      <c r="A315" s="1" t="s">
        <v>31</v>
      </c>
      <c r="B315" s="1">
        <v>-1.19999999999999E-2</v>
      </c>
      <c r="C315" s="1">
        <v>7.0000000000000001E-3</v>
      </c>
      <c r="D315" s="1">
        <v>6.1808152298891796</v>
      </c>
      <c r="E315" s="1">
        <v>6.1640962119956502</v>
      </c>
      <c r="F315" s="1">
        <v>6.1640962119956502</v>
      </c>
      <c r="G315" s="1">
        <v>31.676351337313701</v>
      </c>
      <c r="H315" s="1">
        <v>37.701539063487701</v>
      </c>
      <c r="I315" s="1">
        <v>37.701539063487701</v>
      </c>
    </row>
    <row r="316" spans="1:9" x14ac:dyDescent="0.25">
      <c r="A316" s="1" t="s">
        <v>31</v>
      </c>
      <c r="B316" s="1">
        <v>-1.09999999999999E-2</v>
      </c>
      <c r="C316" s="1">
        <v>7.0000000000000001E-3</v>
      </c>
      <c r="D316" s="1">
        <v>6.1808152298891796</v>
      </c>
      <c r="E316" s="1">
        <v>6.1640962119956502</v>
      </c>
      <c r="F316" s="1">
        <v>6.1640962119956502</v>
      </c>
      <c r="G316" s="1">
        <v>31.676351337313701</v>
      </c>
      <c r="H316" s="1">
        <v>37.701539063487701</v>
      </c>
      <c r="I316" s="1">
        <v>37.701539063487701</v>
      </c>
    </row>
    <row r="317" spans="1:9" x14ac:dyDescent="0.25">
      <c r="A317" s="1" t="s">
        <v>31</v>
      </c>
      <c r="B317" s="1">
        <v>-9.9999999999999898E-3</v>
      </c>
      <c r="C317" s="1">
        <v>7.0000000000000001E-3</v>
      </c>
      <c r="D317" s="1">
        <v>6.1808152298891796</v>
      </c>
      <c r="E317" s="1">
        <v>6.1640962119956502</v>
      </c>
      <c r="F317" s="1">
        <v>6.1640962119956502</v>
      </c>
      <c r="G317" s="1">
        <v>31.676351337313701</v>
      </c>
      <c r="H317" s="1">
        <v>37.701539063487701</v>
      </c>
      <c r="I317" s="1">
        <v>37.701539063487701</v>
      </c>
    </row>
    <row r="318" spans="1:9" x14ac:dyDescent="0.25">
      <c r="A318" s="1" t="s">
        <v>31</v>
      </c>
      <c r="B318" s="1">
        <v>-8.9999999999999906E-3</v>
      </c>
      <c r="C318" s="1">
        <v>7.0000000000000001E-3</v>
      </c>
      <c r="D318" s="1">
        <v>6.1808152298891796</v>
      </c>
      <c r="E318" s="1">
        <v>6.1640962119956502</v>
      </c>
      <c r="F318" s="1">
        <v>6.1640962119956502</v>
      </c>
      <c r="G318" s="1">
        <v>31.676351337313701</v>
      </c>
      <c r="H318" s="1">
        <v>37.701539063487701</v>
      </c>
      <c r="I318" s="1">
        <v>37.701539063487701</v>
      </c>
    </row>
    <row r="319" spans="1:9" x14ac:dyDescent="0.25">
      <c r="A319" s="1" t="s">
        <v>31</v>
      </c>
      <c r="B319" s="1">
        <v>-7.9999999999999898E-3</v>
      </c>
      <c r="C319" s="1">
        <v>7.0000000000000001E-3</v>
      </c>
      <c r="D319" s="1">
        <v>6.1808152298891796</v>
      </c>
      <c r="E319" s="1">
        <v>6.1640962119956502</v>
      </c>
      <c r="F319" s="1">
        <v>6.1640962119956502</v>
      </c>
      <c r="G319" s="1">
        <v>31.676351337313701</v>
      </c>
      <c r="H319" s="1">
        <v>37.701539063487701</v>
      </c>
      <c r="I319" s="1">
        <v>37.701539063487701</v>
      </c>
    </row>
    <row r="320" spans="1:9" x14ac:dyDescent="0.25">
      <c r="A320" s="1" t="s">
        <v>31</v>
      </c>
      <c r="B320" s="1">
        <v>-6.9999999999999897E-3</v>
      </c>
      <c r="C320" s="1">
        <v>7.0000000000000001E-3</v>
      </c>
      <c r="D320" s="1">
        <v>6.1808152298891796</v>
      </c>
      <c r="E320" s="1">
        <v>6.1640962119956502</v>
      </c>
      <c r="F320" s="1">
        <v>6.1640962119956502</v>
      </c>
      <c r="G320" s="1">
        <v>31.676351337313701</v>
      </c>
      <c r="H320" s="1">
        <v>37.701539063487701</v>
      </c>
      <c r="I320" s="1">
        <v>37.701539063487701</v>
      </c>
    </row>
    <row r="321" spans="1:9" x14ac:dyDescent="0.25">
      <c r="A321" s="1" t="s">
        <v>31</v>
      </c>
      <c r="B321" s="1">
        <v>-5.9999999999999897E-3</v>
      </c>
      <c r="C321" s="1">
        <v>7.0000000000000001E-3</v>
      </c>
      <c r="D321" s="1">
        <v>6.1808152298891796</v>
      </c>
      <c r="E321" s="1">
        <v>6.1640962119956502</v>
      </c>
      <c r="F321" s="1">
        <v>6.1640962119956502</v>
      </c>
      <c r="G321" s="1">
        <v>31.676351337313701</v>
      </c>
      <c r="H321" s="1">
        <v>37.701539063487701</v>
      </c>
      <c r="I321" s="1">
        <v>37.701539063487701</v>
      </c>
    </row>
    <row r="322" spans="1:9" x14ac:dyDescent="0.25">
      <c r="A322" s="1" t="s">
        <v>32</v>
      </c>
      <c r="B322" s="1">
        <v>-1.4999999999999999E-2</v>
      </c>
      <c r="C322" s="1">
        <v>7.0000000000000001E-3</v>
      </c>
      <c r="D322" s="1">
        <v>5.8038426244431101</v>
      </c>
      <c r="E322" s="1">
        <v>5.7937990493196798</v>
      </c>
      <c r="F322" s="1">
        <v>5.7667647178155796</v>
      </c>
      <c r="G322" s="1">
        <v>33.982873684602197</v>
      </c>
      <c r="H322" s="1">
        <v>38.974292431023102</v>
      </c>
      <c r="I322" s="1">
        <v>37.428613840831403</v>
      </c>
    </row>
    <row r="323" spans="1:9" x14ac:dyDescent="0.25">
      <c r="A323" s="1" t="s">
        <v>32</v>
      </c>
      <c r="B323" s="1">
        <v>-1.39999999999999E-2</v>
      </c>
      <c r="C323" s="1">
        <v>7.0000000000000001E-3</v>
      </c>
      <c r="D323" s="1">
        <v>5.8038426244431101</v>
      </c>
      <c r="E323" s="1">
        <v>5.7937990493196798</v>
      </c>
      <c r="F323" s="1">
        <v>5.7734334066719599</v>
      </c>
      <c r="G323" s="1">
        <v>33.982873684602197</v>
      </c>
      <c r="H323" s="1">
        <v>38.974292431023102</v>
      </c>
      <c r="I323" s="1">
        <v>37.428051724815099</v>
      </c>
    </row>
    <row r="324" spans="1:9" x14ac:dyDescent="0.25">
      <c r="A324" s="1" t="s">
        <v>32</v>
      </c>
      <c r="B324" s="1">
        <v>-1.2999999999999901E-2</v>
      </c>
      <c r="C324" s="1">
        <v>7.0000000000000001E-3</v>
      </c>
      <c r="D324" s="1">
        <v>5.8038426244431101</v>
      </c>
      <c r="E324" s="1">
        <v>5.7937990493196798</v>
      </c>
      <c r="F324" s="1">
        <v>5.7715951372611602</v>
      </c>
      <c r="G324" s="1">
        <v>33.982873684602197</v>
      </c>
      <c r="H324" s="1">
        <v>38.974292431023102</v>
      </c>
      <c r="I324" s="1">
        <v>37.4252696087784</v>
      </c>
    </row>
    <row r="325" spans="1:9" x14ac:dyDescent="0.25">
      <c r="A325" s="1" t="s">
        <v>32</v>
      </c>
      <c r="B325" s="1">
        <v>-1.19999999999999E-2</v>
      </c>
      <c r="C325" s="1">
        <v>7.0000000000000001E-3</v>
      </c>
      <c r="D325" s="1">
        <v>5.8038426244431101</v>
      </c>
      <c r="E325" s="1">
        <v>5.7937990493196798</v>
      </c>
      <c r="F325" s="1">
        <v>5.7682385386435904</v>
      </c>
      <c r="G325" s="1">
        <v>33.982873684602197</v>
      </c>
      <c r="H325" s="1">
        <v>38.974292431023102</v>
      </c>
      <c r="I325" s="1">
        <v>37.404877222122799</v>
      </c>
    </row>
    <row r="326" spans="1:9" x14ac:dyDescent="0.25">
      <c r="A326" s="1" t="s">
        <v>32</v>
      </c>
      <c r="B326" s="1">
        <v>-1.09999999999999E-2</v>
      </c>
      <c r="C326" s="1">
        <v>7.0000000000000001E-3</v>
      </c>
      <c r="D326" s="1">
        <v>5.8038426244431101</v>
      </c>
      <c r="E326" s="1">
        <v>5.7937990493196798</v>
      </c>
      <c r="F326" s="1">
        <v>5.7568650706778302</v>
      </c>
      <c r="G326" s="1">
        <v>33.982873684602197</v>
      </c>
      <c r="H326" s="1">
        <v>38.974292431023102</v>
      </c>
      <c r="I326" s="1">
        <v>37.399499978987997</v>
      </c>
    </row>
    <row r="327" spans="1:9" x14ac:dyDescent="0.25">
      <c r="A327" s="1" t="s">
        <v>32</v>
      </c>
      <c r="B327" s="1">
        <v>-9.9999999999999898E-3</v>
      </c>
      <c r="C327" s="1">
        <v>7.0000000000000001E-3</v>
      </c>
      <c r="D327" s="1">
        <v>5.8038426244431101</v>
      </c>
      <c r="E327" s="1">
        <v>5.7937990493196798</v>
      </c>
      <c r="F327" s="1">
        <v>5.7504733083222597</v>
      </c>
      <c r="G327" s="1">
        <v>33.982873684602197</v>
      </c>
      <c r="H327" s="1">
        <v>38.974292431023102</v>
      </c>
      <c r="I327" s="1">
        <v>37.387882750871498</v>
      </c>
    </row>
    <row r="328" spans="1:9" x14ac:dyDescent="0.25">
      <c r="A328" s="1" t="s">
        <v>32</v>
      </c>
      <c r="B328" s="1">
        <v>-8.9999999999999906E-3</v>
      </c>
      <c r="C328" s="1">
        <v>7.0000000000000001E-3</v>
      </c>
      <c r="D328" s="1">
        <v>5.8038426244431101</v>
      </c>
      <c r="E328" s="1">
        <v>5.7937990493196798</v>
      </c>
      <c r="F328" s="1">
        <v>5.7550936534166803</v>
      </c>
      <c r="G328" s="1">
        <v>33.982873684602197</v>
      </c>
      <c r="H328" s="1">
        <v>38.974292431023102</v>
      </c>
      <c r="I328" s="1">
        <v>37.386766629429502</v>
      </c>
    </row>
    <row r="329" spans="1:9" x14ac:dyDescent="0.25">
      <c r="A329" s="1" t="s">
        <v>32</v>
      </c>
      <c r="B329" s="1">
        <v>-7.9999999999999898E-3</v>
      </c>
      <c r="C329" s="1">
        <v>7.0000000000000001E-3</v>
      </c>
      <c r="D329" s="1">
        <v>5.8038426244431101</v>
      </c>
      <c r="E329" s="1">
        <v>5.7937990493196798</v>
      </c>
      <c r="F329" s="1">
        <v>5.7561422547019099</v>
      </c>
      <c r="G329" s="1">
        <v>33.982873684602197</v>
      </c>
      <c r="H329" s="1">
        <v>38.974292431023102</v>
      </c>
      <c r="I329" s="1">
        <v>37.383875067005803</v>
      </c>
    </row>
    <row r="330" spans="1:9" x14ac:dyDescent="0.25">
      <c r="A330" s="1" t="s">
        <v>32</v>
      </c>
      <c r="B330" s="1">
        <v>-6.9999999999999897E-3</v>
      </c>
      <c r="C330" s="1">
        <v>7.0000000000000001E-3</v>
      </c>
      <c r="D330" s="1">
        <v>5.8038426244431101</v>
      </c>
      <c r="E330" s="1">
        <v>5.7937990493196798</v>
      </c>
      <c r="F330" s="1">
        <v>5.7602772223123004</v>
      </c>
      <c r="G330" s="1">
        <v>33.982873684602197</v>
      </c>
      <c r="H330" s="1">
        <v>38.974292431023102</v>
      </c>
      <c r="I330" s="1">
        <v>37.384287271283398</v>
      </c>
    </row>
    <row r="331" spans="1:9" x14ac:dyDescent="0.25">
      <c r="A331" s="1" t="s">
        <v>32</v>
      </c>
      <c r="B331" s="1">
        <v>-5.9999999999999897E-3</v>
      </c>
      <c r="C331" s="1">
        <v>7.0000000000000001E-3</v>
      </c>
      <c r="D331" s="1">
        <v>5.8038426244431101</v>
      </c>
      <c r="E331" s="1">
        <v>5.7937990493196798</v>
      </c>
      <c r="F331" s="1">
        <v>5.7602894344255304</v>
      </c>
      <c r="G331" s="1">
        <v>33.982873684602197</v>
      </c>
      <c r="H331" s="1">
        <v>38.974292431023102</v>
      </c>
      <c r="I331" s="1">
        <v>37.371746599613203</v>
      </c>
    </row>
    <row r="332" spans="1:9" x14ac:dyDescent="0.25">
      <c r="A332" s="8" t="s">
        <v>33</v>
      </c>
      <c r="B332" s="8">
        <v>-1.4999999999999999E-2</v>
      </c>
      <c r="C332" s="8">
        <v>7.0000000000000001E-3</v>
      </c>
      <c r="D332" s="8">
        <v>6.1390801076438999</v>
      </c>
      <c r="E332" s="8">
        <v>6.1005909035283503</v>
      </c>
      <c r="F332" s="8">
        <v>6.1012480414235499</v>
      </c>
      <c r="G332" s="8">
        <v>28.566843078302</v>
      </c>
      <c r="H332" s="8">
        <v>37.121399357582902</v>
      </c>
      <c r="I332" s="8">
        <v>37.214728806003102</v>
      </c>
    </row>
    <row r="333" spans="1:9" x14ac:dyDescent="0.25">
      <c r="A333" s="8" t="s">
        <v>33</v>
      </c>
      <c r="B333" s="8">
        <v>-1.39999999999999E-2</v>
      </c>
      <c r="C333" s="8">
        <v>7.0000000000000001E-3</v>
      </c>
      <c r="D333" s="8">
        <v>6.1390801076438999</v>
      </c>
      <c r="E333" s="8">
        <v>6.1037808876082797</v>
      </c>
      <c r="F333" s="8">
        <v>6.09726868237862</v>
      </c>
      <c r="G333" s="8">
        <v>28.566843078302</v>
      </c>
      <c r="H333" s="8">
        <v>37.138749380207699</v>
      </c>
      <c r="I333" s="8">
        <v>37.226502913181299</v>
      </c>
    </row>
    <row r="334" spans="1:9" x14ac:dyDescent="0.25">
      <c r="A334" s="8" t="s">
        <v>33</v>
      </c>
      <c r="B334" s="8">
        <v>-1.2999999999999901E-2</v>
      </c>
      <c r="C334" s="8">
        <v>7.0000000000000001E-3</v>
      </c>
      <c r="D334" s="8">
        <v>6.1390801076438999</v>
      </c>
      <c r="E334" s="8">
        <v>6.0836552727035196</v>
      </c>
      <c r="F334" s="8">
        <v>6.0970631217530702</v>
      </c>
      <c r="G334" s="8">
        <v>28.566843078302</v>
      </c>
      <c r="H334" s="8">
        <v>37.161095191707503</v>
      </c>
      <c r="I334" s="8">
        <v>37.241956870594002</v>
      </c>
    </row>
    <row r="335" spans="1:9" x14ac:dyDescent="0.25">
      <c r="A335" s="8" t="s">
        <v>33</v>
      </c>
      <c r="B335" s="8">
        <v>-1.19999999999999E-2</v>
      </c>
      <c r="C335" s="8">
        <v>7.0000000000000001E-3</v>
      </c>
      <c r="D335" s="8">
        <v>6.1390801076438999</v>
      </c>
      <c r="E335" s="8">
        <v>6.09640653583347</v>
      </c>
      <c r="F335" s="8">
        <v>6.0899292914221004</v>
      </c>
      <c r="G335" s="8">
        <v>28.566843078302</v>
      </c>
      <c r="H335" s="8">
        <v>37.170018568168601</v>
      </c>
      <c r="I335" s="8">
        <v>37.251071466990801</v>
      </c>
    </row>
    <row r="336" spans="1:9" x14ac:dyDescent="0.25">
      <c r="A336" s="8" t="s">
        <v>33</v>
      </c>
      <c r="B336" s="8">
        <v>-1.09999999999999E-2</v>
      </c>
      <c r="C336" s="8">
        <v>7.0000000000000001E-3</v>
      </c>
      <c r="D336" s="8">
        <v>6.1390801076438999</v>
      </c>
      <c r="E336" s="8">
        <v>6.0890569164703301</v>
      </c>
      <c r="F336" s="8">
        <v>6.0915869944868097</v>
      </c>
      <c r="G336" s="8">
        <v>28.566843078302</v>
      </c>
      <c r="H336" s="8">
        <v>37.184107440724802</v>
      </c>
      <c r="I336" s="8">
        <v>37.258884366634703</v>
      </c>
    </row>
    <row r="337" spans="1:9" x14ac:dyDescent="0.25">
      <c r="A337" s="8" t="s">
        <v>33</v>
      </c>
      <c r="B337" s="8">
        <v>-9.9999999999999898E-3</v>
      </c>
      <c r="C337" s="8">
        <v>7.0000000000000001E-3</v>
      </c>
      <c r="D337" s="8">
        <v>6.1390801076438999</v>
      </c>
      <c r="E337" s="8">
        <v>6.0879934938267102</v>
      </c>
      <c r="F337" s="8">
        <v>6.09140425061854</v>
      </c>
      <c r="G337" s="8">
        <v>28.566843078302</v>
      </c>
      <c r="H337" s="8">
        <v>37.197030155161301</v>
      </c>
      <c r="I337" s="8">
        <v>37.268180788179002</v>
      </c>
    </row>
    <row r="338" spans="1:9" x14ac:dyDescent="0.25">
      <c r="A338" s="8" t="s">
        <v>33</v>
      </c>
      <c r="B338" s="8">
        <v>-8.9999999999999906E-3</v>
      </c>
      <c r="C338" s="8">
        <v>7.0000000000000001E-3</v>
      </c>
      <c r="D338" s="8">
        <v>6.1390801076438999</v>
      </c>
      <c r="E338" s="8">
        <v>6.09863390299543</v>
      </c>
      <c r="F338" s="8">
        <v>6.0989622900017704</v>
      </c>
      <c r="G338" s="8">
        <v>28.566843078302</v>
      </c>
      <c r="H338" s="8">
        <v>37.207214348533597</v>
      </c>
      <c r="I338" s="8">
        <v>37.282751576802298</v>
      </c>
    </row>
    <row r="339" spans="1:9" x14ac:dyDescent="0.25">
      <c r="A339" s="8" t="s">
        <v>33</v>
      </c>
      <c r="B339" s="8">
        <v>-7.9999999999999898E-3</v>
      </c>
      <c r="C339" s="8">
        <v>7.0000000000000001E-3</v>
      </c>
      <c r="D339" s="8">
        <v>6.1390801076438999</v>
      </c>
      <c r="E339" s="8">
        <v>6.1012480414235499</v>
      </c>
      <c r="F339" s="8">
        <v>6.09628779486391</v>
      </c>
      <c r="G339" s="8">
        <v>28.566843078302</v>
      </c>
      <c r="H339" s="8">
        <v>37.2206915255505</v>
      </c>
      <c r="I339" s="8">
        <v>37.2939547478314</v>
      </c>
    </row>
    <row r="340" spans="1:9" x14ac:dyDescent="0.25">
      <c r="A340" s="8" t="s">
        <v>33</v>
      </c>
      <c r="B340" s="8">
        <v>-6.9999999999999897E-3</v>
      </c>
      <c r="C340" s="8">
        <v>7.0000000000000001E-3</v>
      </c>
      <c r="D340" s="8">
        <v>6.1390801076438999</v>
      </c>
      <c r="E340" s="8">
        <v>6.09726868237862</v>
      </c>
      <c r="F340" s="8">
        <v>6.0946300917991998</v>
      </c>
      <c r="G340" s="8">
        <v>28.566843078302</v>
      </c>
      <c r="H340" s="8">
        <v>37.2291839724749</v>
      </c>
      <c r="I340" s="8">
        <v>37.3015773228855</v>
      </c>
    </row>
    <row r="341" spans="1:9" x14ac:dyDescent="0.25">
      <c r="A341" s="8" t="s">
        <v>33</v>
      </c>
      <c r="B341" s="8">
        <v>-5.9999999999999897E-3</v>
      </c>
      <c r="C341" s="8">
        <v>7.0000000000000001E-3</v>
      </c>
      <c r="D341" s="8">
        <v>6.1390801076438999</v>
      </c>
      <c r="E341" s="8">
        <v>6.0970631217530702</v>
      </c>
      <c r="F341" s="8">
        <v>6.0844476489644199</v>
      </c>
      <c r="G341" s="8">
        <v>28.566843078302</v>
      </c>
      <c r="H341" s="8">
        <v>37.241731446085197</v>
      </c>
      <c r="I341" s="8">
        <v>37.310440851863703</v>
      </c>
    </row>
    <row r="342" spans="1:9" x14ac:dyDescent="0.25">
      <c r="A342" s="1" t="s">
        <v>34</v>
      </c>
      <c r="B342" s="1">
        <v>-1.4999999999999999E-2</v>
      </c>
      <c r="C342" s="1">
        <v>7.0000000000000001E-3</v>
      </c>
      <c r="D342" s="1">
        <v>6.7559529343463502</v>
      </c>
      <c r="E342" s="1">
        <v>6.7098814575866301</v>
      </c>
      <c r="F342" s="1">
        <v>6.7098814575866301</v>
      </c>
      <c r="G342" s="1">
        <v>28.587904919312901</v>
      </c>
      <c r="H342" s="1">
        <v>36.175306912284398</v>
      </c>
      <c r="I342" s="1">
        <v>36.175306912284398</v>
      </c>
    </row>
    <row r="343" spans="1:9" x14ac:dyDescent="0.25">
      <c r="A343" s="1" t="s">
        <v>34</v>
      </c>
      <c r="B343" s="1">
        <v>-1.39999999999999E-2</v>
      </c>
      <c r="C343" s="1">
        <v>7.0000000000000001E-3</v>
      </c>
      <c r="D343" s="1">
        <v>6.7559529343463502</v>
      </c>
      <c r="E343" s="1">
        <v>6.7098814575866301</v>
      </c>
      <c r="F343" s="1">
        <v>6.7098814575866301</v>
      </c>
      <c r="G343" s="1">
        <v>28.587904919312901</v>
      </c>
      <c r="H343" s="1">
        <v>36.175306912284398</v>
      </c>
      <c r="I343" s="1">
        <v>36.175306912284398</v>
      </c>
    </row>
    <row r="344" spans="1:9" x14ac:dyDescent="0.25">
      <c r="A344" s="1" t="s">
        <v>34</v>
      </c>
      <c r="B344" s="1">
        <v>-1.2999999999999901E-2</v>
      </c>
      <c r="C344" s="1">
        <v>7.0000000000000001E-3</v>
      </c>
      <c r="D344" s="1">
        <v>6.7559529343463502</v>
      </c>
      <c r="E344" s="1">
        <v>6.7098814575866301</v>
      </c>
      <c r="F344" s="1">
        <v>6.7098814575866301</v>
      </c>
      <c r="G344" s="1">
        <v>28.587904919312901</v>
      </c>
      <c r="H344" s="1">
        <v>36.175306912284398</v>
      </c>
      <c r="I344" s="1">
        <v>36.175306912284398</v>
      </c>
    </row>
    <row r="345" spans="1:9" x14ac:dyDescent="0.25">
      <c r="A345" s="1" t="s">
        <v>34</v>
      </c>
      <c r="B345" s="1">
        <v>-1.19999999999999E-2</v>
      </c>
      <c r="C345" s="1">
        <v>7.0000000000000001E-3</v>
      </c>
      <c r="D345" s="1">
        <v>6.7559529343463502</v>
      </c>
      <c r="E345" s="1">
        <v>6.7098814575866301</v>
      </c>
      <c r="F345" s="1">
        <v>6.7098814575866301</v>
      </c>
      <c r="G345" s="1">
        <v>28.587904919312901</v>
      </c>
      <c r="H345" s="1">
        <v>36.175306912284398</v>
      </c>
      <c r="I345" s="1">
        <v>36.175306912284398</v>
      </c>
    </row>
    <row r="346" spans="1:9" x14ac:dyDescent="0.25">
      <c r="A346" s="1" t="s">
        <v>34</v>
      </c>
      <c r="B346" s="1">
        <v>-1.09999999999999E-2</v>
      </c>
      <c r="C346" s="1">
        <v>7.0000000000000001E-3</v>
      </c>
      <c r="D346" s="1">
        <v>6.7559529343463502</v>
      </c>
      <c r="E346" s="1">
        <v>6.7098814575866301</v>
      </c>
      <c r="F346" s="1">
        <v>6.7098814575866301</v>
      </c>
      <c r="G346" s="1">
        <v>28.587904919312901</v>
      </c>
      <c r="H346" s="1">
        <v>36.175306912284398</v>
      </c>
      <c r="I346" s="1">
        <v>36.175306912284398</v>
      </c>
    </row>
    <row r="347" spans="1:9" x14ac:dyDescent="0.25">
      <c r="A347" s="1" t="s">
        <v>34</v>
      </c>
      <c r="B347" s="1">
        <v>-9.9999999999999898E-3</v>
      </c>
      <c r="C347" s="1">
        <v>7.0000000000000001E-3</v>
      </c>
      <c r="D347" s="1">
        <v>6.7559529343463502</v>
      </c>
      <c r="E347" s="1">
        <v>6.7098814575866301</v>
      </c>
      <c r="F347" s="1">
        <v>6.7098814575866301</v>
      </c>
      <c r="G347" s="1">
        <v>28.587904919312901</v>
      </c>
      <c r="H347" s="1">
        <v>36.175306912284398</v>
      </c>
      <c r="I347" s="1">
        <v>36.175306912284398</v>
      </c>
    </row>
    <row r="348" spans="1:9" x14ac:dyDescent="0.25">
      <c r="A348" s="1" t="s">
        <v>34</v>
      </c>
      <c r="B348" s="1">
        <v>-8.9999999999999906E-3</v>
      </c>
      <c r="C348" s="1">
        <v>7.0000000000000001E-3</v>
      </c>
      <c r="D348" s="1">
        <v>6.7559529343463502</v>
      </c>
      <c r="E348" s="1">
        <v>6.7098814575866301</v>
      </c>
      <c r="F348" s="1">
        <v>6.7098814575866301</v>
      </c>
      <c r="G348" s="1">
        <v>28.587904919312901</v>
      </c>
      <c r="H348" s="1">
        <v>36.175306912284398</v>
      </c>
      <c r="I348" s="1">
        <v>36.175306912284398</v>
      </c>
    </row>
    <row r="349" spans="1:9" x14ac:dyDescent="0.25">
      <c r="A349" s="1" t="s">
        <v>34</v>
      </c>
      <c r="B349" s="1">
        <v>-7.9999999999999898E-3</v>
      </c>
      <c r="C349" s="1">
        <v>7.0000000000000001E-3</v>
      </c>
      <c r="D349" s="1">
        <v>6.7559529343463502</v>
      </c>
      <c r="E349" s="1">
        <v>6.7098814575866301</v>
      </c>
      <c r="F349" s="1">
        <v>6.7098814575866301</v>
      </c>
      <c r="G349" s="1">
        <v>28.587904919312901</v>
      </c>
      <c r="H349" s="1">
        <v>36.175306912284398</v>
      </c>
      <c r="I349" s="1">
        <v>36.175306912284398</v>
      </c>
    </row>
    <row r="350" spans="1:9" x14ac:dyDescent="0.25">
      <c r="A350" s="1" t="s">
        <v>34</v>
      </c>
      <c r="B350" s="1">
        <v>-6.9999999999999897E-3</v>
      </c>
      <c r="C350" s="1">
        <v>7.0000000000000001E-3</v>
      </c>
      <c r="D350" s="1">
        <v>6.7559529343463502</v>
      </c>
      <c r="E350" s="1">
        <v>6.7098814575866301</v>
      </c>
      <c r="F350" s="1">
        <v>6.7098814575866301</v>
      </c>
      <c r="G350" s="1">
        <v>28.587904919312901</v>
      </c>
      <c r="H350" s="1">
        <v>36.175306912284398</v>
      </c>
      <c r="I350" s="1">
        <v>36.175306912284398</v>
      </c>
    </row>
    <row r="351" spans="1:9" x14ac:dyDescent="0.25">
      <c r="A351" s="1" t="s">
        <v>34</v>
      </c>
      <c r="B351" s="1">
        <v>-5.9999999999999897E-3</v>
      </c>
      <c r="C351" s="1">
        <v>7.0000000000000001E-3</v>
      </c>
      <c r="D351" s="1">
        <v>6.7559529343463502</v>
      </c>
      <c r="E351" s="1">
        <v>6.7098814575866301</v>
      </c>
      <c r="F351" s="1">
        <v>6.7098814575866301</v>
      </c>
      <c r="G351" s="1">
        <v>28.587904919312901</v>
      </c>
      <c r="H351" s="1">
        <v>36.175306912284398</v>
      </c>
      <c r="I351" s="1">
        <v>36.175306912284398</v>
      </c>
    </row>
    <row r="352" spans="1:9" x14ac:dyDescent="0.25">
      <c r="A352" s="1" t="s">
        <v>35</v>
      </c>
      <c r="B352" s="1">
        <v>-1.4999999999999999E-2</v>
      </c>
      <c r="C352" s="1">
        <v>7.0000000000000001E-3</v>
      </c>
      <c r="D352" s="1">
        <v>7.0572081599652297</v>
      </c>
      <c r="E352" s="1">
        <v>6.9984385371935796</v>
      </c>
      <c r="F352" s="1">
        <v>6.9984385371935796</v>
      </c>
      <c r="G352" s="1">
        <v>32.938968489783299</v>
      </c>
      <c r="H352" s="1">
        <v>35.880829828480998</v>
      </c>
      <c r="I352" s="1">
        <v>35.880829828480998</v>
      </c>
    </row>
    <row r="353" spans="1:9" x14ac:dyDescent="0.25">
      <c r="A353" s="1" t="s">
        <v>35</v>
      </c>
      <c r="B353" s="1">
        <v>-1.39999999999999E-2</v>
      </c>
      <c r="C353" s="1">
        <v>7.0000000000000001E-3</v>
      </c>
      <c r="D353" s="1">
        <v>7.0572081599652297</v>
      </c>
      <c r="E353" s="1">
        <v>6.9984385371935796</v>
      </c>
      <c r="F353" s="1">
        <v>6.9984385371935796</v>
      </c>
      <c r="G353" s="1">
        <v>32.938968489783299</v>
      </c>
      <c r="H353" s="1">
        <v>35.880829828480998</v>
      </c>
      <c r="I353" s="1">
        <v>35.880829828480998</v>
      </c>
    </row>
    <row r="354" spans="1:9" x14ac:dyDescent="0.25">
      <c r="A354" s="1" t="s">
        <v>35</v>
      </c>
      <c r="B354" s="1">
        <v>-1.2999999999999901E-2</v>
      </c>
      <c r="C354" s="1">
        <v>7.0000000000000001E-3</v>
      </c>
      <c r="D354" s="1">
        <v>7.0572081599652297</v>
      </c>
      <c r="E354" s="1">
        <v>6.9984385371935796</v>
      </c>
      <c r="F354" s="1">
        <v>6.9984385371935796</v>
      </c>
      <c r="G354" s="1">
        <v>32.938968489783299</v>
      </c>
      <c r="H354" s="1">
        <v>35.880829828480998</v>
      </c>
      <c r="I354" s="1">
        <v>35.880829828480998</v>
      </c>
    </row>
    <row r="355" spans="1:9" x14ac:dyDescent="0.25">
      <c r="A355" s="1" t="s">
        <v>35</v>
      </c>
      <c r="B355" s="1">
        <v>-1.19999999999999E-2</v>
      </c>
      <c r="C355" s="1">
        <v>7.0000000000000001E-3</v>
      </c>
      <c r="D355" s="1">
        <v>7.0572081599652297</v>
      </c>
      <c r="E355" s="1">
        <v>6.9984385371935796</v>
      </c>
      <c r="F355" s="1">
        <v>6.9984385371935796</v>
      </c>
      <c r="G355" s="1">
        <v>32.938968489783299</v>
      </c>
      <c r="H355" s="1">
        <v>35.880829828480998</v>
      </c>
      <c r="I355" s="1">
        <v>35.880829828480998</v>
      </c>
    </row>
    <row r="356" spans="1:9" x14ac:dyDescent="0.25">
      <c r="A356" s="1" t="s">
        <v>35</v>
      </c>
      <c r="B356" s="1">
        <v>-1.09999999999999E-2</v>
      </c>
      <c r="C356" s="1">
        <v>7.0000000000000001E-3</v>
      </c>
      <c r="D356" s="1">
        <v>7.0572081599652297</v>
      </c>
      <c r="E356" s="1">
        <v>6.9984385371935796</v>
      </c>
      <c r="F356" s="1">
        <v>6.9984385371935796</v>
      </c>
      <c r="G356" s="1">
        <v>32.938968489783299</v>
      </c>
      <c r="H356" s="1">
        <v>35.880829828480998</v>
      </c>
      <c r="I356" s="1">
        <v>35.880829828480998</v>
      </c>
    </row>
    <row r="357" spans="1:9" x14ac:dyDescent="0.25">
      <c r="A357" s="1" t="s">
        <v>35</v>
      </c>
      <c r="B357" s="1">
        <v>-9.9999999999999898E-3</v>
      </c>
      <c r="C357" s="1">
        <v>7.0000000000000001E-3</v>
      </c>
      <c r="D357" s="1">
        <v>7.0572081599652297</v>
      </c>
      <c r="E357" s="1">
        <v>6.9984385371935796</v>
      </c>
      <c r="F357" s="1">
        <v>6.9984385371935796</v>
      </c>
      <c r="G357" s="1">
        <v>32.938968489783299</v>
      </c>
      <c r="H357" s="1">
        <v>35.880829828480998</v>
      </c>
      <c r="I357" s="1">
        <v>35.880829828480998</v>
      </c>
    </row>
    <row r="358" spans="1:9" x14ac:dyDescent="0.25">
      <c r="A358" s="1" t="s">
        <v>35</v>
      </c>
      <c r="B358" s="1">
        <v>-8.9999999999999906E-3</v>
      </c>
      <c r="C358" s="1">
        <v>7.0000000000000001E-3</v>
      </c>
      <c r="D358" s="1">
        <v>7.0572081599652297</v>
      </c>
      <c r="E358" s="1">
        <v>6.9984385371935796</v>
      </c>
      <c r="F358" s="1">
        <v>6.9984385371935796</v>
      </c>
      <c r="G358" s="1">
        <v>32.938968489783299</v>
      </c>
      <c r="H358" s="1">
        <v>35.880829828480998</v>
      </c>
      <c r="I358" s="1">
        <v>35.880829828480998</v>
      </c>
    </row>
    <row r="359" spans="1:9" x14ac:dyDescent="0.25">
      <c r="A359" s="1" t="s">
        <v>35</v>
      </c>
      <c r="B359" s="1">
        <v>-7.9999999999999898E-3</v>
      </c>
      <c r="C359" s="1">
        <v>7.0000000000000001E-3</v>
      </c>
      <c r="D359" s="1">
        <v>7.0572081599652297</v>
      </c>
      <c r="E359" s="1">
        <v>6.9984385371935796</v>
      </c>
      <c r="F359" s="1">
        <v>6.9984385371935796</v>
      </c>
      <c r="G359" s="1">
        <v>32.938968489783299</v>
      </c>
      <c r="H359" s="1">
        <v>35.880829828480998</v>
      </c>
      <c r="I359" s="1">
        <v>35.880829828480998</v>
      </c>
    </row>
    <row r="360" spans="1:9" x14ac:dyDescent="0.25">
      <c r="A360" s="1" t="s">
        <v>35</v>
      </c>
      <c r="B360" s="1">
        <v>-6.9999999999999897E-3</v>
      </c>
      <c r="C360" s="1">
        <v>7.0000000000000001E-3</v>
      </c>
      <c r="D360" s="1">
        <v>7.0572081599652297</v>
      </c>
      <c r="E360" s="1">
        <v>6.9984385371935796</v>
      </c>
      <c r="F360" s="1">
        <v>6.9984385371935796</v>
      </c>
      <c r="G360" s="1">
        <v>32.938968489783299</v>
      </c>
      <c r="H360" s="1">
        <v>35.880829828480998</v>
      </c>
      <c r="I360" s="1">
        <v>35.880829828480998</v>
      </c>
    </row>
    <row r="361" spans="1:9" x14ac:dyDescent="0.25">
      <c r="A361" s="1" t="s">
        <v>35</v>
      </c>
      <c r="B361" s="1">
        <v>-5.9999999999999897E-3</v>
      </c>
      <c r="C361" s="1">
        <v>7.0000000000000001E-3</v>
      </c>
      <c r="D361" s="1">
        <v>7.0572081599652297</v>
      </c>
      <c r="E361" s="1">
        <v>6.9984385371935796</v>
      </c>
      <c r="F361" s="1">
        <v>6.9984385371935796</v>
      </c>
      <c r="G361" s="1">
        <v>32.938968489783299</v>
      </c>
      <c r="H361" s="1">
        <v>35.880829828480998</v>
      </c>
      <c r="I361" s="1">
        <v>35.880829828480998</v>
      </c>
    </row>
    <row r="362" spans="1:9" x14ac:dyDescent="0.25">
      <c r="A362" s="1" t="s">
        <v>36</v>
      </c>
      <c r="B362" s="1">
        <v>-1.4999999999999999E-2</v>
      </c>
      <c r="C362" s="1">
        <v>7.0000000000000001E-3</v>
      </c>
      <c r="D362" s="1">
        <v>7.0195382327012803</v>
      </c>
      <c r="E362" s="1">
        <v>6.9054525577439403</v>
      </c>
      <c r="F362" s="1">
        <v>6.9054525577439403</v>
      </c>
      <c r="G362" s="1">
        <v>32.045392600970501</v>
      </c>
      <c r="H362" s="1">
        <v>36.162580082626199</v>
      </c>
      <c r="I362" s="1">
        <v>36.162580082626199</v>
      </c>
    </row>
    <row r="363" spans="1:9" x14ac:dyDescent="0.25">
      <c r="A363" s="1" t="s">
        <v>36</v>
      </c>
      <c r="B363" s="1">
        <v>-1.39999999999999E-2</v>
      </c>
      <c r="C363" s="1">
        <v>7.0000000000000001E-3</v>
      </c>
      <c r="D363" s="1">
        <v>7.0195382327012803</v>
      </c>
      <c r="E363" s="1">
        <v>6.9054525577439403</v>
      </c>
      <c r="F363" s="1">
        <v>6.9054525577439403</v>
      </c>
      <c r="G363" s="1">
        <v>32.045392600970501</v>
      </c>
      <c r="H363" s="1">
        <v>36.162580082626199</v>
      </c>
      <c r="I363" s="1">
        <v>36.162580082626199</v>
      </c>
    </row>
    <row r="364" spans="1:9" x14ac:dyDescent="0.25">
      <c r="A364" s="1" t="s">
        <v>36</v>
      </c>
      <c r="B364" s="1">
        <v>-1.2999999999999901E-2</v>
      </c>
      <c r="C364" s="1">
        <v>7.0000000000000001E-3</v>
      </c>
      <c r="D364" s="1">
        <v>7.0195382327012803</v>
      </c>
      <c r="E364" s="1">
        <v>6.9054525577439403</v>
      </c>
      <c r="F364" s="1">
        <v>6.9054525577439403</v>
      </c>
      <c r="G364" s="1">
        <v>32.045392600970501</v>
      </c>
      <c r="H364" s="1">
        <v>36.162580082626199</v>
      </c>
      <c r="I364" s="1">
        <v>36.162580082626199</v>
      </c>
    </row>
    <row r="365" spans="1:9" x14ac:dyDescent="0.25">
      <c r="A365" s="1" t="s">
        <v>36</v>
      </c>
      <c r="B365" s="1">
        <v>-1.19999999999999E-2</v>
      </c>
      <c r="C365" s="1">
        <v>7.0000000000000001E-3</v>
      </c>
      <c r="D365" s="1">
        <v>7.0195382327012803</v>
      </c>
      <c r="E365" s="1">
        <v>6.9054525577439403</v>
      </c>
      <c r="F365" s="1">
        <v>6.9054525577439403</v>
      </c>
      <c r="G365" s="1">
        <v>32.045392600970501</v>
      </c>
      <c r="H365" s="1">
        <v>36.162580082626199</v>
      </c>
      <c r="I365" s="1">
        <v>36.162580082626199</v>
      </c>
    </row>
    <row r="366" spans="1:9" x14ac:dyDescent="0.25">
      <c r="A366" s="1" t="s">
        <v>36</v>
      </c>
      <c r="B366" s="1">
        <v>-1.09999999999999E-2</v>
      </c>
      <c r="C366" s="1">
        <v>7.0000000000000001E-3</v>
      </c>
      <c r="D366" s="1">
        <v>7.0195382327012803</v>
      </c>
      <c r="E366" s="1">
        <v>6.9054525577439403</v>
      </c>
      <c r="F366" s="1">
        <v>6.9054525577439403</v>
      </c>
      <c r="G366" s="1">
        <v>32.045392600970501</v>
      </c>
      <c r="H366" s="1">
        <v>36.162580082626199</v>
      </c>
      <c r="I366" s="1">
        <v>36.162580082626199</v>
      </c>
    </row>
    <row r="367" spans="1:9" x14ac:dyDescent="0.25">
      <c r="A367" s="1" t="s">
        <v>36</v>
      </c>
      <c r="B367" s="1">
        <v>-9.9999999999999898E-3</v>
      </c>
      <c r="C367" s="1">
        <v>7.0000000000000001E-3</v>
      </c>
      <c r="D367" s="1">
        <v>7.0195382327012803</v>
      </c>
      <c r="E367" s="1">
        <v>6.9054525577439403</v>
      </c>
      <c r="F367" s="1">
        <v>6.9054525577439403</v>
      </c>
      <c r="G367" s="1">
        <v>32.045392600970501</v>
      </c>
      <c r="H367" s="1">
        <v>36.162580082626199</v>
      </c>
      <c r="I367" s="1">
        <v>36.162580082626199</v>
      </c>
    </row>
    <row r="368" spans="1:9" x14ac:dyDescent="0.25">
      <c r="A368" s="1" t="s">
        <v>36</v>
      </c>
      <c r="B368" s="1">
        <v>-8.9999999999999906E-3</v>
      </c>
      <c r="C368" s="1">
        <v>7.0000000000000001E-3</v>
      </c>
      <c r="D368" s="1">
        <v>7.0195382327012803</v>
      </c>
      <c r="E368" s="1">
        <v>6.9054525577439403</v>
      </c>
      <c r="F368" s="1">
        <v>6.9054525577439403</v>
      </c>
      <c r="G368" s="1">
        <v>32.045392600970501</v>
      </c>
      <c r="H368" s="1">
        <v>36.162580082626199</v>
      </c>
      <c r="I368" s="1">
        <v>36.162580082626199</v>
      </c>
    </row>
    <row r="369" spans="1:9" x14ac:dyDescent="0.25">
      <c r="A369" s="1" t="s">
        <v>36</v>
      </c>
      <c r="B369" s="1">
        <v>-7.9999999999999898E-3</v>
      </c>
      <c r="C369" s="1">
        <v>7.0000000000000001E-3</v>
      </c>
      <c r="D369" s="1">
        <v>7.0195382327012803</v>
      </c>
      <c r="E369" s="1">
        <v>6.9054525577439403</v>
      </c>
      <c r="F369" s="1">
        <v>6.9054525577439403</v>
      </c>
      <c r="G369" s="1">
        <v>32.045392600970501</v>
      </c>
      <c r="H369" s="1">
        <v>36.162580082626199</v>
      </c>
      <c r="I369" s="1">
        <v>36.162580082626199</v>
      </c>
    </row>
    <row r="370" spans="1:9" x14ac:dyDescent="0.25">
      <c r="A370" s="1" t="s">
        <v>36</v>
      </c>
      <c r="B370" s="1">
        <v>-6.9999999999999897E-3</v>
      </c>
      <c r="C370" s="1">
        <v>7.0000000000000001E-3</v>
      </c>
      <c r="D370" s="1">
        <v>7.0195382327012803</v>
      </c>
      <c r="E370" s="1">
        <v>6.9054525577439403</v>
      </c>
      <c r="F370" s="1">
        <v>6.9054525577439403</v>
      </c>
      <c r="G370" s="1">
        <v>32.045392600970501</v>
      </c>
      <c r="H370" s="1">
        <v>36.162580082626199</v>
      </c>
      <c r="I370" s="1">
        <v>36.162580082626199</v>
      </c>
    </row>
    <row r="371" spans="1:9" x14ac:dyDescent="0.25">
      <c r="A371" s="1" t="s">
        <v>36</v>
      </c>
      <c r="B371" s="1">
        <v>-5.9999999999999897E-3</v>
      </c>
      <c r="C371" s="1">
        <v>7.0000000000000001E-3</v>
      </c>
      <c r="D371" s="1">
        <v>7.0195382327012803</v>
      </c>
      <c r="E371" s="1">
        <v>6.9054525577439403</v>
      </c>
      <c r="F371" s="1">
        <v>6.9054525577439403</v>
      </c>
      <c r="G371" s="1">
        <v>32.045392600970501</v>
      </c>
      <c r="H371" s="1">
        <v>36.162580082626199</v>
      </c>
      <c r="I371" s="1">
        <v>36.162580082626199</v>
      </c>
    </row>
    <row r="372" spans="1:9" x14ac:dyDescent="0.25">
      <c r="A372" s="11" t="s">
        <v>37</v>
      </c>
      <c r="B372" s="11">
        <v>-1.4999999999999999E-2</v>
      </c>
      <c r="C372" s="11">
        <v>7.0000000000000001E-3</v>
      </c>
      <c r="D372" s="11">
        <v>6.7892606822514798</v>
      </c>
      <c r="E372" s="11">
        <v>6.5641662220315604</v>
      </c>
      <c r="F372" s="11">
        <v>6.5474242266620601</v>
      </c>
      <c r="G372" s="11">
        <v>34.0525059819552</v>
      </c>
      <c r="H372" s="11">
        <v>37.338917917455703</v>
      </c>
      <c r="I372" s="11">
        <v>37.3375047606648</v>
      </c>
    </row>
    <row r="373" spans="1:9" x14ac:dyDescent="0.25">
      <c r="A373" s="11" t="s">
        <v>37</v>
      </c>
      <c r="B373" s="11">
        <v>-1.39999999999999E-2</v>
      </c>
      <c r="C373" s="11">
        <v>7.0000000000000001E-3</v>
      </c>
      <c r="D373" s="11">
        <v>6.7892606822514798</v>
      </c>
      <c r="E373" s="11">
        <v>6.5556228389709803</v>
      </c>
      <c r="F373" s="11">
        <v>6.5385260271629102</v>
      </c>
      <c r="G373" s="11">
        <v>34.0525059819552</v>
      </c>
      <c r="H373" s="11">
        <v>37.333878993570799</v>
      </c>
      <c r="I373" s="11">
        <v>37.334963453307999</v>
      </c>
    </row>
    <row r="374" spans="1:9" x14ac:dyDescent="0.25">
      <c r="A374" s="11" t="s">
        <v>37</v>
      </c>
      <c r="B374" s="11">
        <v>-1.2999999999999901E-2</v>
      </c>
      <c r="C374" s="11">
        <v>7.0000000000000001E-3</v>
      </c>
      <c r="D374" s="11">
        <v>6.7892606822514798</v>
      </c>
      <c r="E374" s="11">
        <v>6.5512936015663801</v>
      </c>
      <c r="F374" s="11">
        <v>6.5415819003743998</v>
      </c>
      <c r="G374" s="11">
        <v>34.0525059819552</v>
      </c>
      <c r="H374" s="11">
        <v>37.333310718941497</v>
      </c>
      <c r="I374" s="11">
        <v>37.3405154066187</v>
      </c>
    </row>
    <row r="375" spans="1:9" x14ac:dyDescent="0.25">
      <c r="A375" s="11" t="s">
        <v>37</v>
      </c>
      <c r="B375" s="11">
        <v>-1.19999999999999E-2</v>
      </c>
      <c r="C375" s="11">
        <v>7.0000000000000001E-3</v>
      </c>
      <c r="D375" s="11">
        <v>6.7892606822514798</v>
      </c>
      <c r="E375" s="11">
        <v>6.5445560410728101</v>
      </c>
      <c r="F375" s="11">
        <v>6.5366581195392204</v>
      </c>
      <c r="G375" s="11">
        <v>34.0525059819552</v>
      </c>
      <c r="H375" s="11">
        <v>37.337052941504801</v>
      </c>
      <c r="I375" s="11">
        <v>37.338091150754501</v>
      </c>
    </row>
    <row r="376" spans="1:9" x14ac:dyDescent="0.25">
      <c r="A376" s="11" t="s">
        <v>37</v>
      </c>
      <c r="B376" s="11">
        <v>-1.09999999999999E-2</v>
      </c>
      <c r="C376" s="11">
        <v>7.0000000000000001E-3</v>
      </c>
      <c r="D376" s="11">
        <v>6.7892606822514798</v>
      </c>
      <c r="E376" s="11">
        <v>6.5457315430656102</v>
      </c>
      <c r="F376" s="11">
        <v>6.5436221002014898</v>
      </c>
      <c r="G376" s="11">
        <v>34.0525059819552</v>
      </c>
      <c r="H376" s="11">
        <v>37.3353729969662</v>
      </c>
      <c r="I376" s="11">
        <v>37.3335451597844</v>
      </c>
    </row>
    <row r="377" spans="1:9" x14ac:dyDescent="0.25">
      <c r="A377" s="11" t="s">
        <v>37</v>
      </c>
      <c r="B377" s="11">
        <v>-9.9999999999999898E-3</v>
      </c>
      <c r="C377" s="11">
        <v>7.0000000000000001E-3</v>
      </c>
      <c r="D377" s="11">
        <v>6.7892606822514798</v>
      </c>
      <c r="E377" s="11">
        <v>6.5444805546561096</v>
      </c>
      <c r="F377" s="11">
        <v>6.5312149283761904</v>
      </c>
      <c r="G377" s="11">
        <v>34.0525059819552</v>
      </c>
      <c r="H377" s="11">
        <v>37.334533650297899</v>
      </c>
      <c r="I377" s="11">
        <v>37.331460433299597</v>
      </c>
    </row>
    <row r="378" spans="1:9" x14ac:dyDescent="0.25">
      <c r="A378" s="11" t="s">
        <v>37</v>
      </c>
      <c r="B378" s="11">
        <v>-8.9999999999999906E-3</v>
      </c>
      <c r="C378" s="11">
        <v>7.0000000000000001E-3</v>
      </c>
      <c r="D378" s="11">
        <v>6.7892606822514798</v>
      </c>
      <c r="E378" s="11">
        <v>6.5463764978698702</v>
      </c>
      <c r="F378" s="11">
        <v>6.5316774850982604</v>
      </c>
      <c r="G378" s="11">
        <v>34.0525059819552</v>
      </c>
      <c r="H378" s="11">
        <v>37.337375000240698</v>
      </c>
      <c r="I378" s="11">
        <v>37.335572006954003</v>
      </c>
    </row>
    <row r="379" spans="1:9" x14ac:dyDescent="0.25">
      <c r="A379" s="11" t="s">
        <v>37</v>
      </c>
      <c r="B379" s="11">
        <v>-7.9999999999999898E-3</v>
      </c>
      <c r="C379" s="11">
        <v>7.0000000000000001E-3</v>
      </c>
      <c r="D379" s="11">
        <v>6.7892606822514798</v>
      </c>
      <c r="E379" s="11">
        <v>6.5390801802901599</v>
      </c>
      <c r="F379" s="11">
        <v>6.5293050232604299</v>
      </c>
      <c r="G379" s="11">
        <v>34.0525059819552</v>
      </c>
      <c r="H379" s="11">
        <v>37.334433236557402</v>
      </c>
      <c r="I379" s="11">
        <v>37.339278109217197</v>
      </c>
    </row>
    <row r="380" spans="1:9" x14ac:dyDescent="0.25">
      <c r="A380" s="11" t="s">
        <v>37</v>
      </c>
      <c r="B380" s="11">
        <v>-6.9999999999999897E-3</v>
      </c>
      <c r="C380" s="11">
        <v>7.0000000000000001E-3</v>
      </c>
      <c r="D380" s="11">
        <v>6.7892606822514798</v>
      </c>
      <c r="E380" s="11">
        <v>6.5275416614189403</v>
      </c>
      <c r="F380" s="11">
        <v>6.5341900379814701</v>
      </c>
      <c r="G380" s="11">
        <v>34.0525059819552</v>
      </c>
      <c r="H380" s="11">
        <v>37.338534617035798</v>
      </c>
      <c r="I380" s="11">
        <v>37.337330154744798</v>
      </c>
    </row>
    <row r="381" spans="1:9" x14ac:dyDescent="0.25">
      <c r="A381" s="11" t="s">
        <v>37</v>
      </c>
      <c r="B381" s="11">
        <v>-5.9999999999999897E-3</v>
      </c>
      <c r="C381" s="11">
        <v>7.0000000000000001E-3</v>
      </c>
      <c r="D381" s="11">
        <v>6.7892606822514798</v>
      </c>
      <c r="E381" s="11">
        <v>6.5412490962410104</v>
      </c>
      <c r="F381" s="11">
        <v>6.5339114802293103</v>
      </c>
      <c r="G381" s="11">
        <v>34.0525059819552</v>
      </c>
      <c r="H381" s="11">
        <v>37.336294769264697</v>
      </c>
      <c r="I381" s="11">
        <v>37.331945093217001</v>
      </c>
    </row>
    <row r="382" spans="1:9" x14ac:dyDescent="0.25">
      <c r="A382" s="1" t="s">
        <v>38</v>
      </c>
      <c r="B382" s="1">
        <v>-1.4999999999999999E-2</v>
      </c>
      <c r="C382" s="1">
        <v>7.0000000000000001E-3</v>
      </c>
      <c r="D382" s="1">
        <v>3.8594672854628298</v>
      </c>
      <c r="E382" s="1">
        <v>3.8592695158006101</v>
      </c>
      <c r="F382" s="1">
        <v>3.8592695158006101</v>
      </c>
      <c r="G382" s="1">
        <v>34.429587875376697</v>
      </c>
      <c r="H382" s="1">
        <v>36.221866521092203</v>
      </c>
      <c r="I382" s="1">
        <v>36.221866521092203</v>
      </c>
    </row>
    <row r="383" spans="1:9" x14ac:dyDescent="0.25">
      <c r="A383" s="1" t="s">
        <v>38</v>
      </c>
      <c r="B383" s="1">
        <v>-1.39999999999999E-2</v>
      </c>
      <c r="C383" s="1">
        <v>7.0000000000000001E-3</v>
      </c>
      <c r="D383" s="1">
        <v>3.8594672854628298</v>
      </c>
      <c r="E383" s="1">
        <v>3.8592695158006101</v>
      </c>
      <c r="F383" s="1">
        <v>3.8592695158006101</v>
      </c>
      <c r="G383" s="1">
        <v>34.429587875376697</v>
      </c>
      <c r="H383" s="1">
        <v>36.221866521092203</v>
      </c>
      <c r="I383" s="1">
        <v>36.221866521092203</v>
      </c>
    </row>
    <row r="384" spans="1:9" x14ac:dyDescent="0.25">
      <c r="A384" s="1" t="s">
        <v>38</v>
      </c>
      <c r="B384" s="1">
        <v>-1.2999999999999901E-2</v>
      </c>
      <c r="C384" s="1">
        <v>7.0000000000000001E-3</v>
      </c>
      <c r="D384" s="1">
        <v>3.8594672854628298</v>
      </c>
      <c r="E384" s="1">
        <v>3.8592695158006101</v>
      </c>
      <c r="F384" s="1">
        <v>3.8592695158006101</v>
      </c>
      <c r="G384" s="1">
        <v>34.429587875376697</v>
      </c>
      <c r="H384" s="1">
        <v>36.221866521092203</v>
      </c>
      <c r="I384" s="1">
        <v>36.221866521092203</v>
      </c>
    </row>
    <row r="385" spans="1:9" x14ac:dyDescent="0.25">
      <c r="A385" s="1" t="s">
        <v>38</v>
      </c>
      <c r="B385" s="1">
        <v>-1.19999999999999E-2</v>
      </c>
      <c r="C385" s="1">
        <v>7.0000000000000001E-3</v>
      </c>
      <c r="D385" s="1">
        <v>3.8594672854628298</v>
      </c>
      <c r="E385" s="1">
        <v>3.8592695158006101</v>
      </c>
      <c r="F385" s="1">
        <v>3.8592695158006101</v>
      </c>
      <c r="G385" s="1">
        <v>34.429587875376697</v>
      </c>
      <c r="H385" s="1">
        <v>36.221866521092203</v>
      </c>
      <c r="I385" s="1">
        <v>36.221866521092203</v>
      </c>
    </row>
    <row r="386" spans="1:9" x14ac:dyDescent="0.25">
      <c r="A386" s="1" t="s">
        <v>38</v>
      </c>
      <c r="B386" s="1">
        <v>-1.09999999999999E-2</v>
      </c>
      <c r="C386" s="1">
        <v>7.0000000000000001E-3</v>
      </c>
      <c r="D386" s="1">
        <v>3.8594672854628298</v>
      </c>
      <c r="E386" s="1">
        <v>3.8592695158006101</v>
      </c>
      <c r="F386" s="1">
        <v>3.8592695158006101</v>
      </c>
      <c r="G386" s="1">
        <v>34.429587875376697</v>
      </c>
      <c r="H386" s="1">
        <v>36.221866521092203</v>
      </c>
      <c r="I386" s="1">
        <v>36.221866521092203</v>
      </c>
    </row>
    <row r="387" spans="1:9" x14ac:dyDescent="0.25">
      <c r="A387" s="1" t="s">
        <v>38</v>
      </c>
      <c r="B387" s="1">
        <v>-9.9999999999999898E-3</v>
      </c>
      <c r="C387" s="1">
        <v>7.0000000000000001E-3</v>
      </c>
      <c r="D387" s="1">
        <v>3.8594672854628298</v>
      </c>
      <c r="E387" s="1">
        <v>3.8592695158006101</v>
      </c>
      <c r="F387" s="1">
        <v>3.8592695158006101</v>
      </c>
      <c r="G387" s="1">
        <v>34.429587875376697</v>
      </c>
      <c r="H387" s="1">
        <v>36.221866521092203</v>
      </c>
      <c r="I387" s="1">
        <v>36.221866521092203</v>
      </c>
    </row>
    <row r="388" spans="1:9" x14ac:dyDescent="0.25">
      <c r="A388" s="1" t="s">
        <v>38</v>
      </c>
      <c r="B388" s="1">
        <v>-8.9999999999999906E-3</v>
      </c>
      <c r="C388" s="1">
        <v>7.0000000000000001E-3</v>
      </c>
      <c r="D388" s="1">
        <v>3.8594672854628298</v>
      </c>
      <c r="E388" s="1">
        <v>3.8592695158006101</v>
      </c>
      <c r="F388" s="1">
        <v>3.8592695158006101</v>
      </c>
      <c r="G388" s="1">
        <v>34.429587875376697</v>
      </c>
      <c r="H388" s="1">
        <v>36.221866521092203</v>
      </c>
      <c r="I388" s="1">
        <v>36.221866521092203</v>
      </c>
    </row>
    <row r="389" spans="1:9" x14ac:dyDescent="0.25">
      <c r="A389" s="1" t="s">
        <v>38</v>
      </c>
      <c r="B389" s="1">
        <v>-7.9999999999999898E-3</v>
      </c>
      <c r="C389" s="1">
        <v>7.0000000000000001E-3</v>
      </c>
      <c r="D389" s="1">
        <v>3.8594672854628298</v>
      </c>
      <c r="E389" s="1">
        <v>3.8592695158006101</v>
      </c>
      <c r="F389" s="1">
        <v>3.8592695158006101</v>
      </c>
      <c r="G389" s="1">
        <v>34.429587875376697</v>
      </c>
      <c r="H389" s="1">
        <v>36.221866521092203</v>
      </c>
      <c r="I389" s="1">
        <v>36.221866521092203</v>
      </c>
    </row>
    <row r="390" spans="1:9" x14ac:dyDescent="0.25">
      <c r="A390" s="1" t="s">
        <v>38</v>
      </c>
      <c r="B390" s="1">
        <v>-6.9999999999999897E-3</v>
      </c>
      <c r="C390" s="1">
        <v>7.0000000000000001E-3</v>
      </c>
      <c r="D390" s="1">
        <v>3.8594672854628298</v>
      </c>
      <c r="E390" s="1">
        <v>3.8592695158006101</v>
      </c>
      <c r="F390" s="1">
        <v>3.8592695158006101</v>
      </c>
      <c r="G390" s="1">
        <v>34.429587875376697</v>
      </c>
      <c r="H390" s="1">
        <v>36.221866521092203</v>
      </c>
      <c r="I390" s="1">
        <v>36.221866521092203</v>
      </c>
    </row>
    <row r="391" spans="1:9" x14ac:dyDescent="0.25">
      <c r="A391" s="1" t="s">
        <v>38</v>
      </c>
      <c r="B391" s="1">
        <v>-5.9999999999999897E-3</v>
      </c>
      <c r="C391" s="1">
        <v>7.0000000000000001E-3</v>
      </c>
      <c r="D391" s="1">
        <v>3.8594672854628298</v>
      </c>
      <c r="E391" s="1">
        <v>3.8592695158006101</v>
      </c>
      <c r="F391" s="1">
        <v>3.8592695158006101</v>
      </c>
      <c r="G391" s="1">
        <v>34.429587875376697</v>
      </c>
      <c r="H391" s="1">
        <v>36.221866521092203</v>
      </c>
      <c r="I391" s="1">
        <v>36.221866521092203</v>
      </c>
    </row>
    <row r="392" spans="1:9" x14ac:dyDescent="0.25">
      <c r="A392" s="1" t="s">
        <v>39</v>
      </c>
      <c r="B392" s="1">
        <v>-1.4999999999999999E-2</v>
      </c>
      <c r="C392" s="1">
        <v>7.0000000000000001E-3</v>
      </c>
      <c r="D392" s="1">
        <v>7.4569607116728296</v>
      </c>
      <c r="E392" s="1">
        <v>7.3866066060169304</v>
      </c>
      <c r="F392" s="1">
        <v>7.4569607116728198</v>
      </c>
      <c r="G392" s="1">
        <v>36.089659585371798</v>
      </c>
      <c r="H392" s="1">
        <v>37.627521957862598</v>
      </c>
      <c r="I392" s="1">
        <v>36.089659585371798</v>
      </c>
    </row>
    <row r="393" spans="1:9" x14ac:dyDescent="0.25">
      <c r="A393" s="1" t="s">
        <v>39</v>
      </c>
      <c r="B393" s="1">
        <v>-1.39999999999999E-2</v>
      </c>
      <c r="C393" s="1">
        <v>7.0000000000000001E-3</v>
      </c>
      <c r="D393" s="1">
        <v>7.4569607116728296</v>
      </c>
      <c r="E393" s="1">
        <v>7.3866066060169304</v>
      </c>
      <c r="F393" s="1">
        <v>7.4533381252066002</v>
      </c>
      <c r="G393" s="1">
        <v>36.089659585371798</v>
      </c>
      <c r="H393" s="1">
        <v>37.627521957862598</v>
      </c>
      <c r="I393" s="1">
        <v>37.615248458493099</v>
      </c>
    </row>
    <row r="394" spans="1:9" x14ac:dyDescent="0.25">
      <c r="A394" s="1" t="s">
        <v>39</v>
      </c>
      <c r="B394" s="1">
        <v>-1.2999999999999901E-2</v>
      </c>
      <c r="C394" s="1">
        <v>7.0000000000000001E-3</v>
      </c>
      <c r="D394" s="1">
        <v>7.4569607116728296</v>
      </c>
      <c r="E394" s="1">
        <v>7.3866066060169304</v>
      </c>
      <c r="F394" s="1">
        <v>7.4468603102818696</v>
      </c>
      <c r="G394" s="1">
        <v>36.089659585371798</v>
      </c>
      <c r="H394" s="1">
        <v>37.627521957862598</v>
      </c>
      <c r="I394" s="1">
        <v>37.900308081448401</v>
      </c>
    </row>
    <row r="395" spans="1:9" x14ac:dyDescent="0.25">
      <c r="A395" s="1" t="s">
        <v>39</v>
      </c>
      <c r="B395" s="1">
        <v>-1.19999999999999E-2</v>
      </c>
      <c r="C395" s="1">
        <v>7.0000000000000001E-3</v>
      </c>
      <c r="D395" s="1">
        <v>7.4569607116728296</v>
      </c>
      <c r="E395" s="1">
        <v>7.3866066060169304</v>
      </c>
      <c r="F395" s="1">
        <v>7.4340934015825901</v>
      </c>
      <c r="G395" s="1">
        <v>36.089659585371798</v>
      </c>
      <c r="H395" s="1">
        <v>37.627521957862598</v>
      </c>
      <c r="I395" s="1">
        <v>37.914113997416202</v>
      </c>
    </row>
    <row r="396" spans="1:9" x14ac:dyDescent="0.25">
      <c r="A396" s="1" t="s">
        <v>39</v>
      </c>
      <c r="B396" s="1">
        <v>-1.09999999999999E-2</v>
      </c>
      <c r="C396" s="1">
        <v>7.0000000000000001E-3</v>
      </c>
      <c r="D396" s="1">
        <v>7.4569607116728296</v>
      </c>
      <c r="E396" s="1">
        <v>7.3866066060169304</v>
      </c>
      <c r="F396" s="1">
        <v>7.4066809291142501</v>
      </c>
      <c r="G396" s="1">
        <v>36.089659585371798</v>
      </c>
      <c r="H396" s="1">
        <v>37.627521957862598</v>
      </c>
      <c r="I396" s="1">
        <v>37.730156368585497</v>
      </c>
    </row>
    <row r="397" spans="1:9" x14ac:dyDescent="0.25">
      <c r="A397" s="1" t="s">
        <v>39</v>
      </c>
      <c r="B397" s="1">
        <v>-9.9999999999999898E-3</v>
      </c>
      <c r="C397" s="1">
        <v>7.0000000000000001E-3</v>
      </c>
      <c r="D397" s="1">
        <v>7.4569607116728296</v>
      </c>
      <c r="E397" s="1">
        <v>7.3866066060169304</v>
      </c>
      <c r="F397" s="1">
        <v>7.3776399400028003</v>
      </c>
      <c r="G397" s="1">
        <v>36.089659585371798</v>
      </c>
      <c r="H397" s="1">
        <v>37.627521957862598</v>
      </c>
      <c r="I397" s="1">
        <v>37.571973612476498</v>
      </c>
    </row>
    <row r="398" spans="1:9" x14ac:dyDescent="0.25">
      <c r="A398" s="1" t="s">
        <v>39</v>
      </c>
      <c r="B398" s="1">
        <v>-8.9999999999999906E-3</v>
      </c>
      <c r="C398" s="1">
        <v>7.0000000000000001E-3</v>
      </c>
      <c r="D398" s="1">
        <v>7.4569607116728296</v>
      </c>
      <c r="E398" s="1">
        <v>7.3866066060169304</v>
      </c>
      <c r="F398" s="1">
        <v>7.3537522754356797</v>
      </c>
      <c r="G398" s="1">
        <v>36.089659585371798</v>
      </c>
      <c r="H398" s="1">
        <v>37.627521957862598</v>
      </c>
      <c r="I398" s="1">
        <v>37.459163266535697</v>
      </c>
    </row>
    <row r="399" spans="1:9" x14ac:dyDescent="0.25">
      <c r="A399" s="1" t="s">
        <v>39</v>
      </c>
      <c r="B399" s="1">
        <v>-7.9999999999999898E-3</v>
      </c>
      <c r="C399" s="1">
        <v>7.0000000000000001E-3</v>
      </c>
      <c r="D399" s="1">
        <v>7.4569607116728296</v>
      </c>
      <c r="E399" s="1">
        <v>7.3866066060169304</v>
      </c>
      <c r="F399" s="1">
        <v>7.3445806427751199</v>
      </c>
      <c r="G399" s="1">
        <v>36.089659585371798</v>
      </c>
      <c r="H399" s="1">
        <v>37.627521957862598</v>
      </c>
      <c r="I399" s="1">
        <v>37.394348127360402</v>
      </c>
    </row>
    <row r="400" spans="1:9" x14ac:dyDescent="0.25">
      <c r="A400" s="1" t="s">
        <v>39</v>
      </c>
      <c r="B400" s="1">
        <v>-6.9999999999999897E-3</v>
      </c>
      <c r="C400" s="1">
        <v>7.0000000000000001E-3</v>
      </c>
      <c r="D400" s="1">
        <v>7.4569607116728296</v>
      </c>
      <c r="E400" s="1">
        <v>7.3866066060169304</v>
      </c>
      <c r="F400" s="1">
        <v>7.3288047417447197</v>
      </c>
      <c r="G400" s="1">
        <v>36.089659585371798</v>
      </c>
      <c r="H400" s="1">
        <v>37.627521957862598</v>
      </c>
      <c r="I400" s="1">
        <v>37.3444520034775</v>
      </c>
    </row>
    <row r="401" spans="1:9" x14ac:dyDescent="0.25">
      <c r="A401" s="1" t="s">
        <v>39</v>
      </c>
      <c r="B401" s="1">
        <v>-5.9999999999999897E-3</v>
      </c>
      <c r="C401" s="1">
        <v>7.0000000000000001E-3</v>
      </c>
      <c r="D401" s="1">
        <v>7.4569607116728296</v>
      </c>
      <c r="E401" s="1">
        <v>7.3866066060169304</v>
      </c>
      <c r="F401" s="1">
        <v>7.3120149188462698</v>
      </c>
      <c r="G401" s="1">
        <v>36.089659585371798</v>
      </c>
      <c r="H401" s="1">
        <v>37.627521957862598</v>
      </c>
      <c r="I401" s="1">
        <v>37.3212025784836</v>
      </c>
    </row>
    <row r="402" spans="1:9" x14ac:dyDescent="0.25">
      <c r="A402" s="1" t="s">
        <v>40</v>
      </c>
      <c r="B402" s="1">
        <v>-1.4999999999999999E-2</v>
      </c>
      <c r="C402" s="1">
        <v>7.0000000000000001E-3</v>
      </c>
      <c r="D402" s="1">
        <v>5.7055601579166701</v>
      </c>
      <c r="E402" s="1">
        <v>5.70461463014089</v>
      </c>
      <c r="F402" s="1">
        <v>5.70461463014089</v>
      </c>
      <c r="G402" s="1">
        <v>34.763569025499798</v>
      </c>
      <c r="H402" s="1">
        <v>36.507414231387301</v>
      </c>
      <c r="I402" s="1">
        <v>36.507414231387301</v>
      </c>
    </row>
    <row r="403" spans="1:9" x14ac:dyDescent="0.25">
      <c r="A403" s="1" t="s">
        <v>40</v>
      </c>
      <c r="B403" s="1">
        <v>-1.39999999999999E-2</v>
      </c>
      <c r="C403" s="1">
        <v>7.0000000000000001E-3</v>
      </c>
      <c r="D403" s="1">
        <v>5.7055601579166701</v>
      </c>
      <c r="E403" s="1">
        <v>5.70461463014089</v>
      </c>
      <c r="F403" s="1">
        <v>5.70461463014089</v>
      </c>
      <c r="G403" s="1">
        <v>34.763569025499798</v>
      </c>
      <c r="H403" s="1">
        <v>36.507414231387301</v>
      </c>
      <c r="I403" s="1">
        <v>36.507414231387301</v>
      </c>
    </row>
    <row r="404" spans="1:9" x14ac:dyDescent="0.25">
      <c r="A404" s="1" t="s">
        <v>40</v>
      </c>
      <c r="B404" s="1">
        <v>-1.2999999999999901E-2</v>
      </c>
      <c r="C404" s="1">
        <v>7.0000000000000001E-3</v>
      </c>
      <c r="D404" s="1">
        <v>5.7055601579166701</v>
      </c>
      <c r="E404" s="1">
        <v>5.70461463014089</v>
      </c>
      <c r="F404" s="1">
        <v>5.70461463014089</v>
      </c>
      <c r="G404" s="1">
        <v>34.763569025499798</v>
      </c>
      <c r="H404" s="1">
        <v>36.507414231387301</v>
      </c>
      <c r="I404" s="1">
        <v>36.507414231387301</v>
      </c>
    </row>
    <row r="405" spans="1:9" x14ac:dyDescent="0.25">
      <c r="A405" s="1" t="s">
        <v>40</v>
      </c>
      <c r="B405" s="1">
        <v>-1.19999999999999E-2</v>
      </c>
      <c r="C405" s="1">
        <v>7.0000000000000001E-3</v>
      </c>
      <c r="D405" s="1">
        <v>5.7055601579166701</v>
      </c>
      <c r="E405" s="1">
        <v>5.70461463014089</v>
      </c>
      <c r="F405" s="1">
        <v>5.70461463014089</v>
      </c>
      <c r="G405" s="1">
        <v>34.763569025499798</v>
      </c>
      <c r="H405" s="1">
        <v>36.507414231387301</v>
      </c>
      <c r="I405" s="1">
        <v>36.507414231387301</v>
      </c>
    </row>
    <row r="406" spans="1:9" x14ac:dyDescent="0.25">
      <c r="A406" s="1" t="s">
        <v>40</v>
      </c>
      <c r="B406" s="1">
        <v>-1.09999999999999E-2</v>
      </c>
      <c r="C406" s="1">
        <v>7.0000000000000001E-3</v>
      </c>
      <c r="D406" s="1">
        <v>5.7055601579166701</v>
      </c>
      <c r="E406" s="1">
        <v>5.70461463014089</v>
      </c>
      <c r="F406" s="1">
        <v>5.70461463014089</v>
      </c>
      <c r="G406" s="1">
        <v>34.763569025499798</v>
      </c>
      <c r="H406" s="1">
        <v>36.507414231387301</v>
      </c>
      <c r="I406" s="1">
        <v>36.507414231387301</v>
      </c>
    </row>
    <row r="407" spans="1:9" x14ac:dyDescent="0.25">
      <c r="A407" s="1" t="s">
        <v>40</v>
      </c>
      <c r="B407" s="1">
        <v>-9.9999999999999898E-3</v>
      </c>
      <c r="C407" s="1">
        <v>7.0000000000000001E-3</v>
      </c>
      <c r="D407" s="1">
        <v>5.7055601579166701</v>
      </c>
      <c r="E407" s="1">
        <v>5.70461463014089</v>
      </c>
      <c r="F407" s="1">
        <v>5.70461463014089</v>
      </c>
      <c r="G407" s="1">
        <v>34.763569025499798</v>
      </c>
      <c r="H407" s="1">
        <v>36.507414231387301</v>
      </c>
      <c r="I407" s="1">
        <v>36.507414231387301</v>
      </c>
    </row>
    <row r="408" spans="1:9" x14ac:dyDescent="0.25">
      <c r="A408" s="1" t="s">
        <v>40</v>
      </c>
      <c r="B408" s="1">
        <v>-8.9999999999999906E-3</v>
      </c>
      <c r="C408" s="1">
        <v>7.0000000000000001E-3</v>
      </c>
      <c r="D408" s="1">
        <v>5.7055601579166701</v>
      </c>
      <c r="E408" s="1">
        <v>5.70461463014089</v>
      </c>
      <c r="F408" s="1">
        <v>5.70461463014089</v>
      </c>
      <c r="G408" s="1">
        <v>34.763569025499798</v>
      </c>
      <c r="H408" s="1">
        <v>36.507414231387301</v>
      </c>
      <c r="I408" s="1">
        <v>36.507414231387301</v>
      </c>
    </row>
    <row r="409" spans="1:9" x14ac:dyDescent="0.25">
      <c r="A409" s="1" t="s">
        <v>40</v>
      </c>
      <c r="B409" s="1">
        <v>-7.9999999999999898E-3</v>
      </c>
      <c r="C409" s="1">
        <v>7.0000000000000001E-3</v>
      </c>
      <c r="D409" s="1">
        <v>5.7055601579166701</v>
      </c>
      <c r="E409" s="1">
        <v>5.70461463014089</v>
      </c>
      <c r="F409" s="1">
        <v>5.70461463014089</v>
      </c>
      <c r="G409" s="1">
        <v>34.763569025499798</v>
      </c>
      <c r="H409" s="1">
        <v>36.507414231387301</v>
      </c>
      <c r="I409" s="1">
        <v>36.507414231387301</v>
      </c>
    </row>
    <row r="410" spans="1:9" x14ac:dyDescent="0.25">
      <c r="A410" s="1" t="s">
        <v>40</v>
      </c>
      <c r="B410" s="1">
        <v>-6.9999999999999897E-3</v>
      </c>
      <c r="C410" s="1">
        <v>7.0000000000000001E-3</v>
      </c>
      <c r="D410" s="1">
        <v>5.7055601579166701</v>
      </c>
      <c r="E410" s="1">
        <v>5.70461463014089</v>
      </c>
      <c r="F410" s="1">
        <v>5.70461463014089</v>
      </c>
      <c r="G410" s="1">
        <v>34.763569025499798</v>
      </c>
      <c r="H410" s="1">
        <v>36.507414231387301</v>
      </c>
      <c r="I410" s="1">
        <v>36.507414231387301</v>
      </c>
    </row>
    <row r="411" spans="1:9" x14ac:dyDescent="0.25">
      <c r="A411" s="1" t="s">
        <v>40</v>
      </c>
      <c r="B411" s="1">
        <v>-5.9999999999999897E-3</v>
      </c>
      <c r="C411" s="1">
        <v>7.0000000000000001E-3</v>
      </c>
      <c r="D411" s="1">
        <v>5.7055601579166701</v>
      </c>
      <c r="E411" s="1">
        <v>5.70461463014089</v>
      </c>
      <c r="F411" s="1">
        <v>5.70461463014089</v>
      </c>
      <c r="G411" s="1">
        <v>34.763569025499798</v>
      </c>
      <c r="H411" s="1">
        <v>36.507414231387301</v>
      </c>
      <c r="I411" s="1">
        <v>36.507414231387301</v>
      </c>
    </row>
    <row r="412" spans="1:9" x14ac:dyDescent="0.25">
      <c r="A412" s="1" t="s">
        <v>41</v>
      </c>
      <c r="B412" s="1">
        <v>-1.4999999999999999E-2</v>
      </c>
      <c r="C412" s="1">
        <v>7.0000000000000001E-3</v>
      </c>
      <c r="D412" s="1">
        <v>7.3577471964029204</v>
      </c>
      <c r="E412" s="1">
        <v>7.2926584724644199</v>
      </c>
      <c r="F412" s="1">
        <v>7.2926584724644199</v>
      </c>
      <c r="G412" s="1">
        <v>32.526923154417702</v>
      </c>
      <c r="H412" s="1">
        <v>36.561865396191997</v>
      </c>
      <c r="I412" s="1">
        <v>36.561865396191997</v>
      </c>
    </row>
    <row r="413" spans="1:9" x14ac:dyDescent="0.25">
      <c r="A413" s="1" t="s">
        <v>41</v>
      </c>
      <c r="B413" s="1">
        <v>-1.39999999999999E-2</v>
      </c>
      <c r="C413" s="1">
        <v>7.0000000000000001E-3</v>
      </c>
      <c r="D413" s="1">
        <v>7.3577471964029204</v>
      </c>
      <c r="E413" s="1">
        <v>7.2926584724644199</v>
      </c>
      <c r="F413" s="1">
        <v>7.2926584724644199</v>
      </c>
      <c r="G413" s="1">
        <v>32.526923154417702</v>
      </c>
      <c r="H413" s="1">
        <v>36.561865396191997</v>
      </c>
      <c r="I413" s="1">
        <v>36.561865396191997</v>
      </c>
    </row>
    <row r="414" spans="1:9" x14ac:dyDescent="0.25">
      <c r="A414" s="1" t="s">
        <v>41</v>
      </c>
      <c r="B414" s="1">
        <v>-1.2999999999999901E-2</v>
      </c>
      <c r="C414" s="1">
        <v>7.0000000000000001E-3</v>
      </c>
      <c r="D414" s="1">
        <v>7.3577471964029204</v>
      </c>
      <c r="E414" s="1">
        <v>7.2926584724644199</v>
      </c>
      <c r="F414" s="1">
        <v>7.2926584724644199</v>
      </c>
      <c r="G414" s="1">
        <v>32.526923154417702</v>
      </c>
      <c r="H414" s="1">
        <v>36.561865396191997</v>
      </c>
      <c r="I414" s="1">
        <v>36.561865396191997</v>
      </c>
    </row>
    <row r="415" spans="1:9" x14ac:dyDescent="0.25">
      <c r="A415" s="1" t="s">
        <v>41</v>
      </c>
      <c r="B415" s="1">
        <v>-1.19999999999999E-2</v>
      </c>
      <c r="C415" s="1">
        <v>7.0000000000000001E-3</v>
      </c>
      <c r="D415" s="1">
        <v>7.3577471964029204</v>
      </c>
      <c r="E415" s="1">
        <v>7.2926584724644199</v>
      </c>
      <c r="F415" s="1">
        <v>7.2926584724644199</v>
      </c>
      <c r="G415" s="1">
        <v>32.526923154417702</v>
      </c>
      <c r="H415" s="1">
        <v>36.561865396191997</v>
      </c>
      <c r="I415" s="1">
        <v>36.561865396191997</v>
      </c>
    </row>
    <row r="416" spans="1:9" x14ac:dyDescent="0.25">
      <c r="A416" s="1" t="s">
        <v>41</v>
      </c>
      <c r="B416" s="1">
        <v>-1.09999999999999E-2</v>
      </c>
      <c r="C416" s="1">
        <v>7.0000000000000001E-3</v>
      </c>
      <c r="D416" s="1">
        <v>7.3577471964029204</v>
      </c>
      <c r="E416" s="1">
        <v>7.2926584724644199</v>
      </c>
      <c r="F416" s="1">
        <v>7.2926584724644199</v>
      </c>
      <c r="G416" s="1">
        <v>32.526923154417702</v>
      </c>
      <c r="H416" s="1">
        <v>36.561865396191997</v>
      </c>
      <c r="I416" s="1">
        <v>36.561865396191997</v>
      </c>
    </row>
    <row r="417" spans="1:9" x14ac:dyDescent="0.25">
      <c r="A417" s="1" t="s">
        <v>41</v>
      </c>
      <c r="B417" s="1">
        <v>-9.9999999999999898E-3</v>
      </c>
      <c r="C417" s="1">
        <v>7.0000000000000001E-3</v>
      </c>
      <c r="D417" s="1">
        <v>7.3577471964029204</v>
      </c>
      <c r="E417" s="1">
        <v>7.2926584724644199</v>
      </c>
      <c r="F417" s="1">
        <v>7.2926584724644199</v>
      </c>
      <c r="G417" s="1">
        <v>32.526923154417702</v>
      </c>
      <c r="H417" s="1">
        <v>36.561865396191997</v>
      </c>
      <c r="I417" s="1">
        <v>36.561865396191997</v>
      </c>
    </row>
    <row r="418" spans="1:9" x14ac:dyDescent="0.25">
      <c r="A418" s="1" t="s">
        <v>41</v>
      </c>
      <c r="B418" s="1">
        <v>-8.9999999999999906E-3</v>
      </c>
      <c r="C418" s="1">
        <v>7.0000000000000001E-3</v>
      </c>
      <c r="D418" s="1">
        <v>7.3577471964029204</v>
      </c>
      <c r="E418" s="1">
        <v>7.2926584724644199</v>
      </c>
      <c r="F418" s="1">
        <v>7.2926584724644199</v>
      </c>
      <c r="G418" s="1">
        <v>32.526923154417702</v>
      </c>
      <c r="H418" s="1">
        <v>36.561865396191997</v>
      </c>
      <c r="I418" s="1">
        <v>36.561865396191997</v>
      </c>
    </row>
    <row r="419" spans="1:9" x14ac:dyDescent="0.25">
      <c r="A419" s="1" t="s">
        <v>41</v>
      </c>
      <c r="B419" s="1">
        <v>-7.9999999999999898E-3</v>
      </c>
      <c r="C419" s="1">
        <v>7.0000000000000001E-3</v>
      </c>
      <c r="D419" s="1">
        <v>7.3577471964029204</v>
      </c>
      <c r="E419" s="1">
        <v>7.2926584724644199</v>
      </c>
      <c r="F419" s="1">
        <v>7.2926584724644199</v>
      </c>
      <c r="G419" s="1">
        <v>32.526923154417702</v>
      </c>
      <c r="H419" s="1">
        <v>36.561865396191997</v>
      </c>
      <c r="I419" s="1">
        <v>36.561865396191997</v>
      </c>
    </row>
    <row r="420" spans="1:9" x14ac:dyDescent="0.25">
      <c r="A420" s="1" t="s">
        <v>41</v>
      </c>
      <c r="B420" s="1">
        <v>-6.9999999999999897E-3</v>
      </c>
      <c r="C420" s="1">
        <v>7.0000000000000001E-3</v>
      </c>
      <c r="D420" s="1">
        <v>7.3577471964029204</v>
      </c>
      <c r="E420" s="1">
        <v>7.2926584724644199</v>
      </c>
      <c r="F420" s="1">
        <v>7.2926584724644199</v>
      </c>
      <c r="G420" s="1">
        <v>32.526923154417702</v>
      </c>
      <c r="H420" s="1">
        <v>36.561865396191997</v>
      </c>
      <c r="I420" s="1">
        <v>36.561865396191997</v>
      </c>
    </row>
    <row r="421" spans="1:9" x14ac:dyDescent="0.25">
      <c r="A421" s="1" t="s">
        <v>41</v>
      </c>
      <c r="B421" s="1">
        <v>-5.9999999999999897E-3</v>
      </c>
      <c r="C421" s="1">
        <v>7.0000000000000001E-3</v>
      </c>
      <c r="D421" s="1">
        <v>7.3577471964029204</v>
      </c>
      <c r="E421" s="1">
        <v>7.2926584724644199</v>
      </c>
      <c r="F421" s="1">
        <v>7.2926584724644199</v>
      </c>
      <c r="G421" s="1">
        <v>32.526923154417702</v>
      </c>
      <c r="H421" s="1">
        <v>36.561865396191997</v>
      </c>
      <c r="I421" s="1">
        <v>36.561865396191997</v>
      </c>
    </row>
    <row r="422" spans="1:9" x14ac:dyDescent="0.25">
      <c r="A422" s="1" t="s">
        <v>42</v>
      </c>
      <c r="B422" s="1">
        <v>-1.4999999999999999E-2</v>
      </c>
      <c r="C422" s="1">
        <v>7.0000000000000001E-3</v>
      </c>
      <c r="D422" s="1">
        <v>7.1237584337690096</v>
      </c>
      <c r="E422" s="1">
        <v>7.0533272675085099</v>
      </c>
      <c r="F422" s="1">
        <v>7.0533272675085099</v>
      </c>
      <c r="G422" s="1">
        <v>34.3737554576185</v>
      </c>
      <c r="H422" s="1">
        <v>36.610970228404298</v>
      </c>
      <c r="I422" s="1">
        <v>36.610970228404298</v>
      </c>
    </row>
    <row r="423" spans="1:9" x14ac:dyDescent="0.25">
      <c r="A423" s="1" t="s">
        <v>42</v>
      </c>
      <c r="B423" s="1">
        <v>-1.39999999999999E-2</v>
      </c>
      <c r="C423" s="1">
        <v>7.0000000000000001E-3</v>
      </c>
      <c r="D423" s="1">
        <v>7.1237584337690096</v>
      </c>
      <c r="E423" s="1">
        <v>7.0533272675085099</v>
      </c>
      <c r="F423" s="1">
        <v>7.0533272675085099</v>
      </c>
      <c r="G423" s="1">
        <v>34.3737554576185</v>
      </c>
      <c r="H423" s="1">
        <v>36.610970228404298</v>
      </c>
      <c r="I423" s="1">
        <v>36.610970228404298</v>
      </c>
    </row>
    <row r="424" spans="1:9" x14ac:dyDescent="0.25">
      <c r="A424" s="1" t="s">
        <v>42</v>
      </c>
      <c r="B424" s="1">
        <v>-1.2999999999999901E-2</v>
      </c>
      <c r="C424" s="1">
        <v>7.0000000000000001E-3</v>
      </c>
      <c r="D424" s="1">
        <v>7.1237584337690096</v>
      </c>
      <c r="E424" s="1">
        <v>7.0533272675085099</v>
      </c>
      <c r="F424" s="1">
        <v>7.0533272675085099</v>
      </c>
      <c r="G424" s="1">
        <v>34.3737554576185</v>
      </c>
      <c r="H424" s="1">
        <v>36.610970228404298</v>
      </c>
      <c r="I424" s="1">
        <v>36.610970228404298</v>
      </c>
    </row>
    <row r="425" spans="1:9" x14ac:dyDescent="0.25">
      <c r="A425" s="1" t="s">
        <v>42</v>
      </c>
      <c r="B425" s="1">
        <v>-1.19999999999999E-2</v>
      </c>
      <c r="C425" s="1">
        <v>7.0000000000000001E-3</v>
      </c>
      <c r="D425" s="1">
        <v>7.1237584337690096</v>
      </c>
      <c r="E425" s="1">
        <v>7.0533272675085099</v>
      </c>
      <c r="F425" s="1">
        <v>7.0533272675085099</v>
      </c>
      <c r="G425" s="1">
        <v>34.3737554576185</v>
      </c>
      <c r="H425" s="1">
        <v>36.610970228404298</v>
      </c>
      <c r="I425" s="1">
        <v>36.610970228404298</v>
      </c>
    </row>
    <row r="426" spans="1:9" x14ac:dyDescent="0.25">
      <c r="A426" s="1" t="s">
        <v>42</v>
      </c>
      <c r="B426" s="1">
        <v>-1.09999999999999E-2</v>
      </c>
      <c r="C426" s="1">
        <v>7.0000000000000001E-3</v>
      </c>
      <c r="D426" s="1">
        <v>7.1237584337690096</v>
      </c>
      <c r="E426" s="1">
        <v>7.0533272675085099</v>
      </c>
      <c r="F426" s="1">
        <v>7.0533272675085099</v>
      </c>
      <c r="G426" s="1">
        <v>34.3737554576185</v>
      </c>
      <c r="H426" s="1">
        <v>36.610970228404298</v>
      </c>
      <c r="I426" s="1">
        <v>36.610970228404298</v>
      </c>
    </row>
    <row r="427" spans="1:9" x14ac:dyDescent="0.25">
      <c r="A427" s="1" t="s">
        <v>42</v>
      </c>
      <c r="B427" s="1">
        <v>-9.9999999999999898E-3</v>
      </c>
      <c r="C427" s="1">
        <v>7.0000000000000001E-3</v>
      </c>
      <c r="D427" s="1">
        <v>7.1237584337690096</v>
      </c>
      <c r="E427" s="1">
        <v>7.0533272675085099</v>
      </c>
      <c r="F427" s="1">
        <v>7.0533272675085099</v>
      </c>
      <c r="G427" s="1">
        <v>34.3737554576185</v>
      </c>
      <c r="H427" s="1">
        <v>36.610970228404298</v>
      </c>
      <c r="I427" s="1">
        <v>36.610970228404298</v>
      </c>
    </row>
    <row r="428" spans="1:9" x14ac:dyDescent="0.25">
      <c r="A428" s="1" t="s">
        <v>42</v>
      </c>
      <c r="B428" s="1">
        <v>-8.9999999999999906E-3</v>
      </c>
      <c r="C428" s="1">
        <v>7.0000000000000001E-3</v>
      </c>
      <c r="D428" s="1">
        <v>7.1237584337690096</v>
      </c>
      <c r="E428" s="1">
        <v>7.0533272675085099</v>
      </c>
      <c r="F428" s="1">
        <v>7.0533272675085099</v>
      </c>
      <c r="G428" s="1">
        <v>34.3737554576185</v>
      </c>
      <c r="H428" s="1">
        <v>36.610970228404298</v>
      </c>
      <c r="I428" s="1">
        <v>36.610970228404298</v>
      </c>
    </row>
    <row r="429" spans="1:9" x14ac:dyDescent="0.25">
      <c r="A429" s="1" t="s">
        <v>42</v>
      </c>
      <c r="B429" s="1">
        <v>-7.9999999999999898E-3</v>
      </c>
      <c r="C429" s="1">
        <v>7.0000000000000001E-3</v>
      </c>
      <c r="D429" s="1">
        <v>7.1237584337690096</v>
      </c>
      <c r="E429" s="1">
        <v>7.0533272675085099</v>
      </c>
      <c r="F429" s="1">
        <v>7.0533272675085099</v>
      </c>
      <c r="G429" s="1">
        <v>34.3737554576185</v>
      </c>
      <c r="H429" s="1">
        <v>36.610970228404298</v>
      </c>
      <c r="I429" s="1">
        <v>36.610970228404298</v>
      </c>
    </row>
    <row r="430" spans="1:9" x14ac:dyDescent="0.25">
      <c r="A430" s="1" t="s">
        <v>42</v>
      </c>
      <c r="B430" s="1">
        <v>-6.9999999999999897E-3</v>
      </c>
      <c r="C430" s="1">
        <v>7.0000000000000001E-3</v>
      </c>
      <c r="D430" s="1">
        <v>7.1237584337690096</v>
      </c>
      <c r="E430" s="1">
        <v>7.0533272675085099</v>
      </c>
      <c r="F430" s="1">
        <v>7.0533272675085099</v>
      </c>
      <c r="G430" s="1">
        <v>34.3737554576185</v>
      </c>
      <c r="H430" s="1">
        <v>36.610970228404298</v>
      </c>
      <c r="I430" s="1">
        <v>36.610970228404298</v>
      </c>
    </row>
    <row r="431" spans="1:9" x14ac:dyDescent="0.25">
      <c r="A431" s="1" t="s">
        <v>42</v>
      </c>
      <c r="B431" s="1">
        <v>-5.9999999999999897E-3</v>
      </c>
      <c r="C431" s="1">
        <v>7.0000000000000001E-3</v>
      </c>
      <c r="D431" s="1">
        <v>7.1237584337690096</v>
      </c>
      <c r="E431" s="1">
        <v>7.0533272675085099</v>
      </c>
      <c r="F431" s="1">
        <v>7.0533272675085099</v>
      </c>
      <c r="G431" s="1">
        <v>34.3737554576185</v>
      </c>
      <c r="H431" s="1">
        <v>36.610970228404298</v>
      </c>
      <c r="I431" s="1">
        <v>36.610970228404298</v>
      </c>
    </row>
    <row r="432" spans="1:9" x14ac:dyDescent="0.25">
      <c r="A432" s="1" t="s">
        <v>43</v>
      </c>
      <c r="B432" s="1">
        <v>-1.4999999999999999E-2</v>
      </c>
      <c r="C432" s="1">
        <v>7.0000000000000001E-3</v>
      </c>
      <c r="D432" s="1">
        <v>6.43263094079352</v>
      </c>
      <c r="E432" s="1">
        <v>6.32703910338188</v>
      </c>
      <c r="F432" s="1">
        <v>6.2759425236656696</v>
      </c>
      <c r="G432" s="1">
        <v>37.144051327023</v>
      </c>
      <c r="H432" s="1">
        <v>38.216046375350302</v>
      </c>
      <c r="I432" s="1">
        <v>38.2529928212032</v>
      </c>
    </row>
    <row r="433" spans="1:9" x14ac:dyDescent="0.25">
      <c r="A433" s="1" t="s">
        <v>43</v>
      </c>
      <c r="B433" s="1">
        <v>-1.39999999999999E-2</v>
      </c>
      <c r="C433" s="1">
        <v>7.0000000000000001E-3</v>
      </c>
      <c r="D433" s="1">
        <v>6.43263094079352</v>
      </c>
      <c r="E433" s="1">
        <v>6.32703910338188</v>
      </c>
      <c r="F433" s="1">
        <v>6.2759425236656696</v>
      </c>
      <c r="G433" s="1">
        <v>37.144051327023</v>
      </c>
      <c r="H433" s="1">
        <v>38.216046375350302</v>
      </c>
      <c r="I433" s="1">
        <v>38.2529928212032</v>
      </c>
    </row>
    <row r="434" spans="1:9" x14ac:dyDescent="0.25">
      <c r="A434" s="1" t="s">
        <v>43</v>
      </c>
      <c r="B434" s="1">
        <v>-1.2999999999999901E-2</v>
      </c>
      <c r="C434" s="1">
        <v>7.0000000000000001E-3</v>
      </c>
      <c r="D434" s="1">
        <v>6.43263094079352</v>
      </c>
      <c r="E434" s="1">
        <v>6.32703910338188</v>
      </c>
      <c r="F434" s="1">
        <v>6.2759425236656696</v>
      </c>
      <c r="G434" s="1">
        <v>37.144051327023</v>
      </c>
      <c r="H434" s="1">
        <v>38.216046375350302</v>
      </c>
      <c r="I434" s="1">
        <v>38.2529928212032</v>
      </c>
    </row>
    <row r="435" spans="1:9" x14ac:dyDescent="0.25">
      <c r="A435" s="1" t="s">
        <v>43</v>
      </c>
      <c r="B435" s="1">
        <v>-1.19999999999999E-2</v>
      </c>
      <c r="C435" s="1">
        <v>7.0000000000000001E-3</v>
      </c>
      <c r="D435" s="1">
        <v>6.43263094079352</v>
      </c>
      <c r="E435" s="1">
        <v>6.32703910338188</v>
      </c>
      <c r="F435" s="1">
        <v>6.2759425236656696</v>
      </c>
      <c r="G435" s="1">
        <v>37.144051327023</v>
      </c>
      <c r="H435" s="1">
        <v>38.216046375350302</v>
      </c>
      <c r="I435" s="1">
        <v>38.2529928212032</v>
      </c>
    </row>
    <row r="436" spans="1:9" x14ac:dyDescent="0.25">
      <c r="A436" s="1" t="s">
        <v>43</v>
      </c>
      <c r="B436" s="1">
        <v>-1.09999999999999E-2</v>
      </c>
      <c r="C436" s="1">
        <v>7.0000000000000001E-3</v>
      </c>
      <c r="D436" s="1">
        <v>6.43263094079352</v>
      </c>
      <c r="E436" s="1">
        <v>6.32703910338188</v>
      </c>
      <c r="F436" s="1">
        <v>6.2759425236656696</v>
      </c>
      <c r="G436" s="1">
        <v>37.144051327023</v>
      </c>
      <c r="H436" s="1">
        <v>38.216046375350302</v>
      </c>
      <c r="I436" s="1">
        <v>38.2529928212032</v>
      </c>
    </row>
    <row r="437" spans="1:9" x14ac:dyDescent="0.25">
      <c r="A437" s="1" t="s">
        <v>43</v>
      </c>
      <c r="B437" s="1">
        <v>-9.9999999999999898E-3</v>
      </c>
      <c r="C437" s="1">
        <v>7.0000000000000001E-3</v>
      </c>
      <c r="D437" s="1">
        <v>6.43263094079352</v>
      </c>
      <c r="E437" s="1">
        <v>6.32703910338188</v>
      </c>
      <c r="F437" s="1">
        <v>6.2759425236656696</v>
      </c>
      <c r="G437" s="1">
        <v>37.144051327023</v>
      </c>
      <c r="H437" s="1">
        <v>38.216046375350302</v>
      </c>
      <c r="I437" s="1">
        <v>38.2529928212032</v>
      </c>
    </row>
    <row r="438" spans="1:9" x14ac:dyDescent="0.25">
      <c r="A438" s="1" t="s">
        <v>43</v>
      </c>
      <c r="B438" s="1">
        <v>-8.9999999999999906E-3</v>
      </c>
      <c r="C438" s="1">
        <v>7.0000000000000001E-3</v>
      </c>
      <c r="D438" s="1">
        <v>6.43263094079352</v>
      </c>
      <c r="E438" s="1">
        <v>6.32703910338188</v>
      </c>
      <c r="F438" s="1">
        <v>6.2759425236656696</v>
      </c>
      <c r="G438" s="1">
        <v>37.144051327023</v>
      </c>
      <c r="H438" s="1">
        <v>38.216046375350302</v>
      </c>
      <c r="I438" s="1">
        <v>38.2529928212032</v>
      </c>
    </row>
    <row r="439" spans="1:9" x14ac:dyDescent="0.25">
      <c r="A439" s="1" t="s">
        <v>43</v>
      </c>
      <c r="B439" s="1">
        <v>-7.9999999999999898E-3</v>
      </c>
      <c r="C439" s="1">
        <v>7.0000000000000001E-3</v>
      </c>
      <c r="D439" s="1">
        <v>6.43263094079352</v>
      </c>
      <c r="E439" s="1">
        <v>6.32703910338188</v>
      </c>
      <c r="F439" s="1">
        <v>6.2759425236656696</v>
      </c>
      <c r="G439" s="1">
        <v>37.144051327023</v>
      </c>
      <c r="H439" s="1">
        <v>38.216046375350302</v>
      </c>
      <c r="I439" s="1">
        <v>38.2529928212032</v>
      </c>
    </row>
    <row r="440" spans="1:9" x14ac:dyDescent="0.25">
      <c r="A440" s="1" t="s">
        <v>43</v>
      </c>
      <c r="B440" s="1">
        <v>-6.9999999999999897E-3</v>
      </c>
      <c r="C440" s="1">
        <v>7.0000000000000001E-3</v>
      </c>
      <c r="D440" s="1">
        <v>6.43263094079352</v>
      </c>
      <c r="E440" s="1">
        <v>6.32703910338188</v>
      </c>
      <c r="F440" s="1">
        <v>6.2759425236656696</v>
      </c>
      <c r="G440" s="1">
        <v>37.144051327023</v>
      </c>
      <c r="H440" s="1">
        <v>38.216046375350302</v>
      </c>
      <c r="I440" s="1">
        <v>38.2529928212032</v>
      </c>
    </row>
    <row r="441" spans="1:9" x14ac:dyDescent="0.25">
      <c r="A441" s="1" t="s">
        <v>43</v>
      </c>
      <c r="B441" s="1">
        <v>-5.9999999999999897E-3</v>
      </c>
      <c r="C441" s="1">
        <v>7.0000000000000001E-3</v>
      </c>
      <c r="D441" s="1">
        <v>6.43263094079352</v>
      </c>
      <c r="E441" s="1">
        <v>6.32703910338188</v>
      </c>
      <c r="F441" s="1">
        <v>6.2759425236656696</v>
      </c>
      <c r="G441" s="1">
        <v>37.144051327023</v>
      </c>
      <c r="H441" s="1">
        <v>38.216046375350302</v>
      </c>
      <c r="I441" s="1">
        <v>38.2529928212032</v>
      </c>
    </row>
    <row r="442" spans="1:9" x14ac:dyDescent="0.25">
      <c r="A442" s="1" t="s">
        <v>44</v>
      </c>
      <c r="B442" s="1">
        <v>-1.4999999999999999E-2</v>
      </c>
      <c r="C442" s="1">
        <v>7.0000000000000001E-3</v>
      </c>
      <c r="D442" s="1">
        <v>4.4618830514311796</v>
      </c>
      <c r="E442" s="1">
        <v>4.4608936713199903</v>
      </c>
      <c r="F442" s="1">
        <v>4.4608936713199903</v>
      </c>
      <c r="G442" s="1">
        <v>32.827669828273201</v>
      </c>
      <c r="H442" s="1">
        <v>36.328420430663101</v>
      </c>
      <c r="I442" s="1">
        <v>36.328420430663101</v>
      </c>
    </row>
    <row r="443" spans="1:9" x14ac:dyDescent="0.25">
      <c r="A443" s="1" t="s">
        <v>44</v>
      </c>
      <c r="B443" s="1">
        <v>-1.39999999999999E-2</v>
      </c>
      <c r="C443" s="1">
        <v>7.0000000000000001E-3</v>
      </c>
      <c r="D443" s="1">
        <v>4.4618830514311796</v>
      </c>
      <c r="E443" s="1">
        <v>4.4608936713199903</v>
      </c>
      <c r="F443" s="1">
        <v>4.4608936713199903</v>
      </c>
      <c r="G443" s="1">
        <v>32.827669828273201</v>
      </c>
      <c r="H443" s="1">
        <v>36.328420430663101</v>
      </c>
      <c r="I443" s="1">
        <v>36.328420430663101</v>
      </c>
    </row>
    <row r="444" spans="1:9" x14ac:dyDescent="0.25">
      <c r="A444" s="1" t="s">
        <v>44</v>
      </c>
      <c r="B444" s="1">
        <v>-1.2999999999999901E-2</v>
      </c>
      <c r="C444" s="1">
        <v>7.0000000000000001E-3</v>
      </c>
      <c r="D444" s="1">
        <v>4.4618830514311796</v>
      </c>
      <c r="E444" s="1">
        <v>4.4608936713199903</v>
      </c>
      <c r="F444" s="1">
        <v>4.4608936713199903</v>
      </c>
      <c r="G444" s="1">
        <v>32.827669828273201</v>
      </c>
      <c r="H444" s="1">
        <v>36.328420430663101</v>
      </c>
      <c r="I444" s="1">
        <v>36.328420430663101</v>
      </c>
    </row>
    <row r="445" spans="1:9" x14ac:dyDescent="0.25">
      <c r="A445" s="1" t="s">
        <v>44</v>
      </c>
      <c r="B445" s="1">
        <v>-1.19999999999999E-2</v>
      </c>
      <c r="C445" s="1">
        <v>7.0000000000000001E-3</v>
      </c>
      <c r="D445" s="1">
        <v>4.4618830514311796</v>
      </c>
      <c r="E445" s="1">
        <v>4.4608936713199903</v>
      </c>
      <c r="F445" s="1">
        <v>4.4608936713199903</v>
      </c>
      <c r="G445" s="1">
        <v>32.827669828273201</v>
      </c>
      <c r="H445" s="1">
        <v>36.328420430663101</v>
      </c>
      <c r="I445" s="1">
        <v>36.328420430663101</v>
      </c>
    </row>
    <row r="446" spans="1:9" x14ac:dyDescent="0.25">
      <c r="A446" s="1" t="s">
        <v>44</v>
      </c>
      <c r="B446" s="1">
        <v>-1.09999999999999E-2</v>
      </c>
      <c r="C446" s="1">
        <v>7.0000000000000001E-3</v>
      </c>
      <c r="D446" s="1">
        <v>4.4618830514311796</v>
      </c>
      <c r="E446" s="1">
        <v>4.4608936713199903</v>
      </c>
      <c r="F446" s="1">
        <v>4.4608936713199903</v>
      </c>
      <c r="G446" s="1">
        <v>32.827669828273201</v>
      </c>
      <c r="H446" s="1">
        <v>36.328420430663101</v>
      </c>
      <c r="I446" s="1">
        <v>36.328420430663101</v>
      </c>
    </row>
    <row r="447" spans="1:9" x14ac:dyDescent="0.25">
      <c r="A447" s="1" t="s">
        <v>44</v>
      </c>
      <c r="B447" s="1">
        <v>-9.9999999999999898E-3</v>
      </c>
      <c r="C447" s="1">
        <v>7.0000000000000001E-3</v>
      </c>
      <c r="D447" s="1">
        <v>4.4618830514311796</v>
      </c>
      <c r="E447" s="1">
        <v>4.4608936713199903</v>
      </c>
      <c r="F447" s="1">
        <v>4.4608936713199903</v>
      </c>
      <c r="G447" s="1">
        <v>32.827669828273201</v>
      </c>
      <c r="H447" s="1">
        <v>36.328420430663101</v>
      </c>
      <c r="I447" s="1">
        <v>36.328420430663101</v>
      </c>
    </row>
    <row r="448" spans="1:9" x14ac:dyDescent="0.25">
      <c r="A448" s="1" t="s">
        <v>44</v>
      </c>
      <c r="B448" s="1">
        <v>-8.9999999999999906E-3</v>
      </c>
      <c r="C448" s="1">
        <v>7.0000000000000001E-3</v>
      </c>
      <c r="D448" s="1">
        <v>4.4618830514311796</v>
      </c>
      <c r="E448" s="1">
        <v>4.4608936713199903</v>
      </c>
      <c r="F448" s="1">
        <v>4.4608936713199903</v>
      </c>
      <c r="G448" s="1">
        <v>32.827669828273201</v>
      </c>
      <c r="H448" s="1">
        <v>36.328420430663101</v>
      </c>
      <c r="I448" s="1">
        <v>36.328420430663101</v>
      </c>
    </row>
    <row r="449" spans="1:9" x14ac:dyDescent="0.25">
      <c r="A449" s="1" t="s">
        <v>44</v>
      </c>
      <c r="B449" s="1">
        <v>-7.9999999999999898E-3</v>
      </c>
      <c r="C449" s="1">
        <v>7.0000000000000001E-3</v>
      </c>
      <c r="D449" s="1">
        <v>4.4618830514311796</v>
      </c>
      <c r="E449" s="1">
        <v>4.4608936713199903</v>
      </c>
      <c r="F449" s="1">
        <v>4.4608936713199903</v>
      </c>
      <c r="G449" s="1">
        <v>32.827669828273201</v>
      </c>
      <c r="H449" s="1">
        <v>36.328420430663101</v>
      </c>
      <c r="I449" s="1">
        <v>36.328420430663101</v>
      </c>
    </row>
    <row r="450" spans="1:9" x14ac:dyDescent="0.25">
      <c r="A450" s="1" t="s">
        <v>44</v>
      </c>
      <c r="B450" s="1">
        <v>-6.9999999999999897E-3</v>
      </c>
      <c r="C450" s="1">
        <v>7.0000000000000001E-3</v>
      </c>
      <c r="D450" s="1">
        <v>4.4618830514311796</v>
      </c>
      <c r="E450" s="1">
        <v>4.4608936713199903</v>
      </c>
      <c r="F450" s="1">
        <v>4.4608936713199903</v>
      </c>
      <c r="G450" s="1">
        <v>32.827669828273201</v>
      </c>
      <c r="H450" s="1">
        <v>36.328420430663101</v>
      </c>
      <c r="I450" s="1">
        <v>36.328420430663101</v>
      </c>
    </row>
    <row r="451" spans="1:9" x14ac:dyDescent="0.25">
      <c r="A451" s="1" t="s">
        <v>44</v>
      </c>
      <c r="B451" s="1">
        <v>-5.9999999999999897E-3</v>
      </c>
      <c r="C451" s="1">
        <v>7.0000000000000001E-3</v>
      </c>
      <c r="D451" s="1">
        <v>4.4618830514311796</v>
      </c>
      <c r="E451" s="1">
        <v>4.4608936713199903</v>
      </c>
      <c r="F451" s="1">
        <v>4.4608936713199903</v>
      </c>
      <c r="G451" s="1">
        <v>32.827669828273201</v>
      </c>
      <c r="H451" s="1">
        <v>36.328420430663101</v>
      </c>
      <c r="I451" s="1">
        <v>36.328420430663101</v>
      </c>
    </row>
    <row r="452" spans="1:9" x14ac:dyDescent="0.25">
      <c r="A452" s="18" t="s">
        <v>45</v>
      </c>
      <c r="B452" s="18">
        <v>-1.4999999999999999E-2</v>
      </c>
      <c r="C452" s="18">
        <v>7.0000000000000001E-3</v>
      </c>
      <c r="D452" s="18">
        <v>6.2649448950605198</v>
      </c>
      <c r="E452" s="18">
        <v>6.2009575217596904</v>
      </c>
      <c r="F452" s="18">
        <v>6.2009575217596904</v>
      </c>
      <c r="G452" s="18">
        <v>30.544696817136501</v>
      </c>
      <c r="H452" s="18">
        <v>37.220221326542102</v>
      </c>
      <c r="I452" s="18">
        <v>37.220221326542102</v>
      </c>
    </row>
    <row r="453" spans="1:9" x14ac:dyDescent="0.25">
      <c r="A453" s="18" t="s">
        <v>45</v>
      </c>
      <c r="B453" s="18">
        <v>-1.39999999999999E-2</v>
      </c>
      <c r="C453" s="18">
        <v>7.0000000000000001E-3</v>
      </c>
      <c r="D453" s="18">
        <v>6.2649448950605198</v>
      </c>
      <c r="E453" s="18">
        <v>6.2042955942648899</v>
      </c>
      <c r="F453" s="18">
        <v>6.2042955942648899</v>
      </c>
      <c r="G453" s="18">
        <v>30.544696817136501</v>
      </c>
      <c r="H453" s="18">
        <v>37.235740576895303</v>
      </c>
      <c r="I453" s="18">
        <v>37.235740576895303</v>
      </c>
    </row>
    <row r="454" spans="1:9" x14ac:dyDescent="0.25">
      <c r="A454" s="18" t="s">
        <v>45</v>
      </c>
      <c r="B454" s="18">
        <v>-1.2999999999999901E-2</v>
      </c>
      <c r="C454" s="18">
        <v>7.0000000000000001E-3</v>
      </c>
      <c r="D454" s="18">
        <v>6.2649448950605198</v>
      </c>
      <c r="E454" s="18">
        <v>6.2056006562946999</v>
      </c>
      <c r="F454" s="18">
        <v>6.2056006562946999</v>
      </c>
      <c r="G454" s="18">
        <v>30.544696817136501</v>
      </c>
      <c r="H454" s="18">
        <v>37.244668727032398</v>
      </c>
      <c r="I454" s="18">
        <v>37.244668727032398</v>
      </c>
    </row>
    <row r="455" spans="1:9" x14ac:dyDescent="0.25">
      <c r="A455" s="18" t="s">
        <v>45</v>
      </c>
      <c r="B455" s="18">
        <v>-1.19999999999999E-2</v>
      </c>
      <c r="C455" s="18">
        <v>7.0000000000000001E-3</v>
      </c>
      <c r="D455" s="18">
        <v>6.2649448950605198</v>
      </c>
      <c r="E455" s="18">
        <v>6.2007358707036504</v>
      </c>
      <c r="F455" s="18">
        <v>6.2007358707036504</v>
      </c>
      <c r="G455" s="18">
        <v>30.544696817136501</v>
      </c>
      <c r="H455" s="18">
        <v>37.253724074790497</v>
      </c>
      <c r="I455" s="18">
        <v>37.253724074790497</v>
      </c>
    </row>
    <row r="456" spans="1:9" x14ac:dyDescent="0.25">
      <c r="A456" s="18" t="s">
        <v>45</v>
      </c>
      <c r="B456" s="18">
        <v>-1.09999999999999E-2</v>
      </c>
      <c r="C456" s="18">
        <v>7.0000000000000001E-3</v>
      </c>
      <c r="D456" s="18">
        <v>6.2649448950605198</v>
      </c>
      <c r="E456" s="18">
        <v>6.2073194248212298</v>
      </c>
      <c r="F456" s="18">
        <v>6.2073194248212298</v>
      </c>
      <c r="G456" s="18">
        <v>30.544696817136501</v>
      </c>
      <c r="H456" s="18">
        <v>37.257485797627403</v>
      </c>
      <c r="I456" s="18">
        <v>37.257485797627403</v>
      </c>
    </row>
    <row r="457" spans="1:9" x14ac:dyDescent="0.25">
      <c r="A457" s="18" t="s">
        <v>45</v>
      </c>
      <c r="B457" s="18">
        <v>-9.9999999999999898E-3</v>
      </c>
      <c r="C457" s="18">
        <v>7.0000000000000001E-3</v>
      </c>
      <c r="D457" s="18">
        <v>6.2649448950605198</v>
      </c>
      <c r="E457" s="18">
        <v>6.2127301206168903</v>
      </c>
      <c r="F457" s="18">
        <v>6.2127301206168903</v>
      </c>
      <c r="G457" s="18">
        <v>30.544696817136501</v>
      </c>
      <c r="H457" s="18">
        <v>37.260745584316297</v>
      </c>
      <c r="I457" s="18">
        <v>37.260745584316297</v>
      </c>
    </row>
    <row r="458" spans="1:9" x14ac:dyDescent="0.25">
      <c r="A458" s="18" t="s">
        <v>45</v>
      </c>
      <c r="B458" s="18">
        <v>-8.9999999999999906E-3</v>
      </c>
      <c r="C458" s="18">
        <v>7.0000000000000001E-3</v>
      </c>
      <c r="D458" s="18">
        <v>6.2649448950605198</v>
      </c>
      <c r="E458" s="18">
        <v>6.21174109156021</v>
      </c>
      <c r="F458" s="18">
        <v>6.21174109156021</v>
      </c>
      <c r="G458" s="18">
        <v>30.544696817136501</v>
      </c>
      <c r="H458" s="18">
        <v>37.267157783993298</v>
      </c>
      <c r="I458" s="18">
        <v>37.267157783993298</v>
      </c>
    </row>
    <row r="459" spans="1:9" x14ac:dyDescent="0.25">
      <c r="A459" s="18" t="s">
        <v>45</v>
      </c>
      <c r="B459" s="18">
        <v>-7.9999999999999898E-3</v>
      </c>
      <c r="C459" s="18">
        <v>7.0000000000000001E-3</v>
      </c>
      <c r="D459" s="18">
        <v>6.2649448950605198</v>
      </c>
      <c r="E459" s="18">
        <v>6.2016797592122801</v>
      </c>
      <c r="F459" s="18">
        <v>6.2016797592122801</v>
      </c>
      <c r="G459" s="18">
        <v>30.544696817136501</v>
      </c>
      <c r="H459" s="18">
        <v>37.282933525482797</v>
      </c>
      <c r="I459" s="18">
        <v>37.282933525482797</v>
      </c>
    </row>
    <row r="460" spans="1:9" x14ac:dyDescent="0.25">
      <c r="A460" s="18" t="s">
        <v>45</v>
      </c>
      <c r="B460" s="18">
        <v>-6.9999999999999897E-3</v>
      </c>
      <c r="C460" s="18">
        <v>7.0000000000000001E-3</v>
      </c>
      <c r="D460" s="18">
        <v>6.2649448950605198</v>
      </c>
      <c r="E460" s="18">
        <v>6.2079522663284301</v>
      </c>
      <c r="F460" s="18">
        <v>6.2079522663284301</v>
      </c>
      <c r="G460" s="18">
        <v>30.544696817136501</v>
      </c>
      <c r="H460" s="18">
        <v>37.291250104776204</v>
      </c>
      <c r="I460" s="18">
        <v>37.291250104776204</v>
      </c>
    </row>
    <row r="461" spans="1:9" x14ac:dyDescent="0.25">
      <c r="A461" s="18" t="s">
        <v>45</v>
      </c>
      <c r="B461" s="18">
        <v>-5.9999999999999897E-3</v>
      </c>
      <c r="C461" s="18">
        <v>7.0000000000000001E-3</v>
      </c>
      <c r="D461" s="18">
        <v>6.2649448950605198</v>
      </c>
      <c r="E461" s="18">
        <v>6.2060880861604897</v>
      </c>
      <c r="F461" s="18">
        <v>6.2060880861604897</v>
      </c>
      <c r="G461" s="18">
        <v>30.544696817136501</v>
      </c>
      <c r="H461" s="18">
        <v>37.3021295351557</v>
      </c>
      <c r="I461" s="18">
        <v>37.3021295351557</v>
      </c>
    </row>
    <row r="462" spans="1:9" x14ac:dyDescent="0.25">
      <c r="A462" s="1" t="s">
        <v>46</v>
      </c>
      <c r="B462" s="1">
        <v>-1.4999999999999999E-2</v>
      </c>
      <c r="C462" s="1">
        <v>7.0000000000000001E-3</v>
      </c>
      <c r="D462" s="1">
        <v>4.3691073146486099</v>
      </c>
      <c r="E462" s="1">
        <v>4.3691073146486099</v>
      </c>
      <c r="F462" s="1">
        <v>4.3691073146486099</v>
      </c>
      <c r="G462" s="1">
        <v>36.066351322734498</v>
      </c>
      <c r="H462" s="1">
        <v>37.258285779736802</v>
      </c>
      <c r="I462" s="1">
        <v>37.2275897524474</v>
      </c>
    </row>
    <row r="463" spans="1:9" x14ac:dyDescent="0.25">
      <c r="A463" s="1" t="s">
        <v>46</v>
      </c>
      <c r="B463" s="1">
        <v>-1.39999999999999E-2</v>
      </c>
      <c r="C463" s="1">
        <v>7.0000000000000001E-3</v>
      </c>
      <c r="D463" s="1">
        <v>4.3691073146486099</v>
      </c>
      <c r="E463" s="1">
        <v>4.3691073146486099</v>
      </c>
      <c r="F463" s="1">
        <v>4.3691073146486099</v>
      </c>
      <c r="G463" s="1">
        <v>36.066351322734498</v>
      </c>
      <c r="H463" s="1">
        <v>37.258285779736802</v>
      </c>
      <c r="I463" s="1">
        <v>37.2275897524474</v>
      </c>
    </row>
    <row r="464" spans="1:9" x14ac:dyDescent="0.25">
      <c r="A464" s="1" t="s">
        <v>46</v>
      </c>
      <c r="B464" s="1">
        <v>-1.2999999999999901E-2</v>
      </c>
      <c r="C464" s="1">
        <v>7.0000000000000001E-3</v>
      </c>
      <c r="D464" s="1">
        <v>4.3691073146486099</v>
      </c>
      <c r="E464" s="1">
        <v>4.3691073146486099</v>
      </c>
      <c r="F464" s="1">
        <v>4.3691073146486099</v>
      </c>
      <c r="G464" s="1">
        <v>36.066351322734498</v>
      </c>
      <c r="H464" s="1">
        <v>37.258285779736802</v>
      </c>
      <c r="I464" s="1">
        <v>37.2275897524474</v>
      </c>
    </row>
    <row r="465" spans="1:9" x14ac:dyDescent="0.25">
      <c r="A465" s="1" t="s">
        <v>46</v>
      </c>
      <c r="B465" s="1">
        <v>-1.19999999999999E-2</v>
      </c>
      <c r="C465" s="1">
        <v>7.0000000000000001E-3</v>
      </c>
      <c r="D465" s="1">
        <v>4.3691073146486099</v>
      </c>
      <c r="E465" s="1">
        <v>4.3691073146486099</v>
      </c>
      <c r="F465" s="1">
        <v>4.3691073146486099</v>
      </c>
      <c r="G465" s="1">
        <v>36.066351322734498</v>
      </c>
      <c r="H465" s="1">
        <v>37.258285779736802</v>
      </c>
      <c r="I465" s="1">
        <v>37.2275897524474</v>
      </c>
    </row>
    <row r="466" spans="1:9" x14ac:dyDescent="0.25">
      <c r="A466" s="1" t="s">
        <v>46</v>
      </c>
      <c r="B466" s="1">
        <v>-1.09999999999999E-2</v>
      </c>
      <c r="C466" s="1">
        <v>7.0000000000000001E-3</v>
      </c>
      <c r="D466" s="1">
        <v>4.3691073146486099</v>
      </c>
      <c r="E466" s="1">
        <v>4.3691073146486099</v>
      </c>
      <c r="F466" s="1">
        <v>4.3691073146486099</v>
      </c>
      <c r="G466" s="1">
        <v>36.066351322734498</v>
      </c>
      <c r="H466" s="1">
        <v>37.258285779736802</v>
      </c>
      <c r="I466" s="1">
        <v>37.2275897524474</v>
      </c>
    </row>
    <row r="467" spans="1:9" x14ac:dyDescent="0.25">
      <c r="A467" s="1" t="s">
        <v>46</v>
      </c>
      <c r="B467" s="1">
        <v>-9.9999999999999898E-3</v>
      </c>
      <c r="C467" s="1">
        <v>7.0000000000000001E-3</v>
      </c>
      <c r="D467" s="1">
        <v>4.3691073146486099</v>
      </c>
      <c r="E467" s="1">
        <v>4.3691073146486099</v>
      </c>
      <c r="F467" s="1">
        <v>4.3691073146486099</v>
      </c>
      <c r="G467" s="1">
        <v>36.066351322734498</v>
      </c>
      <c r="H467" s="1">
        <v>37.258285779736802</v>
      </c>
      <c r="I467" s="1">
        <v>37.2275897524474</v>
      </c>
    </row>
    <row r="468" spans="1:9" x14ac:dyDescent="0.25">
      <c r="A468" s="1" t="s">
        <v>46</v>
      </c>
      <c r="B468" s="1">
        <v>-8.9999999999999906E-3</v>
      </c>
      <c r="C468" s="1">
        <v>7.0000000000000001E-3</v>
      </c>
      <c r="D468" s="1">
        <v>4.3691073146486099</v>
      </c>
      <c r="E468" s="1">
        <v>4.3691073146486099</v>
      </c>
      <c r="F468" s="1">
        <v>4.3691073146486099</v>
      </c>
      <c r="G468" s="1">
        <v>36.066351322734498</v>
      </c>
      <c r="H468" s="1">
        <v>37.258285779736802</v>
      </c>
      <c r="I468" s="1">
        <v>37.2275897524474</v>
      </c>
    </row>
    <row r="469" spans="1:9" x14ac:dyDescent="0.25">
      <c r="A469" s="1" t="s">
        <v>46</v>
      </c>
      <c r="B469" s="1">
        <v>-7.9999999999999898E-3</v>
      </c>
      <c r="C469" s="1">
        <v>7.0000000000000001E-3</v>
      </c>
      <c r="D469" s="1">
        <v>4.3691073146486099</v>
      </c>
      <c r="E469" s="1">
        <v>4.3691073146486099</v>
      </c>
      <c r="F469" s="1">
        <v>4.3691073146486099</v>
      </c>
      <c r="G469" s="1">
        <v>36.066351322734498</v>
      </c>
      <c r="H469" s="1">
        <v>37.258285779736802</v>
      </c>
      <c r="I469" s="1">
        <v>37.2275897524474</v>
      </c>
    </row>
    <row r="470" spans="1:9" x14ac:dyDescent="0.25">
      <c r="A470" s="1" t="s">
        <v>46</v>
      </c>
      <c r="B470" s="1">
        <v>-6.9999999999999897E-3</v>
      </c>
      <c r="C470" s="1">
        <v>7.0000000000000001E-3</v>
      </c>
      <c r="D470" s="1">
        <v>4.3691073146486099</v>
      </c>
      <c r="E470" s="1">
        <v>4.3691073146486099</v>
      </c>
      <c r="F470" s="1">
        <v>4.3691073146486099</v>
      </c>
      <c r="G470" s="1">
        <v>36.066351322734498</v>
      </c>
      <c r="H470" s="1">
        <v>37.258285779736802</v>
      </c>
      <c r="I470" s="1">
        <v>37.2275897524474</v>
      </c>
    </row>
    <row r="471" spans="1:9" x14ac:dyDescent="0.25">
      <c r="A471" s="1" t="s">
        <v>46</v>
      </c>
      <c r="B471" s="1">
        <v>-5.9999999999999897E-3</v>
      </c>
      <c r="C471" s="1">
        <v>7.0000000000000001E-3</v>
      </c>
      <c r="D471" s="1">
        <v>4.3691073146486099</v>
      </c>
      <c r="E471" s="1">
        <v>4.3691073146486099</v>
      </c>
      <c r="F471" s="1">
        <v>4.3691073146486099</v>
      </c>
      <c r="G471" s="1">
        <v>36.066351322734498</v>
      </c>
      <c r="H471" s="1">
        <v>37.258285779736802</v>
      </c>
      <c r="I471" s="1">
        <v>37.2275897524474</v>
      </c>
    </row>
    <row r="472" spans="1:9" x14ac:dyDescent="0.25">
      <c r="A472" s="18" t="s">
        <v>47</v>
      </c>
      <c r="B472" s="18">
        <v>-1.4999999999999999E-2</v>
      </c>
      <c r="C472" s="18">
        <v>7.0000000000000001E-3</v>
      </c>
      <c r="D472" s="18">
        <v>5.19237305335073</v>
      </c>
      <c r="E472" s="18">
        <v>5.1457500363906501</v>
      </c>
      <c r="F472" s="18">
        <v>5.1253878190606299</v>
      </c>
      <c r="G472" s="18">
        <v>35.208033763284497</v>
      </c>
      <c r="H472" s="18">
        <v>37.281401730329797</v>
      </c>
      <c r="I472" s="18">
        <v>37.140677884150001</v>
      </c>
    </row>
    <row r="473" spans="1:9" x14ac:dyDescent="0.25">
      <c r="A473" s="18" t="s">
        <v>47</v>
      </c>
      <c r="B473" s="18">
        <v>-1.39999999999999E-2</v>
      </c>
      <c r="C473" s="18">
        <v>7.0000000000000001E-3</v>
      </c>
      <c r="D473" s="18">
        <v>5.19237305335073</v>
      </c>
      <c r="E473" s="18">
        <v>5.1405211283224803</v>
      </c>
      <c r="F473" s="18">
        <v>5.1191371472409699</v>
      </c>
      <c r="G473" s="18">
        <v>35.208033763284497</v>
      </c>
      <c r="H473" s="18">
        <v>37.237165919214398</v>
      </c>
      <c r="I473" s="18">
        <v>37.140957886436098</v>
      </c>
    </row>
    <row r="474" spans="1:9" x14ac:dyDescent="0.25">
      <c r="A474" s="18" t="s">
        <v>47</v>
      </c>
      <c r="B474" s="18">
        <v>-1.2999999999999901E-2</v>
      </c>
      <c r="C474" s="18">
        <v>7.0000000000000001E-3</v>
      </c>
      <c r="D474" s="18">
        <v>5.19237305335073</v>
      </c>
      <c r="E474" s="18">
        <v>5.1436921233377397</v>
      </c>
      <c r="F474" s="18">
        <v>5.1330322048171304</v>
      </c>
      <c r="G474" s="18">
        <v>35.208033763284497</v>
      </c>
      <c r="H474" s="18">
        <v>37.238885024313603</v>
      </c>
      <c r="I474" s="18">
        <v>37.141238356451801</v>
      </c>
    </row>
    <row r="475" spans="1:9" x14ac:dyDescent="0.25">
      <c r="A475" s="18" t="s">
        <v>47</v>
      </c>
      <c r="B475" s="18">
        <v>-1.19999999999999E-2</v>
      </c>
      <c r="C475" s="18">
        <v>7.0000000000000001E-3</v>
      </c>
      <c r="D475" s="18">
        <v>5.19237305335073</v>
      </c>
      <c r="E475" s="18">
        <v>5.1413544926827699</v>
      </c>
      <c r="F475" s="18">
        <v>5.1261196972873302</v>
      </c>
      <c r="G475" s="18">
        <v>35.208033763284497</v>
      </c>
      <c r="H475" s="18">
        <v>37.237146774119701</v>
      </c>
      <c r="I475" s="18">
        <v>37.142841864599802</v>
      </c>
    </row>
    <row r="476" spans="1:9" x14ac:dyDescent="0.25">
      <c r="A476" s="18" t="s">
        <v>47</v>
      </c>
      <c r="B476" s="18">
        <v>-1.09999999999999E-2</v>
      </c>
      <c r="C476" s="18">
        <v>7.0000000000000001E-3</v>
      </c>
      <c r="D476" s="18">
        <v>5.19237305335073</v>
      </c>
      <c r="E476" s="18">
        <v>5.1415474612043797</v>
      </c>
      <c r="F476" s="18">
        <v>5.1454027555381998</v>
      </c>
      <c r="G476" s="18">
        <v>35.208033763284497</v>
      </c>
      <c r="H476" s="18">
        <v>37.2378321532534</v>
      </c>
      <c r="I476" s="18">
        <v>37.144973568742301</v>
      </c>
    </row>
    <row r="477" spans="1:9" x14ac:dyDescent="0.25">
      <c r="A477" s="18" t="s">
        <v>47</v>
      </c>
      <c r="B477" s="18">
        <v>-9.9999999999999898E-3</v>
      </c>
      <c r="C477" s="18">
        <v>7.0000000000000001E-3</v>
      </c>
      <c r="D477" s="18">
        <v>5.19237305335073</v>
      </c>
      <c r="E477" s="18">
        <v>5.1334060616597297</v>
      </c>
      <c r="F477" s="18">
        <v>5.14727229515477</v>
      </c>
      <c r="G477" s="18">
        <v>35.208033763284497</v>
      </c>
      <c r="H477" s="18">
        <v>37.240322060842999</v>
      </c>
      <c r="I477" s="18">
        <v>37.148729890986502</v>
      </c>
    </row>
    <row r="478" spans="1:9" x14ac:dyDescent="0.25">
      <c r="A478" s="18" t="s">
        <v>47</v>
      </c>
      <c r="B478" s="18">
        <v>-8.9999999999999906E-3</v>
      </c>
      <c r="C478" s="18">
        <v>7.0000000000000001E-3</v>
      </c>
      <c r="D478" s="18">
        <v>5.19237305335073</v>
      </c>
      <c r="E478" s="18">
        <v>5.1505740310021997</v>
      </c>
      <c r="F478" s="18">
        <v>5.1461316524018104</v>
      </c>
      <c r="G478" s="18">
        <v>35.208033763284497</v>
      </c>
      <c r="H478" s="18">
        <v>37.243320289706503</v>
      </c>
      <c r="I478" s="18">
        <v>37.149744515678201</v>
      </c>
    </row>
    <row r="479" spans="1:9" x14ac:dyDescent="0.25">
      <c r="A479" s="18" t="s">
        <v>47</v>
      </c>
      <c r="B479" s="18">
        <v>-7.9999999999999898E-3</v>
      </c>
      <c r="C479" s="18">
        <v>7.0000000000000001E-3</v>
      </c>
      <c r="D479" s="18">
        <v>5.19237305335073</v>
      </c>
      <c r="E479" s="18">
        <v>5.1490033979944503</v>
      </c>
      <c r="F479" s="18">
        <v>5.1352519043819598</v>
      </c>
      <c r="G479" s="18">
        <v>35.208033763284497</v>
      </c>
      <c r="H479" s="18">
        <v>37.244059595913399</v>
      </c>
      <c r="I479" s="18">
        <v>37.152646272432399</v>
      </c>
    </row>
    <row r="480" spans="1:9" x14ac:dyDescent="0.25">
      <c r="A480" s="18" t="s">
        <v>47</v>
      </c>
      <c r="B480" s="18">
        <v>-6.9999999999999897E-3</v>
      </c>
      <c r="C480" s="18">
        <v>7.0000000000000001E-3</v>
      </c>
      <c r="D480" s="18">
        <v>5.19237305335073</v>
      </c>
      <c r="E480" s="18">
        <v>5.1428776193506103</v>
      </c>
      <c r="F480" s="18">
        <v>5.1278414356091</v>
      </c>
      <c r="G480" s="18">
        <v>35.208033763284497</v>
      </c>
      <c r="H480" s="18">
        <v>37.245219386957601</v>
      </c>
      <c r="I480" s="18">
        <v>37.1555984913375</v>
      </c>
    </row>
    <row r="481" spans="1:9" x14ac:dyDescent="0.25">
      <c r="A481" s="18" t="s">
        <v>47</v>
      </c>
      <c r="B481" s="18">
        <v>-5.9999999999999897E-3</v>
      </c>
      <c r="C481" s="18">
        <v>7.0000000000000001E-3</v>
      </c>
      <c r="D481" s="18">
        <v>5.19237305335073</v>
      </c>
      <c r="E481" s="18">
        <v>5.1335116326046997</v>
      </c>
      <c r="F481" s="18">
        <v>5.1271301949484496</v>
      </c>
      <c r="G481" s="18">
        <v>35.208033763284497</v>
      </c>
      <c r="H481" s="18">
        <v>37.248041901323198</v>
      </c>
      <c r="I481" s="18">
        <v>37.1116735896818</v>
      </c>
    </row>
    <row r="482" spans="1:9" x14ac:dyDescent="0.25">
      <c r="A482" s="1" t="s">
        <v>48</v>
      </c>
      <c r="B482" s="1">
        <v>-1.4999999999999999E-2</v>
      </c>
      <c r="C482" s="1">
        <v>7.0000000000000001E-3</v>
      </c>
      <c r="D482" s="1">
        <v>6.1545726372660603</v>
      </c>
      <c r="E482" s="1">
        <v>6.14533121633586</v>
      </c>
      <c r="F482" s="1">
        <v>6.1206869502545098</v>
      </c>
      <c r="G482" s="1">
        <v>33.947812950770199</v>
      </c>
      <c r="H482" s="1">
        <v>36.574767730856202</v>
      </c>
      <c r="I482" s="1">
        <v>37.285148482183097</v>
      </c>
    </row>
    <row r="483" spans="1:9" x14ac:dyDescent="0.25">
      <c r="A483" s="1" t="s">
        <v>48</v>
      </c>
      <c r="B483" s="1">
        <v>-1.39999999999999E-2</v>
      </c>
      <c r="C483" s="1">
        <v>7.0000000000000001E-3</v>
      </c>
      <c r="D483" s="1">
        <v>6.1545726372660603</v>
      </c>
      <c r="E483" s="1">
        <v>6.14533121633586</v>
      </c>
      <c r="F483" s="1">
        <v>6.11149616174173</v>
      </c>
      <c r="G483" s="1">
        <v>33.947812950770199</v>
      </c>
      <c r="H483" s="1">
        <v>36.574767730856202</v>
      </c>
      <c r="I483" s="1">
        <v>37.295865055723397</v>
      </c>
    </row>
    <row r="484" spans="1:9" x14ac:dyDescent="0.25">
      <c r="A484" s="1" t="s">
        <v>48</v>
      </c>
      <c r="B484" s="1">
        <v>-1.2999999999999901E-2</v>
      </c>
      <c r="C484" s="1">
        <v>7.0000000000000001E-3</v>
      </c>
      <c r="D484" s="1">
        <v>6.1545726372660603</v>
      </c>
      <c r="E484" s="1">
        <v>6.14533121633586</v>
      </c>
      <c r="F484" s="1">
        <v>6.11091009334275</v>
      </c>
      <c r="G484" s="1">
        <v>33.947812950770199</v>
      </c>
      <c r="H484" s="1">
        <v>36.574767730856202</v>
      </c>
      <c r="I484" s="1">
        <v>37.297508199194603</v>
      </c>
    </row>
    <row r="485" spans="1:9" x14ac:dyDescent="0.25">
      <c r="A485" s="1" t="s">
        <v>48</v>
      </c>
      <c r="B485" s="1">
        <v>-1.19999999999999E-2</v>
      </c>
      <c r="C485" s="1">
        <v>7.0000000000000001E-3</v>
      </c>
      <c r="D485" s="1">
        <v>6.1545726372660603</v>
      </c>
      <c r="E485" s="1">
        <v>6.14533121633586</v>
      </c>
      <c r="F485" s="1">
        <v>6.1116239078457699</v>
      </c>
      <c r="G485" s="1">
        <v>33.947812950770199</v>
      </c>
      <c r="H485" s="1">
        <v>36.574767730856202</v>
      </c>
      <c r="I485" s="1">
        <v>37.301227465039702</v>
      </c>
    </row>
    <row r="486" spans="1:9" x14ac:dyDescent="0.25">
      <c r="A486" s="1" t="s">
        <v>48</v>
      </c>
      <c r="B486" s="1">
        <v>-1.09999999999999E-2</v>
      </c>
      <c r="C486" s="1">
        <v>7.0000000000000001E-3</v>
      </c>
      <c r="D486" s="1">
        <v>6.1545726372660603</v>
      </c>
      <c r="E486" s="1">
        <v>6.14533121633586</v>
      </c>
      <c r="F486" s="1">
        <v>6.11330506828644</v>
      </c>
      <c r="G486" s="1">
        <v>33.947812950770199</v>
      </c>
      <c r="H486" s="1">
        <v>36.574767730856202</v>
      </c>
      <c r="I486" s="1">
        <v>37.3037025669692</v>
      </c>
    </row>
    <row r="487" spans="1:9" x14ac:dyDescent="0.25">
      <c r="A487" s="1" t="s">
        <v>48</v>
      </c>
      <c r="B487" s="1">
        <v>-9.9999999999999898E-3</v>
      </c>
      <c r="C487" s="1">
        <v>7.0000000000000001E-3</v>
      </c>
      <c r="D487" s="1">
        <v>6.1545726372660603</v>
      </c>
      <c r="E487" s="1">
        <v>6.14533121633586</v>
      </c>
      <c r="F487" s="1">
        <v>6.1251815160777898</v>
      </c>
      <c r="G487" s="1">
        <v>33.947812950770199</v>
      </c>
      <c r="H487" s="1">
        <v>36.574767730856202</v>
      </c>
      <c r="I487" s="1">
        <v>37.303668861168397</v>
      </c>
    </row>
    <row r="488" spans="1:9" x14ac:dyDescent="0.25">
      <c r="A488" s="1" t="s">
        <v>48</v>
      </c>
      <c r="B488" s="1">
        <v>-8.9999999999999906E-3</v>
      </c>
      <c r="C488" s="1">
        <v>7.0000000000000001E-3</v>
      </c>
      <c r="D488" s="1">
        <v>6.1545726372660603</v>
      </c>
      <c r="E488" s="1">
        <v>6.14533121633586</v>
      </c>
      <c r="F488" s="1">
        <v>6.1346631290225</v>
      </c>
      <c r="G488" s="1">
        <v>33.947812950770199</v>
      </c>
      <c r="H488" s="1">
        <v>36.574767730856202</v>
      </c>
      <c r="I488" s="1">
        <v>37.306204059280098</v>
      </c>
    </row>
    <row r="489" spans="1:9" x14ac:dyDescent="0.25">
      <c r="A489" s="1" t="s">
        <v>48</v>
      </c>
      <c r="B489" s="1">
        <v>-7.9999999999999898E-3</v>
      </c>
      <c r="C489" s="1">
        <v>7.0000000000000001E-3</v>
      </c>
      <c r="D489" s="1">
        <v>6.1545726372660603</v>
      </c>
      <c r="E489" s="1">
        <v>6.14533121633586</v>
      </c>
      <c r="F489" s="1">
        <v>6.1329814185965903</v>
      </c>
      <c r="G489" s="1">
        <v>33.947812950770199</v>
      </c>
      <c r="H489" s="1">
        <v>36.574767730856202</v>
      </c>
      <c r="I489" s="1">
        <v>37.309292072043498</v>
      </c>
    </row>
    <row r="490" spans="1:9" x14ac:dyDescent="0.25">
      <c r="A490" s="1" t="s">
        <v>48</v>
      </c>
      <c r="B490" s="1">
        <v>-6.9999999999999897E-3</v>
      </c>
      <c r="C490" s="1">
        <v>7.0000000000000001E-3</v>
      </c>
      <c r="D490" s="1">
        <v>6.1545726372660603</v>
      </c>
      <c r="E490" s="1">
        <v>6.14533121633586</v>
      </c>
      <c r="F490" s="1">
        <v>6.11608477811032</v>
      </c>
      <c r="G490" s="1">
        <v>33.947812950770199</v>
      </c>
      <c r="H490" s="1">
        <v>36.574767730856202</v>
      </c>
      <c r="I490" s="1">
        <v>37.313910982140499</v>
      </c>
    </row>
    <row r="491" spans="1:9" x14ac:dyDescent="0.25">
      <c r="A491" s="1" t="s">
        <v>48</v>
      </c>
      <c r="B491" s="1">
        <v>-5.9999999999999897E-3</v>
      </c>
      <c r="C491" s="1">
        <v>7.0000000000000001E-3</v>
      </c>
      <c r="D491" s="1">
        <v>6.1545726372660603</v>
      </c>
      <c r="E491" s="1">
        <v>6.14533121633586</v>
      </c>
      <c r="F491" s="1">
        <v>6.1259589481999699</v>
      </c>
      <c r="G491" s="1">
        <v>33.947812950770199</v>
      </c>
      <c r="H491" s="1">
        <v>36.574767730856202</v>
      </c>
      <c r="I491" s="1">
        <v>37.308407746119897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4"/>
  <sheetViews>
    <sheetView workbookViewId="0">
      <selection sqref="A1:I1"/>
    </sheetView>
  </sheetViews>
  <sheetFormatPr defaultRowHeight="15" x14ac:dyDescent="0.25"/>
  <cols>
    <col min="1" max="1" width="6.28515625" style="29" customWidth="1"/>
    <col min="2" max="2" width="7" style="29" customWidth="1"/>
    <col min="3" max="3" width="6.140625" style="29" customWidth="1"/>
    <col min="4" max="4" width="7" style="29" customWidth="1"/>
    <col min="5" max="5" width="7.85546875" style="29" customWidth="1"/>
    <col min="6" max="6" width="8.42578125" style="29" customWidth="1"/>
    <col min="7" max="7" width="8.28515625" style="29" customWidth="1"/>
    <col min="8" max="8" width="9.140625" style="29" customWidth="1"/>
    <col min="9" max="9" width="8.28515625" style="29" customWidth="1"/>
    <col min="10" max="10" width="9.140625" style="29" customWidth="1"/>
    <col min="11" max="13" width="9.28515625" style="29" bestFit="1" customWidth="1"/>
    <col min="14" max="17" width="9.140625" style="29"/>
    <col min="18" max="18" width="9.42578125" style="29" bestFit="1" customWidth="1"/>
    <col min="19" max="16384" width="9.140625" style="29"/>
  </cols>
  <sheetData>
    <row r="1" spans="1:26" ht="42.75" customHeight="1" x14ac:dyDescent="0.25">
      <c r="A1" s="28" t="s">
        <v>61</v>
      </c>
      <c r="B1" s="28" t="s">
        <v>50</v>
      </c>
      <c r="C1" s="28" t="s">
        <v>51</v>
      </c>
      <c r="D1" s="28" t="s">
        <v>52</v>
      </c>
      <c r="E1" s="28" t="s">
        <v>53</v>
      </c>
      <c r="F1" s="28" t="s">
        <v>54</v>
      </c>
      <c r="G1" s="28" t="s">
        <v>55</v>
      </c>
      <c r="H1" s="28" t="s">
        <v>56</v>
      </c>
      <c r="I1" s="28" t="s">
        <v>57</v>
      </c>
      <c r="J1" s="28" t="s">
        <v>62</v>
      </c>
      <c r="K1" s="28" t="s">
        <v>63</v>
      </c>
      <c r="L1" s="28" t="s">
        <v>64</v>
      </c>
      <c r="M1" s="28" t="s">
        <v>65</v>
      </c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47"/>
      <c r="K2" s="47"/>
      <c r="L2" s="47"/>
      <c r="M2" s="47"/>
      <c r="N2" s="30"/>
      <c r="O2" s="30"/>
      <c r="P2" s="30"/>
      <c r="Q2" s="30"/>
      <c r="R2" s="30"/>
      <c r="S2" s="30"/>
      <c r="T2" s="30"/>
      <c r="U2" s="31"/>
      <c r="W2" s="29">
        <f>R2+R13+R24+R35+R46+R57+R68+R79+R90+R101+R112+R123+R134+R145+R156+R167+R178+R189+R200+R211+R222+R233+R244</f>
        <v>5</v>
      </c>
      <c r="X2" s="29">
        <f t="shared" ref="X2:Z12" si="0">S2+S13+S24+S35+S46+S57+S68+S79+S90+S101+S112+S123+S134+S145+S156+S167+S178+S189+S200+S211+S222+S233+S244</f>
        <v>3</v>
      </c>
      <c r="Y2" s="29">
        <f t="shared" si="0"/>
        <v>9</v>
      </c>
      <c r="Z2" s="29">
        <f t="shared" si="0"/>
        <v>7</v>
      </c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48"/>
      <c r="K3" s="48"/>
      <c r="L3" s="48"/>
      <c r="M3" s="48"/>
      <c r="N3" s="32"/>
      <c r="O3" s="32"/>
      <c r="P3" s="32"/>
      <c r="Q3" s="32"/>
      <c r="R3" s="32"/>
      <c r="S3" s="32"/>
      <c r="T3" s="32"/>
      <c r="U3" s="33"/>
      <c r="W3" s="29">
        <f t="shared" ref="W3:W12" si="1">R3+R14+R25+R36+R47+R58+R69+R80+R91+R102+R113+R124+R135+R146+R157+R168+R179+R190+R201+R212+R223+R234+R245</f>
        <v>2</v>
      </c>
      <c r="X3" s="29">
        <f t="shared" si="0"/>
        <v>3</v>
      </c>
      <c r="Y3" s="29">
        <f t="shared" si="0"/>
        <v>0</v>
      </c>
      <c r="Z3" s="29">
        <f t="shared" si="0"/>
        <v>1</v>
      </c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48"/>
      <c r="K4" s="48"/>
      <c r="L4" s="48"/>
      <c r="M4" s="48"/>
      <c r="N4" s="32"/>
      <c r="O4" s="32"/>
      <c r="P4" s="32"/>
      <c r="Q4" s="32"/>
      <c r="R4" s="32"/>
      <c r="S4" s="32"/>
      <c r="T4" s="32"/>
      <c r="U4" s="33"/>
      <c r="W4" s="29">
        <f t="shared" si="1"/>
        <v>4</v>
      </c>
      <c r="X4" s="29">
        <f t="shared" si="0"/>
        <v>3</v>
      </c>
      <c r="Y4" s="29">
        <f t="shared" si="0"/>
        <v>0</v>
      </c>
      <c r="Z4" s="29">
        <f t="shared" si="0"/>
        <v>1</v>
      </c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48"/>
      <c r="K5" s="48"/>
      <c r="L5" s="48"/>
      <c r="M5" s="48"/>
      <c r="N5" s="32"/>
      <c r="O5" s="32"/>
      <c r="P5" s="32"/>
      <c r="Q5" s="32"/>
      <c r="R5" s="32"/>
      <c r="S5" s="32"/>
      <c r="T5" s="32"/>
      <c r="U5" s="33"/>
      <c r="W5" s="29">
        <f t="shared" si="1"/>
        <v>4</v>
      </c>
      <c r="X5" s="29">
        <f t="shared" si="0"/>
        <v>3</v>
      </c>
      <c r="Y5" s="29">
        <f t="shared" si="0"/>
        <v>2</v>
      </c>
      <c r="Z5" s="29">
        <f t="shared" si="0"/>
        <v>0</v>
      </c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48"/>
      <c r="K6" s="48"/>
      <c r="L6" s="48"/>
      <c r="M6" s="48"/>
      <c r="N6" s="32"/>
      <c r="O6" s="32"/>
      <c r="P6" s="32"/>
      <c r="Q6" s="32"/>
      <c r="R6" s="32"/>
      <c r="S6" s="32"/>
      <c r="T6" s="32"/>
      <c r="U6" s="33"/>
      <c r="W6" s="29">
        <f t="shared" si="1"/>
        <v>0</v>
      </c>
      <c r="X6" s="29">
        <f t="shared" si="0"/>
        <v>1</v>
      </c>
      <c r="Y6" s="29">
        <f t="shared" si="0"/>
        <v>0</v>
      </c>
      <c r="Z6" s="29">
        <f t="shared" si="0"/>
        <v>0</v>
      </c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48"/>
      <c r="K7" s="48"/>
      <c r="L7" s="48"/>
      <c r="M7" s="48"/>
      <c r="N7" s="32"/>
      <c r="O7" s="32"/>
      <c r="P7" s="32"/>
      <c r="Q7" s="32"/>
      <c r="R7" s="32"/>
      <c r="S7" s="32"/>
      <c r="T7" s="32"/>
      <c r="U7" s="33"/>
      <c r="W7" s="29">
        <f t="shared" si="1"/>
        <v>3</v>
      </c>
      <c r="X7" s="29">
        <f t="shared" si="0"/>
        <v>5</v>
      </c>
      <c r="Y7" s="29">
        <f t="shared" si="0"/>
        <v>1</v>
      </c>
      <c r="Z7" s="29">
        <f t="shared" si="0"/>
        <v>0</v>
      </c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48"/>
      <c r="K8" s="48"/>
      <c r="L8" s="48"/>
      <c r="M8" s="48"/>
      <c r="N8" s="32"/>
      <c r="O8" s="32"/>
      <c r="P8" s="32"/>
      <c r="Q8" s="32"/>
      <c r="R8" s="32"/>
      <c r="S8" s="32"/>
      <c r="T8" s="32"/>
      <c r="U8" s="33"/>
      <c r="W8" s="29">
        <f t="shared" si="1"/>
        <v>1</v>
      </c>
      <c r="X8" s="29">
        <f t="shared" si="0"/>
        <v>1</v>
      </c>
      <c r="Y8" s="29">
        <f t="shared" si="0"/>
        <v>0</v>
      </c>
      <c r="Z8" s="29">
        <f t="shared" si="0"/>
        <v>0</v>
      </c>
    </row>
    <row r="9" spans="1:26" x14ac:dyDescent="0.25">
      <c r="A9" s="1"/>
      <c r="B9" s="1"/>
      <c r="C9" s="1"/>
      <c r="D9" s="1"/>
      <c r="E9" s="1"/>
      <c r="F9" s="1"/>
      <c r="G9" s="1"/>
      <c r="H9" s="1"/>
      <c r="I9" s="1"/>
      <c r="J9" s="48"/>
      <c r="K9" s="48"/>
      <c r="L9" s="48"/>
      <c r="M9" s="48"/>
      <c r="N9" s="32"/>
      <c r="O9" s="32"/>
      <c r="P9" s="32"/>
      <c r="Q9" s="32"/>
      <c r="R9" s="32"/>
      <c r="S9" s="32"/>
      <c r="T9" s="32"/>
      <c r="U9" s="33"/>
      <c r="W9" s="29">
        <f t="shared" si="1"/>
        <v>1</v>
      </c>
      <c r="X9" s="29">
        <f t="shared" si="0"/>
        <v>1</v>
      </c>
      <c r="Y9" s="29">
        <f t="shared" si="0"/>
        <v>0</v>
      </c>
      <c r="Z9" s="29">
        <f t="shared" si="0"/>
        <v>1</v>
      </c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48"/>
      <c r="K10" s="48"/>
      <c r="L10" s="48"/>
      <c r="M10" s="48"/>
      <c r="N10" s="32"/>
      <c r="O10" s="32"/>
      <c r="P10" s="32"/>
      <c r="Q10" s="32"/>
      <c r="R10" s="32"/>
      <c r="S10" s="32"/>
      <c r="T10" s="32"/>
      <c r="U10" s="33"/>
      <c r="W10" s="29">
        <f t="shared" si="1"/>
        <v>0</v>
      </c>
      <c r="X10" s="29">
        <f t="shared" si="0"/>
        <v>0</v>
      </c>
      <c r="Y10" s="29">
        <f t="shared" si="0"/>
        <v>0</v>
      </c>
      <c r="Z10" s="29">
        <f t="shared" si="0"/>
        <v>2</v>
      </c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48"/>
      <c r="K11" s="48"/>
      <c r="L11" s="48"/>
      <c r="M11" s="48"/>
      <c r="N11" s="32"/>
      <c r="O11" s="32"/>
      <c r="P11" s="32"/>
      <c r="Q11" s="32"/>
      <c r="R11" s="32"/>
      <c r="S11" s="32"/>
      <c r="T11" s="32"/>
      <c r="U11" s="33"/>
      <c r="W11" s="29">
        <f t="shared" si="1"/>
        <v>0</v>
      </c>
      <c r="X11" s="29">
        <f t="shared" si="0"/>
        <v>0</v>
      </c>
      <c r="Y11" s="29">
        <f t="shared" si="0"/>
        <v>0</v>
      </c>
      <c r="Z11" s="29">
        <f t="shared" si="0"/>
        <v>0</v>
      </c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49"/>
      <c r="K12" s="49"/>
      <c r="L12" s="49"/>
      <c r="M12" s="49"/>
      <c r="N12" s="34"/>
      <c r="O12" s="34"/>
      <c r="P12" s="34"/>
      <c r="Q12" s="34"/>
      <c r="R12" s="34"/>
      <c r="S12" s="34"/>
      <c r="T12" s="34"/>
      <c r="U12" s="35"/>
      <c r="W12" s="29">
        <f t="shared" si="1"/>
        <v>2</v>
      </c>
      <c r="X12" s="29">
        <f t="shared" si="0"/>
        <v>2</v>
      </c>
      <c r="Y12" s="29">
        <f t="shared" si="0"/>
        <v>10</v>
      </c>
      <c r="Z12" s="29">
        <f t="shared" si="0"/>
        <v>10</v>
      </c>
    </row>
    <row r="13" spans="1:26" x14ac:dyDescent="0.25">
      <c r="A13" s="1" t="s">
        <v>6</v>
      </c>
      <c r="B13" s="1">
        <v>-1.4999999999999999E-2</v>
      </c>
      <c r="C13" s="1">
        <v>7.0000000000000001E-3</v>
      </c>
      <c r="D13" s="1">
        <v>6.43416170334927</v>
      </c>
      <c r="E13" s="1">
        <v>6.39607040038943</v>
      </c>
      <c r="F13" s="1">
        <v>6.39702932390726</v>
      </c>
      <c r="G13" s="1">
        <v>31.838734096365801</v>
      </c>
      <c r="H13" s="1">
        <v>37.290528353489101</v>
      </c>
      <c r="I13" s="1">
        <v>37.320882062880202</v>
      </c>
      <c r="J13" s="47">
        <f t="shared" ref="J13" si="2">MAX(E13:E23)</f>
        <v>6.3987774338100598</v>
      </c>
      <c r="K13" s="47">
        <f t="shared" ref="K13" si="3">MAX(F13:F23)</f>
        <v>6.4021551808498396</v>
      </c>
      <c r="L13" s="47">
        <f t="shared" ref="L13:M13" si="4">MAX(H13:H23)</f>
        <v>37.325350000515101</v>
      </c>
      <c r="M13" s="47">
        <f t="shared" si="4"/>
        <v>37.333922194060797</v>
      </c>
      <c r="N13" s="30" t="b">
        <f>E13=$J$13</f>
        <v>0</v>
      </c>
      <c r="O13" s="30" t="b">
        <f>F13=$K$13</f>
        <v>0</v>
      </c>
      <c r="P13" s="30" t="b">
        <f>H13=$L$13</f>
        <v>0</v>
      </c>
      <c r="Q13" s="30" t="b">
        <f>I13=$M$13</f>
        <v>0</v>
      </c>
      <c r="R13" s="30">
        <f t="shared" ref="R13:R66" si="5">IF(N13=TRUE,1,0)</f>
        <v>0</v>
      </c>
      <c r="S13" s="30">
        <f t="shared" ref="S13:U17" si="6">IF(O13=TRUE,1,0)</f>
        <v>0</v>
      </c>
      <c r="T13" s="30">
        <f t="shared" si="6"/>
        <v>0</v>
      </c>
      <c r="U13" s="31">
        <f t="shared" si="6"/>
        <v>0</v>
      </c>
    </row>
    <row r="14" spans="1:26" x14ac:dyDescent="0.25">
      <c r="A14" s="1" t="s">
        <v>6</v>
      </c>
      <c r="B14" s="1">
        <v>-1.4E-2</v>
      </c>
      <c r="C14" s="1">
        <v>7.0000000000000001E-3</v>
      </c>
      <c r="D14" s="1">
        <v>6.43416170334927</v>
      </c>
      <c r="E14" s="1">
        <v>6.3917909891960996</v>
      </c>
      <c r="F14" s="1">
        <v>6.3972243442080101</v>
      </c>
      <c r="G14" s="1">
        <v>31.838734096365801</v>
      </c>
      <c r="H14" s="1">
        <v>37.292058352638698</v>
      </c>
      <c r="I14" s="1">
        <v>37.320315996579303</v>
      </c>
      <c r="J14" s="48"/>
      <c r="K14" s="48"/>
      <c r="L14" s="48"/>
      <c r="M14" s="48"/>
      <c r="N14" s="32" t="b">
        <f t="shared" ref="N14:N23" si="7">E14=$J$13</f>
        <v>0</v>
      </c>
      <c r="O14" s="30" t="b">
        <f t="shared" ref="O14:O23" si="8">F14=$K$13</f>
        <v>0</v>
      </c>
      <c r="P14" s="30" t="b">
        <f t="shared" ref="P14:P23" si="9">H14=$L$13</f>
        <v>0</v>
      </c>
      <c r="Q14" s="30" t="b">
        <f t="shared" ref="Q14:Q23" si="10">I14=$M$13</f>
        <v>0</v>
      </c>
      <c r="R14" s="32">
        <f t="shared" si="5"/>
        <v>0</v>
      </c>
      <c r="S14" s="32">
        <f t="shared" si="6"/>
        <v>0</v>
      </c>
      <c r="T14" s="32">
        <f t="shared" si="6"/>
        <v>0</v>
      </c>
      <c r="U14" s="33">
        <f t="shared" si="6"/>
        <v>0</v>
      </c>
      <c r="W14" s="29">
        <f>SUM(W2:W12)</f>
        <v>22</v>
      </c>
      <c r="X14" s="29">
        <f t="shared" ref="X14:Z14" si="11">SUM(X2:X12)</f>
        <v>22</v>
      </c>
      <c r="Y14" s="29">
        <f t="shared" si="11"/>
        <v>22</v>
      </c>
      <c r="Z14" s="29">
        <f t="shared" si="11"/>
        <v>22</v>
      </c>
    </row>
    <row r="15" spans="1:26" x14ac:dyDescent="0.25">
      <c r="A15" s="1" t="s">
        <v>6</v>
      </c>
      <c r="B15" s="1">
        <v>-1.2999999999999999E-2</v>
      </c>
      <c r="C15" s="1">
        <v>7.0000000000000001E-3</v>
      </c>
      <c r="D15" s="1">
        <v>6.43416170334927</v>
      </c>
      <c r="E15" s="1">
        <v>6.3868241298490904</v>
      </c>
      <c r="F15" s="1">
        <v>6.3924128732368004</v>
      </c>
      <c r="G15" s="1">
        <v>31.838734096365801</v>
      </c>
      <c r="H15" s="1">
        <v>37.294246089512001</v>
      </c>
      <c r="I15" s="1">
        <v>37.321235369803702</v>
      </c>
      <c r="J15" s="48"/>
      <c r="K15" s="48"/>
      <c r="L15" s="48"/>
      <c r="M15" s="48"/>
      <c r="N15" s="32" t="b">
        <f t="shared" si="7"/>
        <v>0</v>
      </c>
      <c r="O15" s="30" t="b">
        <f t="shared" si="8"/>
        <v>0</v>
      </c>
      <c r="P15" s="30" t="b">
        <f t="shared" si="9"/>
        <v>0</v>
      </c>
      <c r="Q15" s="30" t="b">
        <f t="shared" si="10"/>
        <v>0</v>
      </c>
      <c r="R15" s="32">
        <f t="shared" si="5"/>
        <v>0</v>
      </c>
      <c r="S15" s="32">
        <f t="shared" si="6"/>
        <v>0</v>
      </c>
      <c r="T15" s="32">
        <f t="shared" si="6"/>
        <v>0</v>
      </c>
      <c r="U15" s="33">
        <f t="shared" si="6"/>
        <v>0</v>
      </c>
    </row>
    <row r="16" spans="1:26" x14ac:dyDescent="0.25">
      <c r="A16" s="1" t="s">
        <v>6</v>
      </c>
      <c r="B16" s="1">
        <v>-1.2E-2</v>
      </c>
      <c r="C16" s="1">
        <v>7.0000000000000001E-3</v>
      </c>
      <c r="D16" s="1">
        <v>6.43416170334927</v>
      </c>
      <c r="E16" s="1">
        <v>6.3874322194071498</v>
      </c>
      <c r="F16" s="1">
        <v>6.4001024959270998</v>
      </c>
      <c r="G16" s="1">
        <v>31.838734096365801</v>
      </c>
      <c r="H16" s="1">
        <v>37.307695981665603</v>
      </c>
      <c r="I16" s="1">
        <v>37.325481796791898</v>
      </c>
      <c r="J16" s="48"/>
      <c r="K16" s="48"/>
      <c r="L16" s="48"/>
      <c r="M16" s="48"/>
      <c r="N16" s="32" t="b">
        <f t="shared" si="7"/>
        <v>0</v>
      </c>
      <c r="O16" s="30" t="b">
        <f t="shared" si="8"/>
        <v>0</v>
      </c>
      <c r="P16" s="30" t="b">
        <f t="shared" si="9"/>
        <v>0</v>
      </c>
      <c r="Q16" s="30" t="b">
        <f t="shared" si="10"/>
        <v>0</v>
      </c>
      <c r="R16" s="32">
        <f t="shared" si="5"/>
        <v>0</v>
      </c>
      <c r="S16" s="32">
        <f t="shared" si="6"/>
        <v>0</v>
      </c>
      <c r="T16" s="32">
        <f t="shared" si="6"/>
        <v>0</v>
      </c>
      <c r="U16" s="33">
        <f t="shared" si="6"/>
        <v>0</v>
      </c>
    </row>
    <row r="17" spans="1:21" x14ac:dyDescent="0.25">
      <c r="A17" s="1" t="s">
        <v>6</v>
      </c>
      <c r="B17" s="1">
        <v>-1.0999999999999999E-2</v>
      </c>
      <c r="C17" s="1">
        <v>7.0000000000000001E-3</v>
      </c>
      <c r="D17" s="1">
        <v>6.43416170334927</v>
      </c>
      <c r="E17" s="1">
        <v>6.3874322194071498</v>
      </c>
      <c r="F17" s="1">
        <v>6.4003540825315701</v>
      </c>
      <c r="G17" s="1">
        <v>31.838734096365801</v>
      </c>
      <c r="H17" s="1">
        <v>37.311233269627003</v>
      </c>
      <c r="I17" s="1">
        <v>37.327203537318503</v>
      </c>
      <c r="J17" s="48"/>
      <c r="K17" s="48"/>
      <c r="L17" s="48"/>
      <c r="M17" s="48"/>
      <c r="N17" s="32" t="b">
        <f t="shared" si="7"/>
        <v>0</v>
      </c>
      <c r="O17" s="30" t="b">
        <f t="shared" si="8"/>
        <v>0</v>
      </c>
      <c r="P17" s="30" t="b">
        <f t="shared" si="9"/>
        <v>0</v>
      </c>
      <c r="Q17" s="30" t="b">
        <f t="shared" si="10"/>
        <v>0</v>
      </c>
      <c r="R17" s="32">
        <f t="shared" si="5"/>
        <v>0</v>
      </c>
      <c r="S17" s="32">
        <f t="shared" si="6"/>
        <v>0</v>
      </c>
      <c r="T17" s="32">
        <f t="shared" si="6"/>
        <v>0</v>
      </c>
      <c r="U17" s="33">
        <f t="shared" si="6"/>
        <v>0</v>
      </c>
    </row>
    <row r="18" spans="1:21" x14ac:dyDescent="0.25">
      <c r="A18" s="1" t="s">
        <v>6</v>
      </c>
      <c r="B18" s="1">
        <v>-0.01</v>
      </c>
      <c r="C18" s="1">
        <v>7.0000000000000001E-3</v>
      </c>
      <c r="D18" s="1">
        <v>6.43416170334927</v>
      </c>
      <c r="E18" s="1">
        <v>6.3987774338100598</v>
      </c>
      <c r="F18" s="1">
        <v>6.4021551808498396</v>
      </c>
      <c r="G18" s="1">
        <v>31.838734096365801</v>
      </c>
      <c r="H18" s="1">
        <v>37.310582489673401</v>
      </c>
      <c r="I18" s="1">
        <v>37.3308344500986</v>
      </c>
      <c r="J18" s="48"/>
      <c r="K18" s="48"/>
      <c r="L18" s="48"/>
      <c r="M18" s="48"/>
      <c r="N18" s="32" t="b">
        <f t="shared" si="7"/>
        <v>1</v>
      </c>
      <c r="O18" s="30" t="b">
        <f t="shared" si="8"/>
        <v>1</v>
      </c>
      <c r="P18" s="30" t="b">
        <f t="shared" si="9"/>
        <v>0</v>
      </c>
      <c r="Q18" s="30" t="b">
        <f t="shared" si="10"/>
        <v>0</v>
      </c>
      <c r="R18" s="32">
        <f t="shared" si="5"/>
        <v>1</v>
      </c>
      <c r="S18" s="32">
        <f t="shared" ref="S18:S81" si="12">IF(O18=TRUE,1,0)</f>
        <v>1</v>
      </c>
      <c r="T18" s="32">
        <f t="shared" ref="T18:T81" si="13">IF(P18=TRUE,1,0)</f>
        <v>0</v>
      </c>
      <c r="U18" s="33">
        <f t="shared" ref="U18:U81" si="14">IF(Q18=TRUE,1,0)</f>
        <v>0</v>
      </c>
    </row>
    <row r="19" spans="1:21" x14ac:dyDescent="0.25">
      <c r="A19" s="1" t="s">
        <v>6</v>
      </c>
      <c r="B19" s="1">
        <v>-8.9999999999999993E-3</v>
      </c>
      <c r="C19" s="1">
        <v>7.0000000000000001E-3</v>
      </c>
      <c r="D19" s="1">
        <v>6.43416170334927</v>
      </c>
      <c r="E19" s="1">
        <v>6.3976223199734399</v>
      </c>
      <c r="F19" s="1">
        <v>6.3974133770779096</v>
      </c>
      <c r="G19" s="1">
        <v>31.838734096365801</v>
      </c>
      <c r="H19" s="1">
        <v>37.315379542697698</v>
      </c>
      <c r="I19" s="1">
        <v>37.333531935891102</v>
      </c>
      <c r="J19" s="48"/>
      <c r="K19" s="48"/>
      <c r="L19" s="48"/>
      <c r="M19" s="48"/>
      <c r="N19" s="32" t="b">
        <f t="shared" si="7"/>
        <v>0</v>
      </c>
      <c r="O19" s="30" t="b">
        <f t="shared" si="8"/>
        <v>0</v>
      </c>
      <c r="P19" s="30" t="b">
        <f t="shared" si="9"/>
        <v>0</v>
      </c>
      <c r="Q19" s="30" t="b">
        <f t="shared" si="10"/>
        <v>0</v>
      </c>
      <c r="R19" s="32">
        <f t="shared" si="5"/>
        <v>0</v>
      </c>
      <c r="S19" s="32">
        <f t="shared" si="12"/>
        <v>0</v>
      </c>
      <c r="T19" s="32">
        <f t="shared" si="13"/>
        <v>0</v>
      </c>
      <c r="U19" s="33">
        <f t="shared" si="14"/>
        <v>0</v>
      </c>
    </row>
    <row r="20" spans="1:21" x14ac:dyDescent="0.25">
      <c r="A20" s="1" t="s">
        <v>6</v>
      </c>
      <c r="B20" s="1">
        <v>-8.0000000000000002E-3</v>
      </c>
      <c r="C20" s="1">
        <v>7.0000000000000001E-3</v>
      </c>
      <c r="D20" s="1">
        <v>6.43416170334927</v>
      </c>
      <c r="E20" s="1">
        <v>6.3970335784152796</v>
      </c>
      <c r="F20" s="1">
        <v>6.3946296927138304</v>
      </c>
      <c r="G20" s="1">
        <v>31.838734096365801</v>
      </c>
      <c r="H20" s="1">
        <v>37.320075752182902</v>
      </c>
      <c r="I20" s="1">
        <v>37.332432758066801</v>
      </c>
      <c r="J20" s="48"/>
      <c r="K20" s="48"/>
      <c r="L20" s="48"/>
      <c r="M20" s="48"/>
      <c r="N20" s="32" t="b">
        <f t="shared" si="7"/>
        <v>0</v>
      </c>
      <c r="O20" s="30" t="b">
        <f t="shared" si="8"/>
        <v>0</v>
      </c>
      <c r="P20" s="30" t="b">
        <f t="shared" si="9"/>
        <v>0</v>
      </c>
      <c r="Q20" s="30" t="b">
        <f t="shared" si="10"/>
        <v>0</v>
      </c>
      <c r="R20" s="32">
        <f t="shared" si="5"/>
        <v>0</v>
      </c>
      <c r="S20" s="32">
        <f t="shared" si="12"/>
        <v>0</v>
      </c>
      <c r="T20" s="32">
        <f t="shared" si="13"/>
        <v>0</v>
      </c>
      <c r="U20" s="33">
        <f t="shared" si="14"/>
        <v>0</v>
      </c>
    </row>
    <row r="21" spans="1:21" x14ac:dyDescent="0.25">
      <c r="A21" s="1" t="s">
        <v>6</v>
      </c>
      <c r="B21" s="1">
        <v>-7.0000000000000001E-3</v>
      </c>
      <c r="C21" s="1">
        <v>7.0000000000000001E-3</v>
      </c>
      <c r="D21" s="1">
        <v>6.43416170334927</v>
      </c>
      <c r="E21" s="1">
        <v>6.3970682875433198</v>
      </c>
      <c r="F21" s="1">
        <v>6.3946296927138304</v>
      </c>
      <c r="G21" s="1">
        <v>31.838734096365801</v>
      </c>
      <c r="H21" s="1">
        <v>37.318440510873401</v>
      </c>
      <c r="I21" s="1">
        <v>37.333922194060797</v>
      </c>
      <c r="J21" s="48"/>
      <c r="K21" s="48"/>
      <c r="L21" s="48"/>
      <c r="M21" s="48"/>
      <c r="N21" s="32" t="b">
        <f t="shared" si="7"/>
        <v>0</v>
      </c>
      <c r="O21" s="30" t="b">
        <f t="shared" si="8"/>
        <v>0</v>
      </c>
      <c r="P21" s="30" t="b">
        <f t="shared" si="9"/>
        <v>0</v>
      </c>
      <c r="Q21" s="30" t="b">
        <f t="shared" si="10"/>
        <v>1</v>
      </c>
      <c r="R21" s="32">
        <f t="shared" si="5"/>
        <v>0</v>
      </c>
      <c r="S21" s="32">
        <f t="shared" si="12"/>
        <v>0</v>
      </c>
      <c r="T21" s="32">
        <f t="shared" si="13"/>
        <v>0</v>
      </c>
      <c r="U21" s="33">
        <f t="shared" si="14"/>
        <v>1</v>
      </c>
    </row>
    <row r="22" spans="1:21" x14ac:dyDescent="0.25">
      <c r="A22" s="1" t="s">
        <v>6</v>
      </c>
      <c r="B22" s="1">
        <v>-6.0000000000000001E-3</v>
      </c>
      <c r="C22" s="1">
        <v>7.0000000000000001E-3</v>
      </c>
      <c r="D22" s="1">
        <v>6.43416170334927</v>
      </c>
      <c r="E22" s="1">
        <v>6.3924128732368004</v>
      </c>
      <c r="F22" s="1">
        <v>6.3946254382058099</v>
      </c>
      <c r="G22" s="1">
        <v>31.838734096365801</v>
      </c>
      <c r="H22" s="1">
        <v>37.320206841513198</v>
      </c>
      <c r="I22" s="1">
        <v>37.332604367500899</v>
      </c>
      <c r="J22" s="48"/>
      <c r="K22" s="48"/>
      <c r="L22" s="48"/>
      <c r="M22" s="48"/>
      <c r="N22" s="32" t="b">
        <f t="shared" si="7"/>
        <v>0</v>
      </c>
      <c r="O22" s="30" t="b">
        <f t="shared" si="8"/>
        <v>0</v>
      </c>
      <c r="P22" s="30" t="b">
        <f t="shared" si="9"/>
        <v>0</v>
      </c>
      <c r="Q22" s="30" t="b">
        <f t="shared" si="10"/>
        <v>0</v>
      </c>
      <c r="R22" s="32">
        <f t="shared" si="5"/>
        <v>0</v>
      </c>
      <c r="S22" s="32">
        <f t="shared" si="12"/>
        <v>0</v>
      </c>
      <c r="T22" s="32">
        <f t="shared" si="13"/>
        <v>0</v>
      </c>
      <c r="U22" s="33">
        <f t="shared" si="14"/>
        <v>0</v>
      </c>
    </row>
    <row r="23" spans="1:21" x14ac:dyDescent="0.25">
      <c r="A23" s="1" t="s">
        <v>6</v>
      </c>
      <c r="B23" s="1">
        <v>-5.0000000000000001E-3</v>
      </c>
      <c r="C23" s="1">
        <v>7.0000000000000001E-3</v>
      </c>
      <c r="D23" s="1">
        <v>6.43416170334927</v>
      </c>
      <c r="E23" s="1">
        <v>6.3924128732368004</v>
      </c>
      <c r="F23" s="1">
        <v>6.3952138172418804</v>
      </c>
      <c r="G23" s="1">
        <v>31.838734096365801</v>
      </c>
      <c r="H23" s="1">
        <v>37.325350000515101</v>
      </c>
      <c r="I23" s="1">
        <v>37.331169878432803</v>
      </c>
      <c r="J23" s="49"/>
      <c r="K23" s="49"/>
      <c r="L23" s="49"/>
      <c r="M23" s="49"/>
      <c r="N23" s="34" t="b">
        <f t="shared" si="7"/>
        <v>0</v>
      </c>
      <c r="O23" s="30" t="b">
        <f t="shared" si="8"/>
        <v>0</v>
      </c>
      <c r="P23" s="30" t="b">
        <f t="shared" si="9"/>
        <v>1</v>
      </c>
      <c r="Q23" s="30" t="b">
        <f t="shared" si="10"/>
        <v>0</v>
      </c>
      <c r="R23" s="34">
        <f t="shared" si="5"/>
        <v>0</v>
      </c>
      <c r="S23" s="34">
        <f t="shared" si="12"/>
        <v>0</v>
      </c>
      <c r="T23" s="34">
        <f t="shared" si="13"/>
        <v>1</v>
      </c>
      <c r="U23" s="35">
        <f t="shared" si="14"/>
        <v>0</v>
      </c>
    </row>
    <row r="24" spans="1:21" x14ac:dyDescent="0.25">
      <c r="A24" s="1" t="s">
        <v>7</v>
      </c>
      <c r="B24" s="1">
        <v>-1.4999999999999999E-2</v>
      </c>
      <c r="C24" s="1">
        <v>7.0000000000000001E-3</v>
      </c>
      <c r="D24" s="1">
        <v>5.7537536017348998</v>
      </c>
      <c r="E24" s="1">
        <v>5.7191071607598003</v>
      </c>
      <c r="F24" s="1">
        <v>5.6786013450413302</v>
      </c>
      <c r="G24" s="1">
        <v>36.049883855737598</v>
      </c>
      <c r="H24" s="1">
        <v>37.538854579078198</v>
      </c>
      <c r="I24" s="1">
        <v>37.265556810068503</v>
      </c>
      <c r="J24" s="47">
        <f t="shared" ref="J24" si="15">MAX(E24:E34)</f>
        <v>5.7191071607598003</v>
      </c>
      <c r="K24" s="47">
        <f t="shared" ref="K24" si="16">MAX(F24:F34)</f>
        <v>5.6834760379356597</v>
      </c>
      <c r="L24" s="47">
        <f t="shared" ref="L24:M24" si="17">MAX(H24:H34)</f>
        <v>37.550176609145197</v>
      </c>
      <c r="M24" s="47">
        <f t="shared" si="17"/>
        <v>37.324640711420798</v>
      </c>
      <c r="N24" s="30" t="b">
        <f>E24=$J$24</f>
        <v>1</v>
      </c>
      <c r="O24" s="30" t="b">
        <f>F24=$K$24</f>
        <v>0</v>
      </c>
      <c r="P24" s="30" t="b">
        <f>H24=$L$24</f>
        <v>0</v>
      </c>
      <c r="Q24" s="30" t="b">
        <f>I24=$M$24</f>
        <v>0</v>
      </c>
      <c r="R24" s="30">
        <f t="shared" si="5"/>
        <v>1</v>
      </c>
      <c r="S24" s="30">
        <f t="shared" si="12"/>
        <v>0</v>
      </c>
      <c r="T24" s="30">
        <f t="shared" si="13"/>
        <v>0</v>
      </c>
      <c r="U24" s="31">
        <f t="shared" si="14"/>
        <v>0</v>
      </c>
    </row>
    <row r="25" spans="1:21" x14ac:dyDescent="0.25">
      <c r="A25" s="1" t="s">
        <v>7</v>
      </c>
      <c r="B25" s="1">
        <v>-1.4E-2</v>
      </c>
      <c r="C25" s="1">
        <v>7.0000000000000001E-3</v>
      </c>
      <c r="D25" s="1">
        <v>5.7537536017348998</v>
      </c>
      <c r="E25" s="1">
        <v>5.7180460553534802</v>
      </c>
      <c r="F25" s="1">
        <v>5.6631443856557704</v>
      </c>
      <c r="G25" s="1">
        <v>36.049883855737598</v>
      </c>
      <c r="H25" s="1">
        <v>37.534875497177403</v>
      </c>
      <c r="I25" s="1">
        <v>37.267046213616197</v>
      </c>
      <c r="J25" s="48"/>
      <c r="K25" s="48"/>
      <c r="L25" s="48"/>
      <c r="M25" s="48"/>
      <c r="N25" s="32" t="b">
        <f t="shared" ref="N25:N34" si="18">E25=$J$24</f>
        <v>0</v>
      </c>
      <c r="O25" s="32" t="b">
        <f t="shared" ref="O25:O34" si="19">F25=$K$24</f>
        <v>0</v>
      </c>
      <c r="P25" s="32" t="b">
        <f t="shared" ref="P25:P34" si="20">H25=$L$24</f>
        <v>0</v>
      </c>
      <c r="Q25" s="32" t="b">
        <f t="shared" ref="Q25:Q34" si="21">I25=$M$24</f>
        <v>0</v>
      </c>
      <c r="R25" s="32">
        <f t="shared" si="5"/>
        <v>0</v>
      </c>
      <c r="S25" s="32">
        <f t="shared" si="12"/>
        <v>0</v>
      </c>
      <c r="T25" s="32">
        <f t="shared" si="13"/>
        <v>0</v>
      </c>
      <c r="U25" s="33">
        <f t="shared" si="14"/>
        <v>0</v>
      </c>
    </row>
    <row r="26" spans="1:21" x14ac:dyDescent="0.25">
      <c r="A26" s="1" t="s">
        <v>7</v>
      </c>
      <c r="B26" s="1">
        <v>-1.2999999999999999E-2</v>
      </c>
      <c r="C26" s="1">
        <v>7.0000000000000001E-3</v>
      </c>
      <c r="D26" s="1">
        <v>5.7537536017348998</v>
      </c>
      <c r="E26" s="1">
        <v>5.7123776022952502</v>
      </c>
      <c r="F26" s="1">
        <v>5.6660681971842104</v>
      </c>
      <c r="G26" s="1">
        <v>36.049883855737598</v>
      </c>
      <c r="H26" s="1">
        <v>37.537888922413998</v>
      </c>
      <c r="I26" s="1">
        <v>37.272475588478201</v>
      </c>
      <c r="J26" s="48"/>
      <c r="K26" s="48"/>
      <c r="L26" s="48"/>
      <c r="M26" s="48"/>
      <c r="N26" s="32" t="b">
        <f t="shared" si="18"/>
        <v>0</v>
      </c>
      <c r="O26" s="32" t="b">
        <f t="shared" si="19"/>
        <v>0</v>
      </c>
      <c r="P26" s="32" t="b">
        <f t="shared" si="20"/>
        <v>0</v>
      </c>
      <c r="Q26" s="32" t="b">
        <f t="shared" si="21"/>
        <v>0</v>
      </c>
      <c r="R26" s="32">
        <f t="shared" si="5"/>
        <v>0</v>
      </c>
      <c r="S26" s="32">
        <f t="shared" si="12"/>
        <v>0</v>
      </c>
      <c r="T26" s="32">
        <f t="shared" si="13"/>
        <v>0</v>
      </c>
      <c r="U26" s="33">
        <f t="shared" si="14"/>
        <v>0</v>
      </c>
    </row>
    <row r="27" spans="1:21" x14ac:dyDescent="0.25">
      <c r="A27" s="1" t="s">
        <v>7</v>
      </c>
      <c r="B27" s="1">
        <v>-1.2E-2</v>
      </c>
      <c r="C27" s="1">
        <v>7.0000000000000001E-3</v>
      </c>
      <c r="D27" s="1">
        <v>5.7537536017348998</v>
      </c>
      <c r="E27" s="1">
        <v>5.7173334238310298</v>
      </c>
      <c r="F27" s="1">
        <v>5.6692876457012602</v>
      </c>
      <c r="G27" s="1">
        <v>36.049883855737598</v>
      </c>
      <c r="H27" s="1">
        <v>37.541376575468497</v>
      </c>
      <c r="I27" s="1">
        <v>37.277382626847299</v>
      </c>
      <c r="J27" s="48"/>
      <c r="K27" s="48"/>
      <c r="L27" s="48"/>
      <c r="M27" s="48"/>
      <c r="N27" s="32" t="b">
        <f t="shared" si="18"/>
        <v>0</v>
      </c>
      <c r="O27" s="32" t="b">
        <f t="shared" si="19"/>
        <v>0</v>
      </c>
      <c r="P27" s="32" t="b">
        <f t="shared" si="20"/>
        <v>0</v>
      </c>
      <c r="Q27" s="32" t="b">
        <f t="shared" si="21"/>
        <v>0</v>
      </c>
      <c r="R27" s="32">
        <f t="shared" si="5"/>
        <v>0</v>
      </c>
      <c r="S27" s="32">
        <f t="shared" si="12"/>
        <v>0</v>
      </c>
      <c r="T27" s="32">
        <f t="shared" si="13"/>
        <v>0</v>
      </c>
      <c r="U27" s="33">
        <f t="shared" si="14"/>
        <v>0</v>
      </c>
    </row>
    <row r="28" spans="1:21" x14ac:dyDescent="0.25">
      <c r="A28" s="1" t="s">
        <v>7</v>
      </c>
      <c r="B28" s="1">
        <v>-1.0999999999999999E-2</v>
      </c>
      <c r="C28" s="1">
        <v>7.0000000000000001E-3</v>
      </c>
      <c r="D28" s="1">
        <v>5.7537536017348998</v>
      </c>
      <c r="E28" s="1">
        <v>5.7188251237563303</v>
      </c>
      <c r="F28" s="1">
        <v>5.6681112916208498</v>
      </c>
      <c r="G28" s="1">
        <v>36.049883855737598</v>
      </c>
      <c r="H28" s="1">
        <v>37.542674055550798</v>
      </c>
      <c r="I28" s="1">
        <v>37.279761439115198</v>
      </c>
      <c r="J28" s="48"/>
      <c r="K28" s="48"/>
      <c r="L28" s="48"/>
      <c r="M28" s="48"/>
      <c r="N28" s="32" t="b">
        <f t="shared" si="18"/>
        <v>0</v>
      </c>
      <c r="O28" s="32" t="b">
        <f t="shared" si="19"/>
        <v>0</v>
      </c>
      <c r="P28" s="32" t="b">
        <f t="shared" si="20"/>
        <v>0</v>
      </c>
      <c r="Q28" s="32" t="b">
        <f t="shared" si="21"/>
        <v>0</v>
      </c>
      <c r="R28" s="32">
        <f t="shared" si="5"/>
        <v>0</v>
      </c>
      <c r="S28" s="32">
        <f t="shared" si="12"/>
        <v>0</v>
      </c>
      <c r="T28" s="32">
        <f t="shared" si="13"/>
        <v>0</v>
      </c>
      <c r="U28" s="33">
        <f t="shared" si="14"/>
        <v>0</v>
      </c>
    </row>
    <row r="29" spans="1:21" x14ac:dyDescent="0.25">
      <c r="A29" s="1" t="s">
        <v>7</v>
      </c>
      <c r="B29" s="1">
        <v>-0.01</v>
      </c>
      <c r="C29" s="1">
        <v>7.0000000000000001E-3</v>
      </c>
      <c r="D29" s="1">
        <v>5.7537536017348998</v>
      </c>
      <c r="E29" s="1">
        <v>5.7159453412736196</v>
      </c>
      <c r="F29" s="1">
        <v>5.6834760379356597</v>
      </c>
      <c r="G29" s="1">
        <v>36.049883855737598</v>
      </c>
      <c r="H29" s="1">
        <v>37.550176609145197</v>
      </c>
      <c r="I29" s="1">
        <v>37.281049911331301</v>
      </c>
      <c r="J29" s="48"/>
      <c r="K29" s="48"/>
      <c r="L29" s="48"/>
      <c r="M29" s="48"/>
      <c r="N29" s="32" t="b">
        <f t="shared" si="18"/>
        <v>0</v>
      </c>
      <c r="O29" s="32" t="b">
        <f t="shared" si="19"/>
        <v>1</v>
      </c>
      <c r="P29" s="32" t="b">
        <f t="shared" si="20"/>
        <v>1</v>
      </c>
      <c r="Q29" s="32" t="b">
        <f t="shared" si="21"/>
        <v>0</v>
      </c>
      <c r="R29" s="32">
        <f t="shared" si="5"/>
        <v>0</v>
      </c>
      <c r="S29" s="32">
        <f t="shared" si="12"/>
        <v>1</v>
      </c>
      <c r="T29" s="32">
        <f t="shared" si="13"/>
        <v>1</v>
      </c>
      <c r="U29" s="33">
        <f t="shared" si="14"/>
        <v>0</v>
      </c>
    </row>
    <row r="30" spans="1:21" x14ac:dyDescent="0.25">
      <c r="A30" s="1" t="s">
        <v>7</v>
      </c>
      <c r="B30" s="1">
        <v>-8.9999999999999993E-3</v>
      </c>
      <c r="C30" s="1">
        <v>7.0000000000000001E-3</v>
      </c>
      <c r="D30" s="1">
        <v>5.7537536017348998</v>
      </c>
      <c r="E30" s="1">
        <v>5.7096855934576496</v>
      </c>
      <c r="F30" s="1">
        <v>5.68037769681849</v>
      </c>
      <c r="G30" s="1">
        <v>36.049883855737598</v>
      </c>
      <c r="H30" s="1">
        <v>37.5403048643891</v>
      </c>
      <c r="I30" s="1">
        <v>37.289777674203698</v>
      </c>
      <c r="J30" s="48"/>
      <c r="K30" s="48"/>
      <c r="L30" s="48"/>
      <c r="M30" s="48"/>
      <c r="N30" s="32" t="b">
        <f t="shared" si="18"/>
        <v>0</v>
      </c>
      <c r="O30" s="32" t="b">
        <f t="shared" si="19"/>
        <v>0</v>
      </c>
      <c r="P30" s="32" t="b">
        <f t="shared" si="20"/>
        <v>0</v>
      </c>
      <c r="Q30" s="32" t="b">
        <f t="shared" si="21"/>
        <v>0</v>
      </c>
      <c r="R30" s="32">
        <f t="shared" si="5"/>
        <v>0</v>
      </c>
      <c r="S30" s="32">
        <f t="shared" si="12"/>
        <v>0</v>
      </c>
      <c r="T30" s="32">
        <f t="shared" si="13"/>
        <v>0</v>
      </c>
      <c r="U30" s="33">
        <f t="shared" si="14"/>
        <v>0</v>
      </c>
    </row>
    <row r="31" spans="1:21" x14ac:dyDescent="0.25">
      <c r="A31" s="1" t="s">
        <v>7</v>
      </c>
      <c r="B31" s="1">
        <v>-8.0000000000000002E-3</v>
      </c>
      <c r="C31" s="1">
        <v>7.0000000000000001E-3</v>
      </c>
      <c r="D31" s="1">
        <v>5.7537536017348998</v>
      </c>
      <c r="E31" s="1">
        <v>5.7142993232711596</v>
      </c>
      <c r="F31" s="1">
        <v>5.6724990634249304</v>
      </c>
      <c r="G31" s="1">
        <v>36.049883855737598</v>
      </c>
      <c r="H31" s="1">
        <v>37.536046632151702</v>
      </c>
      <c r="I31" s="1">
        <v>37.294000862028902</v>
      </c>
      <c r="J31" s="48"/>
      <c r="K31" s="48"/>
      <c r="L31" s="48"/>
      <c r="M31" s="48"/>
      <c r="N31" s="32" t="b">
        <f t="shared" si="18"/>
        <v>0</v>
      </c>
      <c r="O31" s="32" t="b">
        <f t="shared" si="19"/>
        <v>0</v>
      </c>
      <c r="P31" s="32" t="b">
        <f t="shared" si="20"/>
        <v>0</v>
      </c>
      <c r="Q31" s="32" t="b">
        <f t="shared" si="21"/>
        <v>0</v>
      </c>
      <c r="R31" s="32">
        <f t="shared" si="5"/>
        <v>0</v>
      </c>
      <c r="S31" s="32">
        <f t="shared" si="12"/>
        <v>0</v>
      </c>
      <c r="T31" s="32">
        <f t="shared" si="13"/>
        <v>0</v>
      </c>
      <c r="U31" s="33">
        <f t="shared" si="14"/>
        <v>0</v>
      </c>
    </row>
    <row r="32" spans="1:21" x14ac:dyDescent="0.25">
      <c r="A32" s="1" t="s">
        <v>7</v>
      </c>
      <c r="B32" s="1">
        <v>-7.0000000000000001E-3</v>
      </c>
      <c r="C32" s="1">
        <v>7.0000000000000001E-3</v>
      </c>
      <c r="D32" s="1">
        <v>5.7537536017348998</v>
      </c>
      <c r="E32" s="1">
        <v>5.7157064692934902</v>
      </c>
      <c r="F32" s="1">
        <v>5.6534044253585902</v>
      </c>
      <c r="G32" s="1">
        <v>36.049883855737598</v>
      </c>
      <c r="H32" s="1">
        <v>37.535090524687</v>
      </c>
      <c r="I32" s="1">
        <v>37.300560957251498</v>
      </c>
      <c r="J32" s="48"/>
      <c r="K32" s="48"/>
      <c r="L32" s="48"/>
      <c r="M32" s="48"/>
      <c r="N32" s="32" t="b">
        <f t="shared" si="18"/>
        <v>0</v>
      </c>
      <c r="O32" s="32" t="b">
        <f t="shared" si="19"/>
        <v>0</v>
      </c>
      <c r="P32" s="32" t="b">
        <f t="shared" si="20"/>
        <v>0</v>
      </c>
      <c r="Q32" s="32" t="b">
        <f t="shared" si="21"/>
        <v>0</v>
      </c>
      <c r="R32" s="32">
        <f t="shared" si="5"/>
        <v>0</v>
      </c>
      <c r="S32" s="32">
        <f t="shared" si="12"/>
        <v>0</v>
      </c>
      <c r="T32" s="32">
        <f t="shared" si="13"/>
        <v>0</v>
      </c>
      <c r="U32" s="33">
        <f t="shared" si="14"/>
        <v>0</v>
      </c>
    </row>
    <row r="33" spans="1:21" x14ac:dyDescent="0.25">
      <c r="A33" s="1" t="s">
        <v>7</v>
      </c>
      <c r="B33" s="1">
        <v>-6.0000000000000001E-3</v>
      </c>
      <c r="C33" s="1">
        <v>7.0000000000000001E-3</v>
      </c>
      <c r="D33" s="1">
        <v>5.7537536017348998</v>
      </c>
      <c r="E33" s="1">
        <v>5.7123468025029398</v>
      </c>
      <c r="F33" s="1">
        <v>5.6690597367334803</v>
      </c>
      <c r="G33" s="1">
        <v>36.049883855737598</v>
      </c>
      <c r="H33" s="1">
        <v>37.536679194419399</v>
      </c>
      <c r="I33" s="1">
        <v>37.308661515864998</v>
      </c>
      <c r="J33" s="48"/>
      <c r="K33" s="48"/>
      <c r="L33" s="48"/>
      <c r="M33" s="48"/>
      <c r="N33" s="32" t="b">
        <f t="shared" si="18"/>
        <v>0</v>
      </c>
      <c r="O33" s="32" t="b">
        <f t="shared" si="19"/>
        <v>0</v>
      </c>
      <c r="P33" s="32" t="b">
        <f t="shared" si="20"/>
        <v>0</v>
      </c>
      <c r="Q33" s="32" t="b">
        <f t="shared" si="21"/>
        <v>0</v>
      </c>
      <c r="R33" s="32">
        <f t="shared" si="5"/>
        <v>0</v>
      </c>
      <c r="S33" s="32">
        <f t="shared" si="12"/>
        <v>0</v>
      </c>
      <c r="T33" s="32">
        <f t="shared" si="13"/>
        <v>0</v>
      </c>
      <c r="U33" s="33">
        <f t="shared" si="14"/>
        <v>0</v>
      </c>
    </row>
    <row r="34" spans="1:21" x14ac:dyDescent="0.25">
      <c r="A34" s="1" t="s">
        <v>7</v>
      </c>
      <c r="B34" s="1">
        <v>-5.0000000000000001E-3</v>
      </c>
      <c r="C34" s="1">
        <v>7.0000000000000001E-3</v>
      </c>
      <c r="D34" s="1">
        <v>5.7537536017348998</v>
      </c>
      <c r="E34" s="1">
        <v>5.71228373382933</v>
      </c>
      <c r="F34" s="1">
        <v>5.6796696188655398</v>
      </c>
      <c r="G34" s="1">
        <v>36.049883855737598</v>
      </c>
      <c r="H34" s="1">
        <v>37.533166757930303</v>
      </c>
      <c r="I34" s="1">
        <v>37.324640711420798</v>
      </c>
      <c r="J34" s="49"/>
      <c r="K34" s="49"/>
      <c r="L34" s="49"/>
      <c r="M34" s="49"/>
      <c r="N34" s="34" t="b">
        <f t="shared" si="18"/>
        <v>0</v>
      </c>
      <c r="O34" s="34" t="b">
        <f t="shared" si="19"/>
        <v>0</v>
      </c>
      <c r="P34" s="34" t="b">
        <f t="shared" si="20"/>
        <v>0</v>
      </c>
      <c r="Q34" s="34" t="b">
        <f t="shared" si="21"/>
        <v>1</v>
      </c>
      <c r="R34" s="34">
        <f t="shared" si="5"/>
        <v>0</v>
      </c>
      <c r="S34" s="34">
        <f t="shared" si="12"/>
        <v>0</v>
      </c>
      <c r="T34" s="34">
        <f t="shared" si="13"/>
        <v>0</v>
      </c>
      <c r="U34" s="35">
        <f t="shared" si="14"/>
        <v>1</v>
      </c>
    </row>
    <row r="35" spans="1:21" x14ac:dyDescent="0.25">
      <c r="A35" s="1" t="s">
        <v>8</v>
      </c>
      <c r="B35" s="1">
        <v>-1.4999999999999999E-2</v>
      </c>
      <c r="C35" s="1">
        <v>7.0000000000000001E-3</v>
      </c>
      <c r="D35" s="1">
        <v>6.65007988886041</v>
      </c>
      <c r="E35" s="1">
        <v>6.5845678331634598</v>
      </c>
      <c r="F35" s="1">
        <v>6.5929229856012501</v>
      </c>
      <c r="G35" s="1">
        <v>35.9049192510155</v>
      </c>
      <c r="H35" s="1">
        <v>37.639101962653498</v>
      </c>
      <c r="I35" s="1">
        <v>37.430953671584803</v>
      </c>
      <c r="J35" s="47">
        <f t="shared" ref="J35" si="22">MAX(E35:E45)</f>
        <v>6.5954455903182003</v>
      </c>
      <c r="K35" s="47">
        <f t="shared" ref="K35" si="23">MAX(F35:F45)</f>
        <v>6.5966237093380702</v>
      </c>
      <c r="L35" s="47">
        <f t="shared" ref="L35:M35" si="24">MAX(H35:H45)</f>
        <v>37.639101962653498</v>
      </c>
      <c r="M35" s="47">
        <f t="shared" si="24"/>
        <v>37.430953671584803</v>
      </c>
      <c r="N35" s="30" t="b">
        <f>E35=$J$35</f>
        <v>0</v>
      </c>
      <c r="O35" s="30" t="b">
        <f>F35=$K$35</f>
        <v>0</v>
      </c>
      <c r="P35" s="30" t="b">
        <f>H35=$L$35</f>
        <v>1</v>
      </c>
      <c r="Q35" s="30" t="b">
        <f>I35=$M$35</f>
        <v>1</v>
      </c>
      <c r="R35" s="30">
        <f t="shared" si="5"/>
        <v>0</v>
      </c>
      <c r="S35" s="30">
        <f t="shared" si="12"/>
        <v>0</v>
      </c>
      <c r="T35" s="30">
        <f t="shared" si="13"/>
        <v>1</v>
      </c>
      <c r="U35" s="31">
        <f t="shared" si="14"/>
        <v>1</v>
      </c>
    </row>
    <row r="36" spans="1:21" x14ac:dyDescent="0.25">
      <c r="A36" s="1" t="s">
        <v>8</v>
      </c>
      <c r="B36" s="1">
        <v>-1.4E-2</v>
      </c>
      <c r="C36" s="1">
        <v>7.0000000000000001E-3</v>
      </c>
      <c r="D36" s="1">
        <v>6.65007988886041</v>
      </c>
      <c r="E36" s="1">
        <v>6.5883933786520901</v>
      </c>
      <c r="F36" s="1">
        <v>6.5966237093380702</v>
      </c>
      <c r="G36" s="1">
        <v>35.9049192510155</v>
      </c>
      <c r="H36" s="1">
        <v>37.635657687167303</v>
      </c>
      <c r="I36" s="1">
        <v>37.426256283262397</v>
      </c>
      <c r="J36" s="48"/>
      <c r="K36" s="48"/>
      <c r="L36" s="48"/>
      <c r="M36" s="48"/>
      <c r="N36" s="32" t="b">
        <f t="shared" ref="N36:N45" si="25">E36=$J$35</f>
        <v>0</v>
      </c>
      <c r="O36" s="32" t="b">
        <f t="shared" ref="O36:O45" si="26">F36=$K$35</f>
        <v>1</v>
      </c>
      <c r="P36" s="32" t="b">
        <f t="shared" ref="P36:P45" si="27">H36=$L$35</f>
        <v>0</v>
      </c>
      <c r="Q36" s="30" t="b">
        <f t="shared" ref="Q36:Q45" si="28">I36=$M$35</f>
        <v>0</v>
      </c>
      <c r="R36" s="32">
        <f t="shared" si="5"/>
        <v>0</v>
      </c>
      <c r="S36" s="32">
        <f t="shared" si="12"/>
        <v>1</v>
      </c>
      <c r="T36" s="32">
        <f t="shared" si="13"/>
        <v>0</v>
      </c>
      <c r="U36" s="33">
        <f t="shared" si="14"/>
        <v>0</v>
      </c>
    </row>
    <row r="37" spans="1:21" x14ac:dyDescent="0.25">
      <c r="A37" s="1" t="s">
        <v>8</v>
      </c>
      <c r="B37" s="1">
        <v>-1.2999999999999999E-2</v>
      </c>
      <c r="C37" s="1">
        <v>7.0000000000000001E-3</v>
      </c>
      <c r="D37" s="1">
        <v>6.65007988886041</v>
      </c>
      <c r="E37" s="1">
        <v>6.5954455903182003</v>
      </c>
      <c r="F37" s="1">
        <v>6.5844778806915398</v>
      </c>
      <c r="G37" s="1">
        <v>35.9049192510155</v>
      </c>
      <c r="H37" s="1">
        <v>37.6317419109863</v>
      </c>
      <c r="I37" s="1">
        <v>37.417650445528899</v>
      </c>
      <c r="J37" s="48"/>
      <c r="K37" s="48"/>
      <c r="L37" s="48"/>
      <c r="M37" s="48"/>
      <c r="N37" s="32" t="b">
        <f t="shared" si="25"/>
        <v>1</v>
      </c>
      <c r="O37" s="32" t="b">
        <f t="shared" si="26"/>
        <v>0</v>
      </c>
      <c r="P37" s="32" t="b">
        <f t="shared" si="27"/>
        <v>0</v>
      </c>
      <c r="Q37" s="30" t="b">
        <f t="shared" si="28"/>
        <v>0</v>
      </c>
      <c r="R37" s="32">
        <f t="shared" si="5"/>
        <v>1</v>
      </c>
      <c r="S37" s="32">
        <f t="shared" si="12"/>
        <v>0</v>
      </c>
      <c r="T37" s="32">
        <f t="shared" si="13"/>
        <v>0</v>
      </c>
      <c r="U37" s="33">
        <f t="shared" si="14"/>
        <v>0</v>
      </c>
    </row>
    <row r="38" spans="1:21" x14ac:dyDescent="0.25">
      <c r="A38" s="1" t="s">
        <v>8</v>
      </c>
      <c r="B38" s="1">
        <v>-1.2E-2</v>
      </c>
      <c r="C38" s="1">
        <v>7.0000000000000001E-3</v>
      </c>
      <c r="D38" s="1">
        <v>6.65007988886041</v>
      </c>
      <c r="E38" s="1">
        <v>6.59409814910234</v>
      </c>
      <c r="F38" s="1">
        <v>6.5861768667499003</v>
      </c>
      <c r="G38" s="1">
        <v>35.9049192510155</v>
      </c>
      <c r="H38" s="1">
        <v>37.6305103223335</v>
      </c>
      <c r="I38" s="1">
        <v>37.415425315153399</v>
      </c>
      <c r="J38" s="48"/>
      <c r="K38" s="48"/>
      <c r="L38" s="48"/>
      <c r="M38" s="48"/>
      <c r="N38" s="32" t="b">
        <f t="shared" si="25"/>
        <v>0</v>
      </c>
      <c r="O38" s="32" t="b">
        <f t="shared" si="26"/>
        <v>0</v>
      </c>
      <c r="P38" s="32" t="b">
        <f t="shared" si="27"/>
        <v>0</v>
      </c>
      <c r="Q38" s="30" t="b">
        <f t="shared" si="28"/>
        <v>0</v>
      </c>
      <c r="R38" s="32">
        <f t="shared" si="5"/>
        <v>0</v>
      </c>
      <c r="S38" s="32">
        <f t="shared" si="12"/>
        <v>0</v>
      </c>
      <c r="T38" s="32">
        <f t="shared" si="13"/>
        <v>0</v>
      </c>
      <c r="U38" s="33">
        <f t="shared" si="14"/>
        <v>0</v>
      </c>
    </row>
    <row r="39" spans="1:21" x14ac:dyDescent="0.25">
      <c r="A39" s="1" t="s">
        <v>8</v>
      </c>
      <c r="B39" s="1">
        <v>-1.0999999999999999E-2</v>
      </c>
      <c r="C39" s="1">
        <v>7.0000000000000001E-3</v>
      </c>
      <c r="D39" s="1">
        <v>6.65007988886041</v>
      </c>
      <c r="E39" s="1">
        <v>6.5865956552130598</v>
      </c>
      <c r="F39" s="1">
        <v>6.57576248447144</v>
      </c>
      <c r="G39" s="1">
        <v>35.9049192510155</v>
      </c>
      <c r="H39" s="1">
        <v>37.627432460062202</v>
      </c>
      <c r="I39" s="1">
        <v>37.414705987064998</v>
      </c>
      <c r="J39" s="48"/>
      <c r="K39" s="48"/>
      <c r="L39" s="48"/>
      <c r="M39" s="48"/>
      <c r="N39" s="32" t="b">
        <f t="shared" si="25"/>
        <v>0</v>
      </c>
      <c r="O39" s="32" t="b">
        <f t="shared" si="26"/>
        <v>0</v>
      </c>
      <c r="P39" s="32" t="b">
        <f t="shared" si="27"/>
        <v>0</v>
      </c>
      <c r="Q39" s="30" t="b">
        <f t="shared" si="28"/>
        <v>0</v>
      </c>
      <c r="R39" s="32">
        <f t="shared" si="5"/>
        <v>0</v>
      </c>
      <c r="S39" s="32">
        <f t="shared" si="12"/>
        <v>0</v>
      </c>
      <c r="T39" s="32">
        <f t="shared" si="13"/>
        <v>0</v>
      </c>
      <c r="U39" s="33">
        <f t="shared" si="14"/>
        <v>0</v>
      </c>
    </row>
    <row r="40" spans="1:21" x14ac:dyDescent="0.25">
      <c r="A40" s="1" t="s">
        <v>8</v>
      </c>
      <c r="B40" s="1">
        <v>-0.01</v>
      </c>
      <c r="C40" s="1">
        <v>7.0000000000000001E-3</v>
      </c>
      <c r="D40" s="1">
        <v>6.65007988886041</v>
      </c>
      <c r="E40" s="1">
        <v>6.5765898871820996</v>
      </c>
      <c r="F40" s="1">
        <v>6.5785371905768004</v>
      </c>
      <c r="G40" s="1">
        <v>35.9049192510155</v>
      </c>
      <c r="H40" s="1">
        <v>37.626776023982998</v>
      </c>
      <c r="I40" s="1">
        <v>37.406002300731998</v>
      </c>
      <c r="J40" s="48"/>
      <c r="K40" s="48"/>
      <c r="L40" s="48"/>
      <c r="M40" s="48"/>
      <c r="N40" s="32" t="b">
        <f t="shared" si="25"/>
        <v>0</v>
      </c>
      <c r="O40" s="32" t="b">
        <f t="shared" si="26"/>
        <v>0</v>
      </c>
      <c r="P40" s="32" t="b">
        <f t="shared" si="27"/>
        <v>0</v>
      </c>
      <c r="Q40" s="30" t="b">
        <f t="shared" si="28"/>
        <v>0</v>
      </c>
      <c r="R40" s="32">
        <f t="shared" si="5"/>
        <v>0</v>
      </c>
      <c r="S40" s="32">
        <f t="shared" si="12"/>
        <v>0</v>
      </c>
      <c r="T40" s="32">
        <f t="shared" si="13"/>
        <v>0</v>
      </c>
      <c r="U40" s="33">
        <f t="shared" si="14"/>
        <v>0</v>
      </c>
    </row>
    <row r="41" spans="1:21" x14ac:dyDescent="0.25">
      <c r="A41" s="1" t="s">
        <v>8</v>
      </c>
      <c r="B41" s="1">
        <v>-8.9999999999999993E-3</v>
      </c>
      <c r="C41" s="1">
        <v>7.0000000000000001E-3</v>
      </c>
      <c r="D41" s="1">
        <v>6.65007988886041</v>
      </c>
      <c r="E41" s="1">
        <v>6.5783245732624698</v>
      </c>
      <c r="F41" s="1">
        <v>6.5878092282914702</v>
      </c>
      <c r="G41" s="1">
        <v>35.9049192510155</v>
      </c>
      <c r="H41" s="1">
        <v>37.6235709541143</v>
      </c>
      <c r="I41" s="1">
        <v>37.397970145657197</v>
      </c>
      <c r="J41" s="48"/>
      <c r="K41" s="48"/>
      <c r="L41" s="48"/>
      <c r="M41" s="48"/>
      <c r="N41" s="32" t="b">
        <f t="shared" si="25"/>
        <v>0</v>
      </c>
      <c r="O41" s="32" t="b">
        <f t="shared" si="26"/>
        <v>0</v>
      </c>
      <c r="P41" s="32" t="b">
        <f t="shared" si="27"/>
        <v>0</v>
      </c>
      <c r="Q41" s="30" t="b">
        <f t="shared" si="28"/>
        <v>0</v>
      </c>
      <c r="R41" s="32">
        <f t="shared" si="5"/>
        <v>0</v>
      </c>
      <c r="S41" s="32">
        <f t="shared" si="12"/>
        <v>0</v>
      </c>
      <c r="T41" s="32">
        <f t="shared" si="13"/>
        <v>0</v>
      </c>
      <c r="U41" s="33">
        <f t="shared" si="14"/>
        <v>0</v>
      </c>
    </row>
    <row r="42" spans="1:21" x14ac:dyDescent="0.25">
      <c r="A42" s="1" t="s">
        <v>8</v>
      </c>
      <c r="B42" s="1">
        <v>-8.0000000000000002E-3</v>
      </c>
      <c r="C42" s="1">
        <v>7.0000000000000001E-3</v>
      </c>
      <c r="D42" s="1">
        <v>6.65007988886041</v>
      </c>
      <c r="E42" s="1">
        <v>6.5843987736586396</v>
      </c>
      <c r="F42" s="1">
        <v>6.58445735898494</v>
      </c>
      <c r="G42" s="1">
        <v>35.9049192510155</v>
      </c>
      <c r="H42" s="1">
        <v>37.617450134738903</v>
      </c>
      <c r="I42" s="1">
        <v>37.3948836342948</v>
      </c>
      <c r="J42" s="48"/>
      <c r="K42" s="48"/>
      <c r="L42" s="48"/>
      <c r="M42" s="48"/>
      <c r="N42" s="32" t="b">
        <f t="shared" si="25"/>
        <v>0</v>
      </c>
      <c r="O42" s="32" t="b">
        <f t="shared" si="26"/>
        <v>0</v>
      </c>
      <c r="P42" s="32" t="b">
        <f t="shared" si="27"/>
        <v>0</v>
      </c>
      <c r="Q42" s="30" t="b">
        <f t="shared" si="28"/>
        <v>0</v>
      </c>
      <c r="R42" s="32">
        <f t="shared" si="5"/>
        <v>0</v>
      </c>
      <c r="S42" s="32">
        <f t="shared" si="12"/>
        <v>0</v>
      </c>
      <c r="T42" s="32">
        <f t="shared" si="13"/>
        <v>0</v>
      </c>
      <c r="U42" s="33">
        <f t="shared" si="14"/>
        <v>0</v>
      </c>
    </row>
    <row r="43" spans="1:21" x14ac:dyDescent="0.25">
      <c r="A43" s="1" t="s">
        <v>8</v>
      </c>
      <c r="B43" s="1">
        <v>-7.0000000000000001E-3</v>
      </c>
      <c r="C43" s="1">
        <v>7.0000000000000001E-3</v>
      </c>
      <c r="D43" s="1">
        <v>6.65007988886041</v>
      </c>
      <c r="E43" s="1">
        <v>6.5778136318565004</v>
      </c>
      <c r="F43" s="1">
        <v>6.5834214470769998</v>
      </c>
      <c r="G43" s="1">
        <v>35.9049192510155</v>
      </c>
      <c r="H43" s="1">
        <v>37.615800295240497</v>
      </c>
      <c r="I43" s="1">
        <v>37.375441605318102</v>
      </c>
      <c r="J43" s="48"/>
      <c r="K43" s="48"/>
      <c r="L43" s="48"/>
      <c r="M43" s="48"/>
      <c r="N43" s="32" t="b">
        <f t="shared" si="25"/>
        <v>0</v>
      </c>
      <c r="O43" s="32" t="b">
        <f t="shared" si="26"/>
        <v>0</v>
      </c>
      <c r="P43" s="32" t="b">
        <f t="shared" si="27"/>
        <v>0</v>
      </c>
      <c r="Q43" s="30" t="b">
        <f t="shared" si="28"/>
        <v>0</v>
      </c>
      <c r="R43" s="32">
        <f t="shared" si="5"/>
        <v>0</v>
      </c>
      <c r="S43" s="32">
        <f t="shared" si="12"/>
        <v>0</v>
      </c>
      <c r="T43" s="32">
        <f t="shared" si="13"/>
        <v>0</v>
      </c>
      <c r="U43" s="33">
        <f t="shared" si="14"/>
        <v>0</v>
      </c>
    </row>
    <row r="44" spans="1:21" x14ac:dyDescent="0.25">
      <c r="A44" s="1" t="s">
        <v>8</v>
      </c>
      <c r="B44" s="1">
        <v>-6.0000000000000001E-3</v>
      </c>
      <c r="C44" s="1">
        <v>7.0000000000000001E-3</v>
      </c>
      <c r="D44" s="1">
        <v>6.65007988886041</v>
      </c>
      <c r="E44" s="1">
        <v>6.5828121346597701</v>
      </c>
      <c r="F44" s="1">
        <v>6.5701844465299502</v>
      </c>
      <c r="G44" s="1">
        <v>35.9049192510155</v>
      </c>
      <c r="H44" s="1">
        <v>37.614639623581098</v>
      </c>
      <c r="I44" s="1">
        <v>37.372698815072503</v>
      </c>
      <c r="J44" s="48"/>
      <c r="K44" s="48"/>
      <c r="L44" s="48"/>
      <c r="M44" s="48"/>
      <c r="N44" s="32" t="b">
        <f t="shared" si="25"/>
        <v>0</v>
      </c>
      <c r="O44" s="32" t="b">
        <f t="shared" si="26"/>
        <v>0</v>
      </c>
      <c r="P44" s="32" t="b">
        <f t="shared" si="27"/>
        <v>0</v>
      </c>
      <c r="Q44" s="30" t="b">
        <f t="shared" si="28"/>
        <v>0</v>
      </c>
      <c r="R44" s="32">
        <f t="shared" si="5"/>
        <v>0</v>
      </c>
      <c r="S44" s="32">
        <f t="shared" si="12"/>
        <v>0</v>
      </c>
      <c r="T44" s="32">
        <f t="shared" si="13"/>
        <v>0</v>
      </c>
      <c r="U44" s="33">
        <f t="shared" si="14"/>
        <v>0</v>
      </c>
    </row>
    <row r="45" spans="1:21" x14ac:dyDescent="0.25">
      <c r="A45" s="1" t="s">
        <v>8</v>
      </c>
      <c r="B45" s="1">
        <v>-5.0000000000000001E-3</v>
      </c>
      <c r="C45" s="1">
        <v>7.0000000000000001E-3</v>
      </c>
      <c r="D45" s="1">
        <v>6.65007988886041</v>
      </c>
      <c r="E45" s="1">
        <v>6.5915891216385099</v>
      </c>
      <c r="F45" s="1">
        <v>6.5809942657988696</v>
      </c>
      <c r="G45" s="1">
        <v>35.9049192510155</v>
      </c>
      <c r="H45" s="1">
        <v>37.610174344227701</v>
      </c>
      <c r="I45" s="1">
        <v>37.365079209061399</v>
      </c>
      <c r="J45" s="49"/>
      <c r="K45" s="49"/>
      <c r="L45" s="49"/>
      <c r="M45" s="49"/>
      <c r="N45" s="34" t="b">
        <f t="shared" si="25"/>
        <v>0</v>
      </c>
      <c r="O45" s="34" t="b">
        <f t="shared" si="26"/>
        <v>0</v>
      </c>
      <c r="P45" s="34" t="b">
        <f t="shared" si="27"/>
        <v>0</v>
      </c>
      <c r="Q45" s="30" t="b">
        <f t="shared" si="28"/>
        <v>0</v>
      </c>
      <c r="R45" s="34">
        <f t="shared" si="5"/>
        <v>0</v>
      </c>
      <c r="S45" s="34">
        <f t="shared" si="12"/>
        <v>0</v>
      </c>
      <c r="T45" s="34">
        <f t="shared" si="13"/>
        <v>0</v>
      </c>
      <c r="U45" s="35">
        <f t="shared" si="14"/>
        <v>0</v>
      </c>
    </row>
    <row r="46" spans="1:21" x14ac:dyDescent="0.25">
      <c r="A46" s="1" t="s">
        <v>9</v>
      </c>
      <c r="B46" s="1">
        <v>-1.4999999999999999E-2</v>
      </c>
      <c r="C46" s="1">
        <v>7.0000000000000001E-3</v>
      </c>
      <c r="D46" s="1">
        <v>6.4678396040383204</v>
      </c>
      <c r="E46" s="1">
        <v>6.4473087944041101</v>
      </c>
      <c r="F46" s="1">
        <v>6.4483203797780702</v>
      </c>
      <c r="G46" s="1">
        <v>36.319745992554999</v>
      </c>
      <c r="H46" s="1">
        <v>37.470296374613397</v>
      </c>
      <c r="I46" s="1">
        <v>37.445424132931301</v>
      </c>
      <c r="J46" s="47">
        <f t="shared" ref="J46" si="29">MAX(E46:E56)</f>
        <v>6.4517887129395799</v>
      </c>
      <c r="K46" s="47">
        <f t="shared" ref="K46" si="30">MAX(F46:F56)</f>
        <v>6.4519987666582503</v>
      </c>
      <c r="L46" s="47">
        <f t="shared" ref="L46:M46" si="31">MAX(H46:H56)</f>
        <v>37.470296374613397</v>
      </c>
      <c r="M46" s="47">
        <f t="shared" si="31"/>
        <v>37.445424132931301</v>
      </c>
      <c r="N46" s="30" t="b">
        <f>E46=$J$46</f>
        <v>0</v>
      </c>
      <c r="O46" s="30" t="b">
        <f>F46=$K$46</f>
        <v>0</v>
      </c>
      <c r="P46" s="30" t="b">
        <f>H46=$L$46</f>
        <v>1</v>
      </c>
      <c r="Q46" s="30" t="b">
        <f>I46=$M$46</f>
        <v>1</v>
      </c>
      <c r="R46" s="30">
        <f t="shared" si="5"/>
        <v>0</v>
      </c>
      <c r="S46" s="30">
        <f t="shared" si="12"/>
        <v>0</v>
      </c>
      <c r="T46" s="30">
        <f t="shared" si="13"/>
        <v>1</v>
      </c>
      <c r="U46" s="31">
        <f t="shared" si="14"/>
        <v>1</v>
      </c>
    </row>
    <row r="47" spans="1:21" x14ac:dyDescent="0.25">
      <c r="A47" s="1" t="s">
        <v>9</v>
      </c>
      <c r="B47" s="1">
        <v>-1.4E-2</v>
      </c>
      <c r="C47" s="1">
        <v>7.0000000000000001E-3</v>
      </c>
      <c r="D47" s="1">
        <v>6.4678396040383204</v>
      </c>
      <c r="E47" s="1">
        <v>6.4512655795833904</v>
      </c>
      <c r="F47" s="1">
        <v>6.4389437908907503</v>
      </c>
      <c r="G47" s="1">
        <v>36.319745992554999</v>
      </c>
      <c r="H47" s="1">
        <v>37.4671490818235</v>
      </c>
      <c r="I47" s="1">
        <v>37.434842037067298</v>
      </c>
      <c r="J47" s="48"/>
      <c r="K47" s="48"/>
      <c r="L47" s="48"/>
      <c r="M47" s="48"/>
      <c r="N47" s="32" t="b">
        <f t="shared" ref="N47:N56" si="32">E47=$J$46</f>
        <v>0</v>
      </c>
      <c r="O47" s="32" t="b">
        <f t="shared" ref="O47:O56" si="33">F47=$K$46</f>
        <v>0</v>
      </c>
      <c r="P47" s="32" t="b">
        <f t="shared" ref="P47:P56" si="34">H47=$L$46</f>
        <v>0</v>
      </c>
      <c r="Q47" s="32" t="b">
        <f t="shared" ref="Q47:Q56" si="35">I47=$M$46</f>
        <v>0</v>
      </c>
      <c r="R47" s="32">
        <f t="shared" si="5"/>
        <v>0</v>
      </c>
      <c r="S47" s="32">
        <f t="shared" si="12"/>
        <v>0</v>
      </c>
      <c r="T47" s="32">
        <f t="shared" si="13"/>
        <v>0</v>
      </c>
      <c r="U47" s="33">
        <f t="shared" si="14"/>
        <v>0</v>
      </c>
    </row>
    <row r="48" spans="1:21" x14ac:dyDescent="0.25">
      <c r="A48" s="1" t="s">
        <v>9</v>
      </c>
      <c r="B48" s="1">
        <v>-1.2999999999999999E-2</v>
      </c>
      <c r="C48" s="1">
        <v>7.0000000000000001E-3</v>
      </c>
      <c r="D48" s="1">
        <v>6.4678396040383204</v>
      </c>
      <c r="E48" s="1">
        <v>6.4517887129395799</v>
      </c>
      <c r="F48" s="1">
        <v>6.4345753702248798</v>
      </c>
      <c r="G48" s="1">
        <v>36.319745992554999</v>
      </c>
      <c r="H48" s="1">
        <v>37.462524105485997</v>
      </c>
      <c r="I48" s="1">
        <v>37.429413808324902</v>
      </c>
      <c r="J48" s="48"/>
      <c r="K48" s="48"/>
      <c r="L48" s="48"/>
      <c r="M48" s="48"/>
      <c r="N48" s="32" t="b">
        <f t="shared" si="32"/>
        <v>1</v>
      </c>
      <c r="O48" s="32" t="b">
        <f t="shared" si="33"/>
        <v>0</v>
      </c>
      <c r="P48" s="32" t="b">
        <f t="shared" si="34"/>
        <v>0</v>
      </c>
      <c r="Q48" s="32" t="b">
        <f t="shared" si="35"/>
        <v>0</v>
      </c>
      <c r="R48" s="32">
        <f t="shared" si="5"/>
        <v>1</v>
      </c>
      <c r="S48" s="32">
        <f t="shared" si="12"/>
        <v>0</v>
      </c>
      <c r="T48" s="32">
        <f t="shared" si="13"/>
        <v>0</v>
      </c>
      <c r="U48" s="33">
        <f t="shared" si="14"/>
        <v>0</v>
      </c>
    </row>
    <row r="49" spans="1:21" x14ac:dyDescent="0.25">
      <c r="A49" s="1" t="s">
        <v>9</v>
      </c>
      <c r="B49" s="1">
        <v>-1.2E-2</v>
      </c>
      <c r="C49" s="1">
        <v>7.0000000000000001E-3</v>
      </c>
      <c r="D49" s="1">
        <v>6.4678396040383204</v>
      </c>
      <c r="E49" s="1">
        <v>6.4483203797780702</v>
      </c>
      <c r="F49" s="1">
        <v>6.4369586599600499</v>
      </c>
      <c r="G49" s="1">
        <v>36.319745992554999</v>
      </c>
      <c r="H49" s="1">
        <v>37.445424132931301</v>
      </c>
      <c r="I49" s="1">
        <v>37.423873878073103</v>
      </c>
      <c r="J49" s="48"/>
      <c r="K49" s="48"/>
      <c r="L49" s="48"/>
      <c r="M49" s="48"/>
      <c r="N49" s="32" t="b">
        <f t="shared" si="32"/>
        <v>0</v>
      </c>
      <c r="O49" s="32" t="b">
        <f t="shared" si="33"/>
        <v>0</v>
      </c>
      <c r="P49" s="32" t="b">
        <f t="shared" si="34"/>
        <v>0</v>
      </c>
      <c r="Q49" s="32" t="b">
        <f t="shared" si="35"/>
        <v>0</v>
      </c>
      <c r="R49" s="32">
        <f t="shared" si="5"/>
        <v>0</v>
      </c>
      <c r="S49" s="32">
        <f t="shared" si="12"/>
        <v>0</v>
      </c>
      <c r="T49" s="32">
        <f t="shared" si="13"/>
        <v>0</v>
      </c>
      <c r="U49" s="33">
        <f t="shared" si="14"/>
        <v>0</v>
      </c>
    </row>
    <row r="50" spans="1:21" x14ac:dyDescent="0.25">
      <c r="A50" s="1" t="s">
        <v>9</v>
      </c>
      <c r="B50" s="1">
        <v>-1.0999999999999999E-2</v>
      </c>
      <c r="C50" s="1">
        <v>7.0000000000000001E-3</v>
      </c>
      <c r="D50" s="1">
        <v>6.4678396040383204</v>
      </c>
      <c r="E50" s="1">
        <v>6.4402512745041101</v>
      </c>
      <c r="F50" s="1">
        <v>6.4519987666582503</v>
      </c>
      <c r="G50" s="1">
        <v>36.319745992554999</v>
      </c>
      <c r="H50" s="1">
        <v>37.4360226059745</v>
      </c>
      <c r="I50" s="1">
        <v>37.424417150729496</v>
      </c>
      <c r="J50" s="48"/>
      <c r="K50" s="48"/>
      <c r="L50" s="48"/>
      <c r="M50" s="48"/>
      <c r="N50" s="32" t="b">
        <f t="shared" si="32"/>
        <v>0</v>
      </c>
      <c r="O50" s="32" t="b">
        <f t="shared" si="33"/>
        <v>1</v>
      </c>
      <c r="P50" s="32" t="b">
        <f t="shared" si="34"/>
        <v>0</v>
      </c>
      <c r="Q50" s="32" t="b">
        <f t="shared" si="35"/>
        <v>0</v>
      </c>
      <c r="R50" s="32">
        <f t="shared" si="5"/>
        <v>0</v>
      </c>
      <c r="S50" s="32">
        <f t="shared" si="12"/>
        <v>1</v>
      </c>
      <c r="T50" s="32">
        <f t="shared" si="13"/>
        <v>0</v>
      </c>
      <c r="U50" s="33">
        <f t="shared" si="14"/>
        <v>0</v>
      </c>
    </row>
    <row r="51" spans="1:21" x14ac:dyDescent="0.25">
      <c r="A51" s="1" t="s">
        <v>9</v>
      </c>
      <c r="B51" s="1">
        <v>-0.01</v>
      </c>
      <c r="C51" s="1">
        <v>7.0000000000000001E-3</v>
      </c>
      <c r="D51" s="1">
        <v>6.4678396040383204</v>
      </c>
      <c r="E51" s="1">
        <v>6.4344312508036801</v>
      </c>
      <c r="F51" s="1">
        <v>6.4462254707320898</v>
      </c>
      <c r="G51" s="1">
        <v>36.319745992554999</v>
      </c>
      <c r="H51" s="1">
        <v>37.4288853186479</v>
      </c>
      <c r="I51" s="1">
        <v>37.417829415390798</v>
      </c>
      <c r="J51" s="48"/>
      <c r="K51" s="48"/>
      <c r="L51" s="48"/>
      <c r="M51" s="48"/>
      <c r="N51" s="32" t="b">
        <f t="shared" si="32"/>
        <v>0</v>
      </c>
      <c r="O51" s="32" t="b">
        <f t="shared" si="33"/>
        <v>0</v>
      </c>
      <c r="P51" s="32" t="b">
        <f t="shared" si="34"/>
        <v>0</v>
      </c>
      <c r="Q51" s="32" t="b">
        <f t="shared" si="35"/>
        <v>0</v>
      </c>
      <c r="R51" s="32">
        <f t="shared" si="5"/>
        <v>0</v>
      </c>
      <c r="S51" s="32">
        <f t="shared" si="12"/>
        <v>0</v>
      </c>
      <c r="T51" s="32">
        <f t="shared" si="13"/>
        <v>0</v>
      </c>
      <c r="U51" s="33">
        <f t="shared" si="14"/>
        <v>0</v>
      </c>
    </row>
    <row r="52" spans="1:21" x14ac:dyDescent="0.25">
      <c r="A52" s="1" t="s">
        <v>9</v>
      </c>
      <c r="B52" s="1">
        <v>-8.9999999999999993E-3</v>
      </c>
      <c r="C52" s="1">
        <v>7.0000000000000001E-3</v>
      </c>
      <c r="D52" s="1">
        <v>6.4678396040383204</v>
      </c>
      <c r="E52" s="1">
        <v>6.44839382299521</v>
      </c>
      <c r="F52" s="1">
        <v>6.4411614856980597</v>
      </c>
      <c r="G52" s="1">
        <v>36.319745992554999</v>
      </c>
      <c r="H52" s="1">
        <v>37.425972652444202</v>
      </c>
      <c r="I52" s="1">
        <v>37.404365328349201</v>
      </c>
      <c r="J52" s="48"/>
      <c r="K52" s="48"/>
      <c r="L52" s="48"/>
      <c r="M52" s="48"/>
      <c r="N52" s="32" t="b">
        <f t="shared" si="32"/>
        <v>0</v>
      </c>
      <c r="O52" s="32" t="b">
        <f t="shared" si="33"/>
        <v>0</v>
      </c>
      <c r="P52" s="32" t="b">
        <f t="shared" si="34"/>
        <v>0</v>
      </c>
      <c r="Q52" s="32" t="b">
        <f t="shared" si="35"/>
        <v>0</v>
      </c>
      <c r="R52" s="32">
        <f t="shared" si="5"/>
        <v>0</v>
      </c>
      <c r="S52" s="32">
        <f t="shared" si="12"/>
        <v>0</v>
      </c>
      <c r="T52" s="32">
        <f t="shared" si="13"/>
        <v>0</v>
      </c>
      <c r="U52" s="33">
        <f t="shared" si="14"/>
        <v>0</v>
      </c>
    </row>
    <row r="53" spans="1:21" x14ac:dyDescent="0.25">
      <c r="A53" s="1" t="s">
        <v>9</v>
      </c>
      <c r="B53" s="1">
        <v>-8.0000000000000002E-3</v>
      </c>
      <c r="C53" s="1">
        <v>7.0000000000000001E-3</v>
      </c>
      <c r="D53" s="1">
        <v>6.4678396040383204</v>
      </c>
      <c r="E53" s="1">
        <v>6.4517355257844002</v>
      </c>
      <c r="F53" s="1">
        <v>6.44501141116453</v>
      </c>
      <c r="G53" s="1">
        <v>36.319745992554999</v>
      </c>
      <c r="H53" s="1">
        <v>37.427472282737199</v>
      </c>
      <c r="I53" s="1">
        <v>37.399355810455297</v>
      </c>
      <c r="J53" s="48"/>
      <c r="K53" s="48"/>
      <c r="L53" s="48"/>
      <c r="M53" s="48"/>
      <c r="N53" s="32" t="b">
        <f t="shared" si="32"/>
        <v>0</v>
      </c>
      <c r="O53" s="32" t="b">
        <f t="shared" si="33"/>
        <v>0</v>
      </c>
      <c r="P53" s="32" t="b">
        <f t="shared" si="34"/>
        <v>0</v>
      </c>
      <c r="Q53" s="32" t="b">
        <f t="shared" si="35"/>
        <v>0</v>
      </c>
      <c r="R53" s="32">
        <f t="shared" si="5"/>
        <v>0</v>
      </c>
      <c r="S53" s="32">
        <f t="shared" si="12"/>
        <v>0</v>
      </c>
      <c r="T53" s="32">
        <f t="shared" si="13"/>
        <v>0</v>
      </c>
      <c r="U53" s="33">
        <f t="shared" si="14"/>
        <v>0</v>
      </c>
    </row>
    <row r="54" spans="1:21" x14ac:dyDescent="0.25">
      <c r="A54" s="1" t="s">
        <v>9</v>
      </c>
      <c r="B54" s="1">
        <v>-7.0000000000000001E-3</v>
      </c>
      <c r="C54" s="1">
        <v>7.0000000000000001E-3</v>
      </c>
      <c r="D54" s="1">
        <v>6.4678396040383204</v>
      </c>
      <c r="E54" s="1">
        <v>6.4450224215799796</v>
      </c>
      <c r="F54" s="1">
        <v>6.4502445964834001</v>
      </c>
      <c r="G54" s="1">
        <v>36.319745992554999</v>
      </c>
      <c r="H54" s="1">
        <v>37.422512151296402</v>
      </c>
      <c r="I54" s="1">
        <v>37.385699734680799</v>
      </c>
      <c r="J54" s="48"/>
      <c r="K54" s="48"/>
      <c r="L54" s="48"/>
      <c r="M54" s="48"/>
      <c r="N54" s="32" t="b">
        <f t="shared" si="32"/>
        <v>0</v>
      </c>
      <c r="O54" s="32" t="b">
        <f t="shared" si="33"/>
        <v>0</v>
      </c>
      <c r="P54" s="32" t="b">
        <f t="shared" si="34"/>
        <v>0</v>
      </c>
      <c r="Q54" s="32" t="b">
        <f t="shared" si="35"/>
        <v>0</v>
      </c>
      <c r="R54" s="32">
        <f t="shared" si="5"/>
        <v>0</v>
      </c>
      <c r="S54" s="32">
        <f t="shared" si="12"/>
        <v>0</v>
      </c>
      <c r="T54" s="32">
        <f t="shared" si="13"/>
        <v>0</v>
      </c>
      <c r="U54" s="33">
        <f t="shared" si="14"/>
        <v>0</v>
      </c>
    </row>
    <row r="55" spans="1:21" x14ac:dyDescent="0.25">
      <c r="A55" s="1" t="s">
        <v>9</v>
      </c>
      <c r="B55" s="1">
        <v>-6.0000000000000001E-3</v>
      </c>
      <c r="C55" s="1">
        <v>7.0000000000000001E-3</v>
      </c>
      <c r="D55" s="1">
        <v>6.4678396040383204</v>
      </c>
      <c r="E55" s="1">
        <v>6.4399787541524702</v>
      </c>
      <c r="F55" s="1">
        <v>6.4406853379234104</v>
      </c>
      <c r="G55" s="1">
        <v>36.319745992554999</v>
      </c>
      <c r="H55" s="1">
        <v>37.414553309640297</v>
      </c>
      <c r="I55" s="1">
        <v>37.378458391059198</v>
      </c>
      <c r="J55" s="48"/>
      <c r="K55" s="48"/>
      <c r="L55" s="48"/>
      <c r="M55" s="48"/>
      <c r="N55" s="32" t="b">
        <f t="shared" si="32"/>
        <v>0</v>
      </c>
      <c r="O55" s="32" t="b">
        <f t="shared" si="33"/>
        <v>0</v>
      </c>
      <c r="P55" s="32" t="b">
        <f t="shared" si="34"/>
        <v>0</v>
      </c>
      <c r="Q55" s="32" t="b">
        <f t="shared" si="35"/>
        <v>0</v>
      </c>
      <c r="R55" s="32">
        <f t="shared" si="5"/>
        <v>0</v>
      </c>
      <c r="S55" s="32">
        <f t="shared" si="12"/>
        <v>0</v>
      </c>
      <c r="T55" s="32">
        <f t="shared" si="13"/>
        <v>0</v>
      </c>
      <c r="U55" s="33">
        <f t="shared" si="14"/>
        <v>0</v>
      </c>
    </row>
    <row r="56" spans="1:21" x14ac:dyDescent="0.25">
      <c r="A56" s="1" t="s">
        <v>9</v>
      </c>
      <c r="B56" s="1">
        <v>-5.0000000000000001E-3</v>
      </c>
      <c r="C56" s="1">
        <v>7.0000000000000001E-3</v>
      </c>
      <c r="D56" s="1">
        <v>6.4678396040383204</v>
      </c>
      <c r="E56" s="1">
        <v>6.4343538106949696</v>
      </c>
      <c r="F56" s="1">
        <v>6.45014094464993</v>
      </c>
      <c r="G56" s="1">
        <v>36.319745992554999</v>
      </c>
      <c r="H56" s="1">
        <v>37.402434640543703</v>
      </c>
      <c r="I56" s="1">
        <v>37.371244648831897</v>
      </c>
      <c r="J56" s="49"/>
      <c r="K56" s="49"/>
      <c r="L56" s="49"/>
      <c r="M56" s="49"/>
      <c r="N56" s="34" t="b">
        <f t="shared" si="32"/>
        <v>0</v>
      </c>
      <c r="O56" s="34" t="b">
        <f t="shared" si="33"/>
        <v>0</v>
      </c>
      <c r="P56" s="34" t="b">
        <f t="shared" si="34"/>
        <v>0</v>
      </c>
      <c r="Q56" s="34" t="b">
        <f t="shared" si="35"/>
        <v>0</v>
      </c>
      <c r="R56" s="34">
        <f t="shared" si="5"/>
        <v>0</v>
      </c>
      <c r="S56" s="34">
        <f t="shared" si="12"/>
        <v>0</v>
      </c>
      <c r="T56" s="34">
        <f t="shared" si="13"/>
        <v>0</v>
      </c>
      <c r="U56" s="35">
        <f t="shared" si="14"/>
        <v>0</v>
      </c>
    </row>
    <row r="57" spans="1:21" x14ac:dyDescent="0.25">
      <c r="A57" s="1" t="s">
        <v>10</v>
      </c>
      <c r="B57" s="1">
        <v>-1.4999999999999999E-2</v>
      </c>
      <c r="C57" s="1">
        <v>7.0000000000000001E-3</v>
      </c>
      <c r="D57" s="1">
        <v>6.4189546329810199</v>
      </c>
      <c r="E57" s="1">
        <v>6.3541352586621898</v>
      </c>
      <c r="F57" s="1">
        <v>6.3541352586621898</v>
      </c>
      <c r="G57" s="1">
        <v>33.722564315420101</v>
      </c>
      <c r="H57" s="1">
        <v>37.435426117114403</v>
      </c>
      <c r="I57" s="1">
        <v>37.435426117114403</v>
      </c>
      <c r="J57" s="47">
        <f t="shared" ref="J57" si="36">MAX(E57:E67)</f>
        <v>6.3767529374488596</v>
      </c>
      <c r="K57" s="47">
        <f t="shared" ref="K57" si="37">MAX(F57:F67)</f>
        <v>6.3767529374488596</v>
      </c>
      <c r="L57" s="47">
        <f t="shared" ref="L57:M57" si="38">MAX(H57:H67)</f>
        <v>37.435426117114403</v>
      </c>
      <c r="M57" s="47">
        <f t="shared" si="38"/>
        <v>37.435426117114403</v>
      </c>
      <c r="N57" s="30" t="b">
        <f>E57=$J$57</f>
        <v>0</v>
      </c>
      <c r="O57" s="30" t="b">
        <f>F57=$K$57</f>
        <v>0</v>
      </c>
      <c r="P57" s="30" t="b">
        <f>H57=$L$57</f>
        <v>1</v>
      </c>
      <c r="Q57" s="30" t="b">
        <f>I57=$M$57</f>
        <v>1</v>
      </c>
      <c r="R57" s="30">
        <f t="shared" si="5"/>
        <v>0</v>
      </c>
      <c r="S57" s="30">
        <f t="shared" si="12"/>
        <v>0</v>
      </c>
      <c r="T57" s="30">
        <f t="shared" si="13"/>
        <v>1</v>
      </c>
      <c r="U57" s="31">
        <f t="shared" si="14"/>
        <v>1</v>
      </c>
    </row>
    <row r="58" spans="1:21" x14ac:dyDescent="0.25">
      <c r="A58" s="1" t="s">
        <v>10</v>
      </c>
      <c r="B58" s="1">
        <v>-1.4E-2</v>
      </c>
      <c r="C58" s="1">
        <v>7.0000000000000001E-3</v>
      </c>
      <c r="D58" s="1">
        <v>6.4189546329810199</v>
      </c>
      <c r="E58" s="1">
        <v>6.3628568088268702</v>
      </c>
      <c r="F58" s="1">
        <v>6.3628568088268702</v>
      </c>
      <c r="G58" s="1">
        <v>33.722564315420101</v>
      </c>
      <c r="H58" s="1">
        <v>37.430614083167498</v>
      </c>
      <c r="I58" s="1">
        <v>37.430614083167498</v>
      </c>
      <c r="J58" s="48"/>
      <c r="K58" s="48"/>
      <c r="L58" s="48"/>
      <c r="M58" s="48"/>
      <c r="N58" s="32" t="b">
        <f t="shared" ref="N58:N67" si="39">E58=$J$57</f>
        <v>0</v>
      </c>
      <c r="O58" s="32" t="b">
        <f t="shared" ref="O58:O67" si="40">F58=$K$57</f>
        <v>0</v>
      </c>
      <c r="P58" s="32" t="b">
        <f t="shared" ref="P58:P67" si="41">H58=$L$57</f>
        <v>0</v>
      </c>
      <c r="Q58" s="32" t="b">
        <f t="shared" ref="Q58:Q67" si="42">I58=$M$57</f>
        <v>0</v>
      </c>
      <c r="R58" s="32">
        <f t="shared" si="5"/>
        <v>0</v>
      </c>
      <c r="S58" s="32">
        <f t="shared" si="12"/>
        <v>0</v>
      </c>
      <c r="T58" s="32">
        <f t="shared" si="13"/>
        <v>0</v>
      </c>
      <c r="U58" s="33">
        <f t="shared" si="14"/>
        <v>0</v>
      </c>
    </row>
    <row r="59" spans="1:21" x14ac:dyDescent="0.25">
      <c r="A59" s="1" t="s">
        <v>10</v>
      </c>
      <c r="B59" s="1">
        <v>-1.2999999999999999E-2</v>
      </c>
      <c r="C59" s="1">
        <v>7.0000000000000001E-3</v>
      </c>
      <c r="D59" s="1">
        <v>6.4189546329810199</v>
      </c>
      <c r="E59" s="1">
        <v>6.3651071851017802</v>
      </c>
      <c r="F59" s="1">
        <v>6.3651071851017802</v>
      </c>
      <c r="G59" s="1">
        <v>33.722564315420101</v>
      </c>
      <c r="H59" s="1">
        <v>37.429237497994897</v>
      </c>
      <c r="I59" s="1">
        <v>37.429237497994897</v>
      </c>
      <c r="J59" s="48"/>
      <c r="K59" s="48"/>
      <c r="L59" s="48"/>
      <c r="M59" s="48"/>
      <c r="N59" s="32" t="b">
        <f t="shared" si="39"/>
        <v>0</v>
      </c>
      <c r="O59" s="32" t="b">
        <f t="shared" si="40"/>
        <v>0</v>
      </c>
      <c r="P59" s="32" t="b">
        <f t="shared" si="41"/>
        <v>0</v>
      </c>
      <c r="Q59" s="32" t="b">
        <f t="shared" si="42"/>
        <v>0</v>
      </c>
      <c r="R59" s="32">
        <f t="shared" si="5"/>
        <v>0</v>
      </c>
      <c r="S59" s="32">
        <f t="shared" si="12"/>
        <v>0</v>
      </c>
      <c r="T59" s="32">
        <f t="shared" si="13"/>
        <v>0</v>
      </c>
      <c r="U59" s="33">
        <f t="shared" si="14"/>
        <v>0</v>
      </c>
    </row>
    <row r="60" spans="1:21" x14ac:dyDescent="0.25">
      <c r="A60" s="1" t="s">
        <v>10</v>
      </c>
      <c r="B60" s="1">
        <v>-1.2E-2</v>
      </c>
      <c r="C60" s="1">
        <v>7.0000000000000001E-3</v>
      </c>
      <c r="D60" s="1">
        <v>6.4189546329810199</v>
      </c>
      <c r="E60" s="1">
        <v>6.3618783206123402</v>
      </c>
      <c r="F60" s="1">
        <v>6.3618783206123402</v>
      </c>
      <c r="G60" s="1">
        <v>33.722564315420101</v>
      </c>
      <c r="H60" s="1">
        <v>37.421047892817398</v>
      </c>
      <c r="I60" s="1">
        <v>37.421047892817398</v>
      </c>
      <c r="J60" s="48"/>
      <c r="K60" s="48"/>
      <c r="L60" s="48"/>
      <c r="M60" s="48"/>
      <c r="N60" s="32" t="b">
        <f t="shared" si="39"/>
        <v>0</v>
      </c>
      <c r="O60" s="32" t="b">
        <f t="shared" si="40"/>
        <v>0</v>
      </c>
      <c r="P60" s="32" t="b">
        <f t="shared" si="41"/>
        <v>0</v>
      </c>
      <c r="Q60" s="32" t="b">
        <f t="shared" si="42"/>
        <v>0</v>
      </c>
      <c r="R60" s="32">
        <f t="shared" si="5"/>
        <v>0</v>
      </c>
      <c r="S60" s="32">
        <f t="shared" si="12"/>
        <v>0</v>
      </c>
      <c r="T60" s="32">
        <f t="shared" si="13"/>
        <v>0</v>
      </c>
      <c r="U60" s="33">
        <f t="shared" si="14"/>
        <v>0</v>
      </c>
    </row>
    <row r="61" spans="1:21" x14ac:dyDescent="0.25">
      <c r="A61" s="1" t="s">
        <v>10</v>
      </c>
      <c r="B61" s="1">
        <v>-1.0999999999999999E-2</v>
      </c>
      <c r="C61" s="1">
        <v>7.0000000000000001E-3</v>
      </c>
      <c r="D61" s="1">
        <v>6.4189546329810199</v>
      </c>
      <c r="E61" s="1">
        <v>6.3565943975756296</v>
      </c>
      <c r="F61" s="1">
        <v>6.3565943975756296</v>
      </c>
      <c r="G61" s="1">
        <v>33.722564315420101</v>
      </c>
      <c r="H61" s="1">
        <v>37.411054643264002</v>
      </c>
      <c r="I61" s="1">
        <v>37.411054643264002</v>
      </c>
      <c r="J61" s="48"/>
      <c r="K61" s="48"/>
      <c r="L61" s="48"/>
      <c r="M61" s="48"/>
      <c r="N61" s="32" t="b">
        <f t="shared" si="39"/>
        <v>0</v>
      </c>
      <c r="O61" s="32" t="b">
        <f t="shared" si="40"/>
        <v>0</v>
      </c>
      <c r="P61" s="32" t="b">
        <f t="shared" si="41"/>
        <v>0</v>
      </c>
      <c r="Q61" s="32" t="b">
        <f t="shared" si="42"/>
        <v>0</v>
      </c>
      <c r="R61" s="32">
        <f t="shared" si="5"/>
        <v>0</v>
      </c>
      <c r="S61" s="32">
        <f t="shared" si="12"/>
        <v>0</v>
      </c>
      <c r="T61" s="32">
        <f t="shared" si="13"/>
        <v>0</v>
      </c>
      <c r="U61" s="33">
        <f t="shared" si="14"/>
        <v>0</v>
      </c>
    </row>
    <row r="62" spans="1:21" x14ac:dyDescent="0.25">
      <c r="A62" s="1" t="s">
        <v>10</v>
      </c>
      <c r="B62" s="1">
        <v>-0.01</v>
      </c>
      <c r="C62" s="1">
        <v>7.0000000000000001E-3</v>
      </c>
      <c r="D62" s="1">
        <v>6.4189546329810199</v>
      </c>
      <c r="E62" s="1">
        <v>6.3595494238379802</v>
      </c>
      <c r="F62" s="1">
        <v>6.3595494238379802</v>
      </c>
      <c r="G62" s="1">
        <v>33.722564315420101</v>
      </c>
      <c r="H62" s="1">
        <v>37.394226182420802</v>
      </c>
      <c r="I62" s="1">
        <v>37.394226182420802</v>
      </c>
      <c r="J62" s="48"/>
      <c r="K62" s="48"/>
      <c r="L62" s="48"/>
      <c r="M62" s="48"/>
      <c r="N62" s="32" t="b">
        <f t="shared" si="39"/>
        <v>0</v>
      </c>
      <c r="O62" s="32" t="b">
        <f t="shared" si="40"/>
        <v>0</v>
      </c>
      <c r="P62" s="32" t="b">
        <f t="shared" si="41"/>
        <v>0</v>
      </c>
      <c r="Q62" s="32" t="b">
        <f t="shared" si="42"/>
        <v>0</v>
      </c>
      <c r="R62" s="32">
        <f t="shared" si="5"/>
        <v>0</v>
      </c>
      <c r="S62" s="32">
        <f t="shared" si="12"/>
        <v>0</v>
      </c>
      <c r="T62" s="32">
        <f t="shared" si="13"/>
        <v>0</v>
      </c>
      <c r="U62" s="33">
        <f t="shared" si="14"/>
        <v>0</v>
      </c>
    </row>
    <row r="63" spans="1:21" x14ac:dyDescent="0.25">
      <c r="A63" s="1" t="s">
        <v>10</v>
      </c>
      <c r="B63" s="1">
        <v>-8.9999999999999993E-3</v>
      </c>
      <c r="C63" s="1">
        <v>7.0000000000000001E-3</v>
      </c>
      <c r="D63" s="1">
        <v>6.4189546329810199</v>
      </c>
      <c r="E63" s="1">
        <v>6.3631987768352198</v>
      </c>
      <c r="F63" s="1">
        <v>6.3631987768352198</v>
      </c>
      <c r="G63" s="1">
        <v>33.722564315420101</v>
      </c>
      <c r="H63" s="1">
        <v>37.392676345950598</v>
      </c>
      <c r="I63" s="1">
        <v>37.392676345950598</v>
      </c>
      <c r="J63" s="48"/>
      <c r="K63" s="48"/>
      <c r="L63" s="48"/>
      <c r="M63" s="48"/>
      <c r="N63" s="32" t="b">
        <f t="shared" si="39"/>
        <v>0</v>
      </c>
      <c r="O63" s="32" t="b">
        <f t="shared" si="40"/>
        <v>0</v>
      </c>
      <c r="P63" s="32" t="b">
        <f t="shared" si="41"/>
        <v>0</v>
      </c>
      <c r="Q63" s="32" t="b">
        <f t="shared" si="42"/>
        <v>0</v>
      </c>
      <c r="R63" s="32">
        <f t="shared" si="5"/>
        <v>0</v>
      </c>
      <c r="S63" s="32">
        <f t="shared" si="12"/>
        <v>0</v>
      </c>
      <c r="T63" s="32">
        <f t="shared" si="13"/>
        <v>0</v>
      </c>
      <c r="U63" s="33">
        <f t="shared" si="14"/>
        <v>0</v>
      </c>
    </row>
    <row r="64" spans="1:21" x14ac:dyDescent="0.25">
      <c r="A64" s="1" t="s">
        <v>10</v>
      </c>
      <c r="B64" s="1">
        <v>-8.0000000000000002E-3</v>
      </c>
      <c r="C64" s="1">
        <v>7.0000000000000001E-3</v>
      </c>
      <c r="D64" s="1">
        <v>6.4189546329810199</v>
      </c>
      <c r="E64" s="1">
        <v>6.3656180403886697</v>
      </c>
      <c r="F64" s="1">
        <v>6.3656180403886697</v>
      </c>
      <c r="G64" s="1">
        <v>33.722564315420101</v>
      </c>
      <c r="H64" s="1">
        <v>37.3885980114934</v>
      </c>
      <c r="I64" s="1">
        <v>37.3885980114934</v>
      </c>
      <c r="J64" s="48"/>
      <c r="K64" s="48"/>
      <c r="L64" s="48"/>
      <c r="M64" s="48"/>
      <c r="N64" s="32" t="b">
        <f t="shared" si="39"/>
        <v>0</v>
      </c>
      <c r="O64" s="32" t="b">
        <f t="shared" si="40"/>
        <v>0</v>
      </c>
      <c r="P64" s="32" t="b">
        <f t="shared" si="41"/>
        <v>0</v>
      </c>
      <c r="Q64" s="32" t="b">
        <f t="shared" si="42"/>
        <v>0</v>
      </c>
      <c r="R64" s="32">
        <f t="shared" si="5"/>
        <v>0</v>
      </c>
      <c r="S64" s="32">
        <f t="shared" si="12"/>
        <v>0</v>
      </c>
      <c r="T64" s="32">
        <f t="shared" si="13"/>
        <v>0</v>
      </c>
      <c r="U64" s="33">
        <f t="shared" si="14"/>
        <v>0</v>
      </c>
    </row>
    <row r="65" spans="1:21" x14ac:dyDescent="0.25">
      <c r="A65" s="1" t="s">
        <v>10</v>
      </c>
      <c r="B65" s="1">
        <v>-7.0000000000000001E-3</v>
      </c>
      <c r="C65" s="1">
        <v>7.0000000000000001E-3</v>
      </c>
      <c r="D65" s="1">
        <v>6.4189546329810199</v>
      </c>
      <c r="E65" s="1">
        <v>6.3674787740180996</v>
      </c>
      <c r="F65" s="1">
        <v>6.3674787740180996</v>
      </c>
      <c r="G65" s="1">
        <v>33.722564315420101</v>
      </c>
      <c r="H65" s="1">
        <v>37.387003995227701</v>
      </c>
      <c r="I65" s="1">
        <v>37.387003995227701</v>
      </c>
      <c r="J65" s="48"/>
      <c r="K65" s="48"/>
      <c r="L65" s="48"/>
      <c r="M65" s="48"/>
      <c r="N65" s="32" t="b">
        <f t="shared" si="39"/>
        <v>0</v>
      </c>
      <c r="O65" s="32" t="b">
        <f t="shared" si="40"/>
        <v>0</v>
      </c>
      <c r="P65" s="32" t="b">
        <f t="shared" si="41"/>
        <v>0</v>
      </c>
      <c r="Q65" s="32" t="b">
        <f t="shared" si="42"/>
        <v>0</v>
      </c>
      <c r="R65" s="32">
        <f t="shared" si="5"/>
        <v>0</v>
      </c>
      <c r="S65" s="32">
        <f t="shared" si="12"/>
        <v>0</v>
      </c>
      <c r="T65" s="32">
        <f t="shared" si="13"/>
        <v>0</v>
      </c>
      <c r="U65" s="33">
        <f t="shared" si="14"/>
        <v>0</v>
      </c>
    </row>
    <row r="66" spans="1:21" x14ac:dyDescent="0.25">
      <c r="A66" s="1" t="s">
        <v>10</v>
      </c>
      <c r="B66" s="1">
        <v>-6.0000000000000001E-3</v>
      </c>
      <c r="C66" s="1">
        <v>7.0000000000000001E-3</v>
      </c>
      <c r="D66" s="1">
        <v>6.4189546329810199</v>
      </c>
      <c r="E66" s="1">
        <v>6.37316017362813</v>
      </c>
      <c r="F66" s="1">
        <v>6.37316017362813</v>
      </c>
      <c r="G66" s="1">
        <v>33.722564315420101</v>
      </c>
      <c r="H66" s="1">
        <v>37.387231105307499</v>
      </c>
      <c r="I66" s="1">
        <v>37.387231105307499</v>
      </c>
      <c r="J66" s="48"/>
      <c r="K66" s="48"/>
      <c r="L66" s="48"/>
      <c r="M66" s="48"/>
      <c r="N66" s="32" t="b">
        <f t="shared" si="39"/>
        <v>0</v>
      </c>
      <c r="O66" s="32" t="b">
        <f t="shared" si="40"/>
        <v>0</v>
      </c>
      <c r="P66" s="32" t="b">
        <f t="shared" si="41"/>
        <v>0</v>
      </c>
      <c r="Q66" s="32" t="b">
        <f t="shared" si="42"/>
        <v>0</v>
      </c>
      <c r="R66" s="32">
        <f t="shared" si="5"/>
        <v>0</v>
      </c>
      <c r="S66" s="32">
        <f t="shared" si="12"/>
        <v>0</v>
      </c>
      <c r="T66" s="32">
        <f t="shared" si="13"/>
        <v>0</v>
      </c>
      <c r="U66" s="33">
        <f t="shared" si="14"/>
        <v>0</v>
      </c>
    </row>
    <row r="67" spans="1:21" x14ac:dyDescent="0.25">
      <c r="A67" s="1" t="s">
        <v>10</v>
      </c>
      <c r="B67" s="1">
        <v>-5.0000000000000001E-3</v>
      </c>
      <c r="C67" s="1">
        <v>7.0000000000000001E-3</v>
      </c>
      <c r="D67" s="1">
        <v>6.4189546329810199</v>
      </c>
      <c r="E67" s="1">
        <v>6.3767529374488596</v>
      </c>
      <c r="F67" s="1">
        <v>6.3767529374488596</v>
      </c>
      <c r="G67" s="1">
        <v>33.722564315420101</v>
      </c>
      <c r="H67" s="1">
        <v>37.374822741078503</v>
      </c>
      <c r="I67" s="1">
        <v>37.374822741078503</v>
      </c>
      <c r="J67" s="49"/>
      <c r="K67" s="49"/>
      <c r="L67" s="49"/>
      <c r="M67" s="49"/>
      <c r="N67" s="34" t="b">
        <f t="shared" si="39"/>
        <v>1</v>
      </c>
      <c r="O67" s="34" t="b">
        <f t="shared" si="40"/>
        <v>1</v>
      </c>
      <c r="P67" s="34" t="b">
        <f t="shared" si="41"/>
        <v>0</v>
      </c>
      <c r="Q67" s="34" t="b">
        <f t="shared" si="42"/>
        <v>0</v>
      </c>
      <c r="R67" s="34">
        <f t="shared" ref="R67:R100" si="43">IF(N67=TRUE,1,0)</f>
        <v>1</v>
      </c>
      <c r="S67" s="34">
        <f t="shared" si="12"/>
        <v>1</v>
      </c>
      <c r="T67" s="34">
        <f t="shared" si="13"/>
        <v>0</v>
      </c>
      <c r="U67" s="35">
        <f t="shared" si="14"/>
        <v>0</v>
      </c>
    </row>
    <row r="68" spans="1:21" x14ac:dyDescent="0.25">
      <c r="A68" s="1" t="s">
        <v>12</v>
      </c>
      <c r="B68" s="1">
        <v>-1.4999999999999999E-2</v>
      </c>
      <c r="C68" s="1">
        <v>7.0000000000000001E-3</v>
      </c>
      <c r="D68" s="1">
        <v>6.6721017082672596</v>
      </c>
      <c r="E68" s="1">
        <v>6.6485509102807701</v>
      </c>
      <c r="F68" s="1">
        <v>6.6468393362886902</v>
      </c>
      <c r="G68" s="1">
        <v>33.541316433961804</v>
      </c>
      <c r="H68" s="1">
        <v>37.342613474489802</v>
      </c>
      <c r="I68" s="1">
        <v>37.328839903599302</v>
      </c>
      <c r="J68" s="47">
        <f t="shared" ref="J68" si="44">MAX(E68:E78)</f>
        <v>6.6533534437652699</v>
      </c>
      <c r="K68" s="47">
        <f t="shared" ref="K68" si="45">MAX(F68:F78)</f>
        <v>6.6474980749034298</v>
      </c>
      <c r="L68" s="47">
        <f t="shared" ref="L68:M68" si="46">MAX(H68:H78)</f>
        <v>37.351473616077797</v>
      </c>
      <c r="M68" s="47">
        <f t="shared" si="46"/>
        <v>37.337759091968302</v>
      </c>
      <c r="N68" s="30" t="b">
        <f>E68=$J$68</f>
        <v>0</v>
      </c>
      <c r="O68" s="30" t="b">
        <f>F68=$K$68</f>
        <v>0</v>
      </c>
      <c r="P68" s="30" t="b">
        <f>H68=$L$68</f>
        <v>0</v>
      </c>
      <c r="Q68" s="30" t="b">
        <f>I68=$M$68</f>
        <v>0</v>
      </c>
      <c r="R68" s="30">
        <f t="shared" si="43"/>
        <v>0</v>
      </c>
      <c r="S68" s="30">
        <f t="shared" si="12"/>
        <v>0</v>
      </c>
      <c r="T68" s="30">
        <f t="shared" si="13"/>
        <v>0</v>
      </c>
      <c r="U68" s="31">
        <f t="shared" si="14"/>
        <v>0</v>
      </c>
    </row>
    <row r="69" spans="1:21" x14ac:dyDescent="0.25">
      <c r="A69" s="1" t="s">
        <v>12</v>
      </c>
      <c r="B69" s="1">
        <v>-1.4E-2</v>
      </c>
      <c r="C69" s="1">
        <v>7.0000000000000001E-3</v>
      </c>
      <c r="D69" s="1">
        <v>6.6721017082672596</v>
      </c>
      <c r="E69" s="1">
        <v>6.6533534437652699</v>
      </c>
      <c r="F69" s="1">
        <v>6.6442298226757597</v>
      </c>
      <c r="G69" s="1">
        <v>33.541316433961804</v>
      </c>
      <c r="H69" s="1">
        <v>37.345461206387597</v>
      </c>
      <c r="I69" s="1">
        <v>37.313045082563697</v>
      </c>
      <c r="J69" s="48"/>
      <c r="K69" s="48"/>
      <c r="L69" s="48"/>
      <c r="M69" s="48"/>
      <c r="N69" s="32" t="b">
        <f t="shared" ref="N69:N78" si="47">E69=$J$68</f>
        <v>1</v>
      </c>
      <c r="O69" s="32" t="b">
        <f t="shared" ref="O69:O78" si="48">F69=$K$68</f>
        <v>0</v>
      </c>
      <c r="P69" s="32" t="b">
        <f t="shared" ref="P69:P78" si="49">H69=$L$68</f>
        <v>0</v>
      </c>
      <c r="Q69" s="32" t="b">
        <f t="shared" ref="Q69:Q78" si="50">I69=$M$68</f>
        <v>0</v>
      </c>
      <c r="R69" s="32">
        <f t="shared" si="43"/>
        <v>1</v>
      </c>
      <c r="S69" s="32">
        <f t="shared" si="12"/>
        <v>0</v>
      </c>
      <c r="T69" s="32">
        <f t="shared" si="13"/>
        <v>0</v>
      </c>
      <c r="U69" s="33">
        <f t="shared" si="14"/>
        <v>0</v>
      </c>
    </row>
    <row r="70" spans="1:21" x14ac:dyDescent="0.25">
      <c r="A70" s="1" t="s">
        <v>12</v>
      </c>
      <c r="B70" s="1">
        <v>-1.2999999999999999E-2</v>
      </c>
      <c r="C70" s="1">
        <v>7.0000000000000001E-3</v>
      </c>
      <c r="D70" s="1">
        <v>6.6721017082672596</v>
      </c>
      <c r="E70" s="1">
        <v>6.6444107461348798</v>
      </c>
      <c r="F70" s="1">
        <v>6.6359874295600898</v>
      </c>
      <c r="G70" s="1">
        <v>33.541316433961804</v>
      </c>
      <c r="H70" s="1">
        <v>37.345534409292299</v>
      </c>
      <c r="I70" s="1">
        <v>37.306587789634698</v>
      </c>
      <c r="J70" s="48"/>
      <c r="K70" s="48"/>
      <c r="L70" s="48"/>
      <c r="M70" s="48"/>
      <c r="N70" s="32" t="b">
        <f t="shared" si="47"/>
        <v>0</v>
      </c>
      <c r="O70" s="32" t="b">
        <f t="shared" si="48"/>
        <v>0</v>
      </c>
      <c r="P70" s="32" t="b">
        <f t="shared" si="49"/>
        <v>0</v>
      </c>
      <c r="Q70" s="32" t="b">
        <f t="shared" si="50"/>
        <v>0</v>
      </c>
      <c r="R70" s="32">
        <f t="shared" si="43"/>
        <v>0</v>
      </c>
      <c r="S70" s="32">
        <f t="shared" si="12"/>
        <v>0</v>
      </c>
      <c r="T70" s="32">
        <f t="shared" si="13"/>
        <v>0</v>
      </c>
      <c r="U70" s="33">
        <f t="shared" si="14"/>
        <v>0</v>
      </c>
    </row>
    <row r="71" spans="1:21" x14ac:dyDescent="0.25">
      <c r="A71" s="1" t="s">
        <v>12</v>
      </c>
      <c r="B71" s="1">
        <v>-1.2E-2</v>
      </c>
      <c r="C71" s="1">
        <v>7.0000000000000001E-3</v>
      </c>
      <c r="D71" s="1">
        <v>6.6721017082672596</v>
      </c>
      <c r="E71" s="1">
        <v>6.6437822520147698</v>
      </c>
      <c r="F71" s="1">
        <v>6.6474980749034298</v>
      </c>
      <c r="G71" s="1">
        <v>33.541316433961804</v>
      </c>
      <c r="H71" s="1">
        <v>37.351473616077797</v>
      </c>
      <c r="I71" s="1">
        <v>37.301091962866302</v>
      </c>
      <c r="J71" s="48"/>
      <c r="K71" s="48"/>
      <c r="L71" s="48"/>
      <c r="M71" s="48"/>
      <c r="N71" s="32" t="b">
        <f t="shared" si="47"/>
        <v>0</v>
      </c>
      <c r="O71" s="32" t="b">
        <f t="shared" si="48"/>
        <v>1</v>
      </c>
      <c r="P71" s="32" t="b">
        <f t="shared" si="49"/>
        <v>1</v>
      </c>
      <c r="Q71" s="32" t="b">
        <f t="shared" si="50"/>
        <v>0</v>
      </c>
      <c r="R71" s="32">
        <f t="shared" si="43"/>
        <v>0</v>
      </c>
      <c r="S71" s="32">
        <f t="shared" si="12"/>
        <v>1</v>
      </c>
      <c r="T71" s="32">
        <f t="shared" si="13"/>
        <v>1</v>
      </c>
      <c r="U71" s="33">
        <f t="shared" si="14"/>
        <v>0</v>
      </c>
    </row>
    <row r="72" spans="1:21" x14ac:dyDescent="0.25">
      <c r="A72" s="1" t="s">
        <v>12</v>
      </c>
      <c r="B72" s="1">
        <v>-1.0999999999999999E-2</v>
      </c>
      <c r="C72" s="1">
        <v>7.0000000000000001E-3</v>
      </c>
      <c r="D72" s="1">
        <v>6.6721017082672596</v>
      </c>
      <c r="E72" s="1">
        <v>6.6375299393484601</v>
      </c>
      <c r="F72" s="1">
        <v>6.6293274219058498</v>
      </c>
      <c r="G72" s="1">
        <v>33.541316433961804</v>
      </c>
      <c r="H72" s="1">
        <v>37.336593345607199</v>
      </c>
      <c r="I72" s="1">
        <v>37.301676210899402</v>
      </c>
      <c r="J72" s="48"/>
      <c r="K72" s="48"/>
      <c r="L72" s="48"/>
      <c r="M72" s="48"/>
      <c r="N72" s="32" t="b">
        <f t="shared" si="47"/>
        <v>0</v>
      </c>
      <c r="O72" s="32" t="b">
        <f t="shared" si="48"/>
        <v>0</v>
      </c>
      <c r="P72" s="32" t="b">
        <f t="shared" si="49"/>
        <v>0</v>
      </c>
      <c r="Q72" s="32" t="b">
        <f t="shared" si="50"/>
        <v>0</v>
      </c>
      <c r="R72" s="32">
        <f t="shared" si="43"/>
        <v>0</v>
      </c>
      <c r="S72" s="32">
        <f t="shared" si="12"/>
        <v>0</v>
      </c>
      <c r="T72" s="32">
        <f t="shared" si="13"/>
        <v>0</v>
      </c>
      <c r="U72" s="33">
        <f t="shared" si="14"/>
        <v>0</v>
      </c>
    </row>
    <row r="73" spans="1:21" x14ac:dyDescent="0.25">
      <c r="A73" s="1" t="s">
        <v>12</v>
      </c>
      <c r="B73" s="1">
        <v>-0.01</v>
      </c>
      <c r="C73" s="1">
        <v>7.0000000000000001E-3</v>
      </c>
      <c r="D73" s="1">
        <v>6.6721017082672596</v>
      </c>
      <c r="E73" s="1">
        <v>6.6354957516559399</v>
      </c>
      <c r="F73" s="1">
        <v>6.6295251054081703</v>
      </c>
      <c r="G73" s="1">
        <v>33.541316433961804</v>
      </c>
      <c r="H73" s="1">
        <v>37.340526865953798</v>
      </c>
      <c r="I73" s="1">
        <v>37.322219742346597</v>
      </c>
      <c r="J73" s="48"/>
      <c r="K73" s="48"/>
      <c r="L73" s="48"/>
      <c r="M73" s="48"/>
      <c r="N73" s="32" t="b">
        <f t="shared" si="47"/>
        <v>0</v>
      </c>
      <c r="O73" s="32" t="b">
        <f t="shared" si="48"/>
        <v>0</v>
      </c>
      <c r="P73" s="32" t="b">
        <f t="shared" si="49"/>
        <v>0</v>
      </c>
      <c r="Q73" s="32" t="b">
        <f t="shared" si="50"/>
        <v>0</v>
      </c>
      <c r="R73" s="32">
        <f t="shared" si="43"/>
        <v>0</v>
      </c>
      <c r="S73" s="32">
        <f t="shared" si="12"/>
        <v>0</v>
      </c>
      <c r="T73" s="32">
        <f t="shared" si="13"/>
        <v>0</v>
      </c>
      <c r="U73" s="33">
        <f t="shared" si="14"/>
        <v>0</v>
      </c>
    </row>
    <row r="74" spans="1:21" x14ac:dyDescent="0.25">
      <c r="A74" s="1" t="s">
        <v>12</v>
      </c>
      <c r="B74" s="1">
        <v>-8.9999999999999993E-3</v>
      </c>
      <c r="C74" s="1">
        <v>7.0000000000000001E-3</v>
      </c>
      <c r="D74" s="1">
        <v>6.6721017082672596</v>
      </c>
      <c r="E74" s="1">
        <v>6.64242954459705</v>
      </c>
      <c r="F74" s="1">
        <v>6.6273472284320203</v>
      </c>
      <c r="G74" s="1">
        <v>33.541316433961804</v>
      </c>
      <c r="H74" s="1">
        <v>37.332951177444798</v>
      </c>
      <c r="I74" s="1">
        <v>37.319427703477899</v>
      </c>
      <c r="J74" s="48"/>
      <c r="K74" s="48"/>
      <c r="L74" s="48"/>
      <c r="M74" s="48"/>
      <c r="N74" s="32" t="b">
        <f t="shared" si="47"/>
        <v>0</v>
      </c>
      <c r="O74" s="32" t="b">
        <f t="shared" si="48"/>
        <v>0</v>
      </c>
      <c r="P74" s="32" t="b">
        <f t="shared" si="49"/>
        <v>0</v>
      </c>
      <c r="Q74" s="32" t="b">
        <f t="shared" si="50"/>
        <v>0</v>
      </c>
      <c r="R74" s="32">
        <f t="shared" si="43"/>
        <v>0</v>
      </c>
      <c r="S74" s="32">
        <f t="shared" si="12"/>
        <v>0</v>
      </c>
      <c r="T74" s="32">
        <f t="shared" si="13"/>
        <v>0</v>
      </c>
      <c r="U74" s="33">
        <f t="shared" si="14"/>
        <v>0</v>
      </c>
    </row>
    <row r="75" spans="1:21" x14ac:dyDescent="0.25">
      <c r="A75" s="1" t="s">
        <v>12</v>
      </c>
      <c r="B75" s="1">
        <v>-8.0000000000000002E-3</v>
      </c>
      <c r="C75" s="1">
        <v>7.0000000000000001E-3</v>
      </c>
      <c r="D75" s="1">
        <v>6.6721017082672596</v>
      </c>
      <c r="E75" s="1">
        <v>6.64013406571818</v>
      </c>
      <c r="F75" s="1">
        <v>6.6354293272983602</v>
      </c>
      <c r="G75" s="1">
        <v>33.541316433961804</v>
      </c>
      <c r="H75" s="1">
        <v>37.321173008961303</v>
      </c>
      <c r="I75" s="1">
        <v>37.318578375045703</v>
      </c>
      <c r="J75" s="48"/>
      <c r="K75" s="48"/>
      <c r="L75" s="48"/>
      <c r="M75" s="48"/>
      <c r="N75" s="32" t="b">
        <f t="shared" si="47"/>
        <v>0</v>
      </c>
      <c r="O75" s="32" t="b">
        <f t="shared" si="48"/>
        <v>0</v>
      </c>
      <c r="P75" s="32" t="b">
        <f t="shared" si="49"/>
        <v>0</v>
      </c>
      <c r="Q75" s="32" t="b">
        <f t="shared" si="50"/>
        <v>0</v>
      </c>
      <c r="R75" s="32">
        <f t="shared" si="43"/>
        <v>0</v>
      </c>
      <c r="S75" s="32">
        <f t="shared" si="12"/>
        <v>0</v>
      </c>
      <c r="T75" s="32">
        <f t="shared" si="13"/>
        <v>0</v>
      </c>
      <c r="U75" s="33">
        <f t="shared" si="14"/>
        <v>0</v>
      </c>
    </row>
    <row r="76" spans="1:21" x14ac:dyDescent="0.25">
      <c r="A76" s="1" t="s">
        <v>12</v>
      </c>
      <c r="B76" s="1">
        <v>-7.0000000000000001E-3</v>
      </c>
      <c r="C76" s="1">
        <v>7.0000000000000001E-3</v>
      </c>
      <c r="D76" s="1">
        <v>6.6721017082672596</v>
      </c>
      <c r="E76" s="1">
        <v>6.6470324146968904</v>
      </c>
      <c r="F76" s="1">
        <v>6.6453531410366198</v>
      </c>
      <c r="G76" s="1">
        <v>33.541316433961804</v>
      </c>
      <c r="H76" s="1">
        <v>37.320715230377097</v>
      </c>
      <c r="I76" s="1">
        <v>37.330713046111804</v>
      </c>
      <c r="J76" s="48"/>
      <c r="K76" s="48"/>
      <c r="L76" s="48"/>
      <c r="M76" s="48"/>
      <c r="N76" s="32" t="b">
        <f t="shared" si="47"/>
        <v>0</v>
      </c>
      <c r="O76" s="32" t="b">
        <f t="shared" si="48"/>
        <v>0</v>
      </c>
      <c r="P76" s="32" t="b">
        <f t="shared" si="49"/>
        <v>0</v>
      </c>
      <c r="Q76" s="32" t="b">
        <f t="shared" si="50"/>
        <v>0</v>
      </c>
      <c r="R76" s="32">
        <f t="shared" si="43"/>
        <v>0</v>
      </c>
      <c r="S76" s="32">
        <f t="shared" si="12"/>
        <v>0</v>
      </c>
      <c r="T76" s="32">
        <f t="shared" si="13"/>
        <v>0</v>
      </c>
      <c r="U76" s="33">
        <f t="shared" si="14"/>
        <v>0</v>
      </c>
    </row>
    <row r="77" spans="1:21" x14ac:dyDescent="0.25">
      <c r="A77" s="1" t="s">
        <v>12</v>
      </c>
      <c r="B77" s="1">
        <v>-6.0000000000000001E-3</v>
      </c>
      <c r="C77" s="1">
        <v>7.0000000000000001E-3</v>
      </c>
      <c r="D77" s="1">
        <v>6.6721017082672596</v>
      </c>
      <c r="E77" s="1">
        <v>6.6503807971050701</v>
      </c>
      <c r="F77" s="1">
        <v>6.6221066450139503</v>
      </c>
      <c r="G77" s="1">
        <v>33.541316433961804</v>
      </c>
      <c r="H77" s="1">
        <v>37.308363293707004</v>
      </c>
      <c r="I77" s="1">
        <v>37.330110503610001</v>
      </c>
      <c r="J77" s="48"/>
      <c r="K77" s="48"/>
      <c r="L77" s="48"/>
      <c r="M77" s="48"/>
      <c r="N77" s="32" t="b">
        <f t="shared" si="47"/>
        <v>0</v>
      </c>
      <c r="O77" s="32" t="b">
        <f t="shared" si="48"/>
        <v>0</v>
      </c>
      <c r="P77" s="32" t="b">
        <f t="shared" si="49"/>
        <v>0</v>
      </c>
      <c r="Q77" s="32" t="b">
        <f t="shared" si="50"/>
        <v>0</v>
      </c>
      <c r="R77" s="32">
        <f t="shared" si="43"/>
        <v>0</v>
      </c>
      <c r="S77" s="32">
        <f t="shared" si="12"/>
        <v>0</v>
      </c>
      <c r="T77" s="32">
        <f t="shared" si="13"/>
        <v>0</v>
      </c>
      <c r="U77" s="33">
        <f t="shared" si="14"/>
        <v>0</v>
      </c>
    </row>
    <row r="78" spans="1:21" x14ac:dyDescent="0.25">
      <c r="A78" s="1" t="s">
        <v>12</v>
      </c>
      <c r="B78" s="1">
        <v>-5.0000000000000001E-3</v>
      </c>
      <c r="C78" s="1">
        <v>7.0000000000000001E-3</v>
      </c>
      <c r="D78" s="1">
        <v>6.6721017082672596</v>
      </c>
      <c r="E78" s="1">
        <v>6.6384628147980003</v>
      </c>
      <c r="F78" s="1">
        <v>6.6398729932071099</v>
      </c>
      <c r="G78" s="1">
        <v>33.541316433961804</v>
      </c>
      <c r="H78" s="1">
        <v>37.308690154607703</v>
      </c>
      <c r="I78" s="1">
        <v>37.337759091968302</v>
      </c>
      <c r="J78" s="49"/>
      <c r="K78" s="49"/>
      <c r="L78" s="49"/>
      <c r="M78" s="49"/>
      <c r="N78" s="34" t="b">
        <f t="shared" si="47"/>
        <v>0</v>
      </c>
      <c r="O78" s="34" t="b">
        <f t="shared" si="48"/>
        <v>0</v>
      </c>
      <c r="P78" s="34" t="b">
        <f t="shared" si="49"/>
        <v>0</v>
      </c>
      <c r="Q78" s="34" t="b">
        <f t="shared" si="50"/>
        <v>1</v>
      </c>
      <c r="R78" s="34">
        <f t="shared" si="43"/>
        <v>0</v>
      </c>
      <c r="S78" s="34">
        <f t="shared" si="12"/>
        <v>0</v>
      </c>
      <c r="T78" s="34">
        <f t="shared" si="13"/>
        <v>0</v>
      </c>
      <c r="U78" s="35">
        <f t="shared" si="14"/>
        <v>1</v>
      </c>
    </row>
    <row r="79" spans="1:21" x14ac:dyDescent="0.25">
      <c r="A79" s="1" t="s">
        <v>13</v>
      </c>
      <c r="B79" s="1">
        <v>-1.4999999999999999E-2</v>
      </c>
      <c r="C79" s="1">
        <v>7.0000000000000001E-3</v>
      </c>
      <c r="D79" s="1">
        <v>5.4720463149671401</v>
      </c>
      <c r="E79" s="1">
        <v>5.4479034885320097</v>
      </c>
      <c r="F79" s="1">
        <v>5.4319253387132704</v>
      </c>
      <c r="G79" s="1">
        <v>31.336872813315999</v>
      </c>
      <c r="H79" s="1">
        <v>37.387368352187003</v>
      </c>
      <c r="I79" s="1">
        <v>37.301482303436501</v>
      </c>
      <c r="J79" s="47">
        <f t="shared" ref="J79" si="51">MAX(E79:E89)</f>
        <v>5.4479034885320097</v>
      </c>
      <c r="K79" s="47">
        <f t="shared" ref="K79" si="52">MAX(F79:F89)</f>
        <v>5.44220034150083</v>
      </c>
      <c r="L79" s="47">
        <f t="shared" ref="L79:M79" si="53">MAX(H79:H89)</f>
        <v>37.3935975141207</v>
      </c>
      <c r="M79" s="47">
        <f t="shared" si="53"/>
        <v>37.309561163398598</v>
      </c>
      <c r="N79" s="30" t="b">
        <f>E79=$J$79</f>
        <v>1</v>
      </c>
      <c r="O79" s="30" t="b">
        <f>F79=$K$79</f>
        <v>0</v>
      </c>
      <c r="P79" s="30" t="b">
        <f>H79=$L$79</f>
        <v>0</v>
      </c>
      <c r="Q79" s="30" t="b">
        <f>I79=$M$79</f>
        <v>0</v>
      </c>
      <c r="R79" s="30">
        <f t="shared" si="43"/>
        <v>1</v>
      </c>
      <c r="S79" s="30">
        <f t="shared" si="12"/>
        <v>0</v>
      </c>
      <c r="T79" s="30">
        <f t="shared" si="13"/>
        <v>0</v>
      </c>
      <c r="U79" s="31">
        <f t="shared" si="14"/>
        <v>0</v>
      </c>
    </row>
    <row r="80" spans="1:21" x14ac:dyDescent="0.25">
      <c r="A80" s="1" t="s">
        <v>13</v>
      </c>
      <c r="B80" s="1">
        <v>-1.4E-2</v>
      </c>
      <c r="C80" s="1">
        <v>7.0000000000000001E-3</v>
      </c>
      <c r="D80" s="1">
        <v>5.4720463149671401</v>
      </c>
      <c r="E80" s="1">
        <v>5.43844167017778</v>
      </c>
      <c r="F80" s="1">
        <v>5.4306278917858704</v>
      </c>
      <c r="G80" s="1">
        <v>31.336872813315999</v>
      </c>
      <c r="H80" s="1">
        <v>37.388817004624798</v>
      </c>
      <c r="I80" s="1">
        <v>37.300157345852</v>
      </c>
      <c r="J80" s="48"/>
      <c r="K80" s="48"/>
      <c r="L80" s="48"/>
      <c r="M80" s="48"/>
      <c r="N80" s="32" t="b">
        <f t="shared" ref="N80:N89" si="54">E80=$J$79</f>
        <v>0</v>
      </c>
      <c r="O80" s="32" t="b">
        <f t="shared" ref="O80:O89" si="55">F80=$K$79</f>
        <v>0</v>
      </c>
      <c r="P80" s="32" t="b">
        <f t="shared" ref="P80:P89" si="56">H80=$L$79</f>
        <v>0</v>
      </c>
      <c r="Q80" s="32" t="b">
        <f t="shared" ref="Q80:Q89" si="57">I80=$M$79</f>
        <v>0</v>
      </c>
      <c r="R80" s="32">
        <f t="shared" si="43"/>
        <v>0</v>
      </c>
      <c r="S80" s="32">
        <f t="shared" si="12"/>
        <v>0</v>
      </c>
      <c r="T80" s="32">
        <f t="shared" si="13"/>
        <v>0</v>
      </c>
      <c r="U80" s="33">
        <f t="shared" si="14"/>
        <v>0</v>
      </c>
    </row>
    <row r="81" spans="1:21" x14ac:dyDescent="0.25">
      <c r="A81" s="1" t="s">
        <v>13</v>
      </c>
      <c r="B81" s="1">
        <v>-1.2999999999999999E-2</v>
      </c>
      <c r="C81" s="1">
        <v>7.0000000000000001E-3</v>
      </c>
      <c r="D81" s="1">
        <v>5.4720463149671401</v>
      </c>
      <c r="E81" s="1">
        <v>5.43844167017778</v>
      </c>
      <c r="F81" s="1">
        <v>5.4329325193150897</v>
      </c>
      <c r="G81" s="1">
        <v>31.336872813315999</v>
      </c>
      <c r="H81" s="1">
        <v>37.388367427477299</v>
      </c>
      <c r="I81" s="1">
        <v>37.300036572211098</v>
      </c>
      <c r="J81" s="48"/>
      <c r="K81" s="48"/>
      <c r="L81" s="48"/>
      <c r="M81" s="48"/>
      <c r="N81" s="32" t="b">
        <f t="shared" si="54"/>
        <v>0</v>
      </c>
      <c r="O81" s="32" t="b">
        <f t="shared" si="55"/>
        <v>0</v>
      </c>
      <c r="P81" s="32" t="b">
        <f t="shared" si="56"/>
        <v>0</v>
      </c>
      <c r="Q81" s="32" t="b">
        <f t="shared" si="57"/>
        <v>0</v>
      </c>
      <c r="R81" s="32">
        <f t="shared" si="43"/>
        <v>0</v>
      </c>
      <c r="S81" s="32">
        <f t="shared" si="12"/>
        <v>0</v>
      </c>
      <c r="T81" s="32">
        <f t="shared" si="13"/>
        <v>0</v>
      </c>
      <c r="U81" s="33">
        <f t="shared" si="14"/>
        <v>0</v>
      </c>
    </row>
    <row r="82" spans="1:21" x14ac:dyDescent="0.25">
      <c r="A82" s="1" t="s">
        <v>13</v>
      </c>
      <c r="B82" s="1">
        <v>-1.2E-2</v>
      </c>
      <c r="C82" s="1">
        <v>7.0000000000000001E-3</v>
      </c>
      <c r="D82" s="1">
        <v>5.4720463149671401</v>
      </c>
      <c r="E82" s="1">
        <v>5.4353136909482398</v>
      </c>
      <c r="F82" s="1">
        <v>5.4306853688007797</v>
      </c>
      <c r="G82" s="1">
        <v>31.336872813315999</v>
      </c>
      <c r="H82" s="1">
        <v>37.3935975141207</v>
      </c>
      <c r="I82" s="1">
        <v>37.302293661918199</v>
      </c>
      <c r="J82" s="48"/>
      <c r="K82" s="48"/>
      <c r="L82" s="48"/>
      <c r="M82" s="48"/>
      <c r="N82" s="32" t="b">
        <f t="shared" si="54"/>
        <v>0</v>
      </c>
      <c r="O82" s="32" t="b">
        <f t="shared" si="55"/>
        <v>0</v>
      </c>
      <c r="P82" s="32" t="b">
        <f t="shared" si="56"/>
        <v>1</v>
      </c>
      <c r="Q82" s="32" t="b">
        <f t="shared" si="57"/>
        <v>0</v>
      </c>
      <c r="R82" s="32">
        <f t="shared" si="43"/>
        <v>0</v>
      </c>
      <c r="S82" s="32">
        <f t="shared" ref="S82:S100" si="58">IF(O82=TRUE,1,0)</f>
        <v>0</v>
      </c>
      <c r="T82" s="32">
        <f t="shared" ref="T82:T100" si="59">IF(P82=TRUE,1,0)</f>
        <v>1</v>
      </c>
      <c r="U82" s="33">
        <f t="shared" ref="U82:U100" si="60">IF(Q82=TRUE,1,0)</f>
        <v>0</v>
      </c>
    </row>
    <row r="83" spans="1:21" x14ac:dyDescent="0.25">
      <c r="A83" s="1" t="s">
        <v>13</v>
      </c>
      <c r="B83" s="1">
        <v>-1.0999999999999999E-2</v>
      </c>
      <c r="C83" s="1">
        <v>7.0000000000000001E-3</v>
      </c>
      <c r="D83" s="1">
        <v>5.4720463149671401</v>
      </c>
      <c r="E83" s="1">
        <v>5.4387441187195202</v>
      </c>
      <c r="F83" s="1">
        <v>5.4389154078718596</v>
      </c>
      <c r="G83" s="1">
        <v>31.336872813315999</v>
      </c>
      <c r="H83" s="1">
        <v>37.392787907241399</v>
      </c>
      <c r="I83" s="1">
        <v>37.3064756821882</v>
      </c>
      <c r="J83" s="48"/>
      <c r="K83" s="48"/>
      <c r="L83" s="48"/>
      <c r="M83" s="48"/>
      <c r="N83" s="32" t="b">
        <f t="shared" si="54"/>
        <v>0</v>
      </c>
      <c r="O83" s="32" t="b">
        <f t="shared" si="55"/>
        <v>0</v>
      </c>
      <c r="P83" s="32" t="b">
        <f t="shared" si="56"/>
        <v>0</v>
      </c>
      <c r="Q83" s="32" t="b">
        <f t="shared" si="57"/>
        <v>0</v>
      </c>
      <c r="R83" s="32">
        <f t="shared" si="43"/>
        <v>0</v>
      </c>
      <c r="S83" s="32">
        <f t="shared" si="58"/>
        <v>0</v>
      </c>
      <c r="T83" s="32">
        <f t="shared" si="59"/>
        <v>0</v>
      </c>
      <c r="U83" s="33">
        <f t="shared" si="60"/>
        <v>0</v>
      </c>
    </row>
    <row r="84" spans="1:21" x14ac:dyDescent="0.25">
      <c r="A84" s="1" t="s">
        <v>13</v>
      </c>
      <c r="B84" s="1">
        <v>-0.01</v>
      </c>
      <c r="C84" s="1">
        <v>7.0000000000000001E-3</v>
      </c>
      <c r="D84" s="1">
        <v>5.4720463149671401</v>
      </c>
      <c r="E84" s="1">
        <v>5.4377796961504004</v>
      </c>
      <c r="F84" s="1">
        <v>5.43814783194372</v>
      </c>
      <c r="G84" s="1">
        <v>31.336872813315999</v>
      </c>
      <c r="H84" s="1">
        <v>37.374311319574304</v>
      </c>
      <c r="I84" s="1">
        <v>37.307340478318501</v>
      </c>
      <c r="J84" s="48"/>
      <c r="K84" s="48"/>
      <c r="L84" s="48"/>
      <c r="M84" s="48"/>
      <c r="N84" s="32" t="b">
        <f t="shared" si="54"/>
        <v>0</v>
      </c>
      <c r="O84" s="32" t="b">
        <f t="shared" si="55"/>
        <v>0</v>
      </c>
      <c r="P84" s="32" t="b">
        <f t="shared" si="56"/>
        <v>0</v>
      </c>
      <c r="Q84" s="32" t="b">
        <f t="shared" si="57"/>
        <v>0</v>
      </c>
      <c r="R84" s="32">
        <f t="shared" si="43"/>
        <v>0</v>
      </c>
      <c r="S84" s="32">
        <f t="shared" si="58"/>
        <v>0</v>
      </c>
      <c r="T84" s="32">
        <f t="shared" si="59"/>
        <v>0</v>
      </c>
      <c r="U84" s="33">
        <f t="shared" si="60"/>
        <v>0</v>
      </c>
    </row>
    <row r="85" spans="1:21" x14ac:dyDescent="0.25">
      <c r="A85" s="1" t="s">
        <v>13</v>
      </c>
      <c r="B85" s="1">
        <v>-8.9999999999999993E-3</v>
      </c>
      <c r="C85" s="1">
        <v>7.0000000000000001E-3</v>
      </c>
      <c r="D85" s="1">
        <v>5.4720463149671401</v>
      </c>
      <c r="E85" s="1">
        <v>5.4412932542118098</v>
      </c>
      <c r="F85" s="1">
        <v>5.44220034150083</v>
      </c>
      <c r="G85" s="1">
        <v>31.336872813315999</v>
      </c>
      <c r="H85" s="1">
        <v>37.373952554852302</v>
      </c>
      <c r="I85" s="1">
        <v>37.308568104825099</v>
      </c>
      <c r="J85" s="48"/>
      <c r="K85" s="48"/>
      <c r="L85" s="48"/>
      <c r="M85" s="48"/>
      <c r="N85" s="32" t="b">
        <f t="shared" si="54"/>
        <v>0</v>
      </c>
      <c r="O85" s="32" t="b">
        <f t="shared" si="55"/>
        <v>1</v>
      </c>
      <c r="P85" s="32" t="b">
        <f t="shared" si="56"/>
        <v>0</v>
      </c>
      <c r="Q85" s="32" t="b">
        <f t="shared" si="57"/>
        <v>0</v>
      </c>
      <c r="R85" s="32">
        <f t="shared" si="43"/>
        <v>0</v>
      </c>
      <c r="S85" s="32">
        <f t="shared" si="58"/>
        <v>1</v>
      </c>
      <c r="T85" s="32">
        <f t="shared" si="59"/>
        <v>0</v>
      </c>
      <c r="U85" s="33">
        <f t="shared" si="60"/>
        <v>0</v>
      </c>
    </row>
    <row r="86" spans="1:21" x14ac:dyDescent="0.25">
      <c r="A86" s="1" t="s">
        <v>13</v>
      </c>
      <c r="B86" s="1">
        <v>-8.0000000000000002E-3</v>
      </c>
      <c r="C86" s="1">
        <v>7.0000000000000001E-3</v>
      </c>
      <c r="D86" s="1">
        <v>5.4720463149671401</v>
      </c>
      <c r="E86" s="1">
        <v>5.43410484292093</v>
      </c>
      <c r="F86" s="1">
        <v>5.4370414485760596</v>
      </c>
      <c r="G86" s="1">
        <v>31.336872813315999</v>
      </c>
      <c r="H86" s="1">
        <v>37.372779526658803</v>
      </c>
      <c r="I86" s="1">
        <v>37.309561163398598</v>
      </c>
      <c r="J86" s="48"/>
      <c r="K86" s="48"/>
      <c r="L86" s="48"/>
      <c r="M86" s="48"/>
      <c r="N86" s="32" t="b">
        <f t="shared" si="54"/>
        <v>0</v>
      </c>
      <c r="O86" s="32" t="b">
        <f t="shared" si="55"/>
        <v>0</v>
      </c>
      <c r="P86" s="32" t="b">
        <f t="shared" si="56"/>
        <v>0</v>
      </c>
      <c r="Q86" s="32" t="b">
        <f t="shared" si="57"/>
        <v>1</v>
      </c>
      <c r="R86" s="32">
        <f t="shared" si="43"/>
        <v>0</v>
      </c>
      <c r="S86" s="32">
        <f t="shared" si="58"/>
        <v>0</v>
      </c>
      <c r="T86" s="32">
        <f t="shared" si="59"/>
        <v>0</v>
      </c>
      <c r="U86" s="33">
        <f t="shared" si="60"/>
        <v>1</v>
      </c>
    </row>
    <row r="87" spans="1:21" x14ac:dyDescent="0.25">
      <c r="A87" s="1" t="s">
        <v>13</v>
      </c>
      <c r="B87" s="1">
        <v>-7.0000000000000001E-3</v>
      </c>
      <c r="C87" s="1">
        <v>7.0000000000000001E-3</v>
      </c>
      <c r="D87" s="1">
        <v>5.4720463149671401</v>
      </c>
      <c r="E87" s="1">
        <v>5.4294193662492898</v>
      </c>
      <c r="F87" s="1">
        <v>5.4321559651745899</v>
      </c>
      <c r="G87" s="1">
        <v>31.336872813315999</v>
      </c>
      <c r="H87" s="1">
        <v>37.372245632336202</v>
      </c>
      <c r="I87" s="1">
        <v>37.307652669685901</v>
      </c>
      <c r="J87" s="48"/>
      <c r="K87" s="48"/>
      <c r="L87" s="48"/>
      <c r="M87" s="48"/>
      <c r="N87" s="32" t="b">
        <f t="shared" si="54"/>
        <v>0</v>
      </c>
      <c r="O87" s="32" t="b">
        <f t="shared" si="55"/>
        <v>0</v>
      </c>
      <c r="P87" s="32" t="b">
        <f t="shared" si="56"/>
        <v>0</v>
      </c>
      <c r="Q87" s="32" t="b">
        <f t="shared" si="57"/>
        <v>0</v>
      </c>
      <c r="R87" s="32">
        <f t="shared" si="43"/>
        <v>0</v>
      </c>
      <c r="S87" s="32">
        <f t="shared" si="58"/>
        <v>0</v>
      </c>
      <c r="T87" s="32">
        <f t="shared" si="59"/>
        <v>0</v>
      </c>
      <c r="U87" s="33">
        <f t="shared" si="60"/>
        <v>0</v>
      </c>
    </row>
    <row r="88" spans="1:21" x14ac:dyDescent="0.25">
      <c r="A88" s="1" t="s">
        <v>13</v>
      </c>
      <c r="B88" s="1">
        <v>-6.0000000000000001E-3</v>
      </c>
      <c r="C88" s="1">
        <v>7.0000000000000001E-3</v>
      </c>
      <c r="D88" s="1">
        <v>5.4720463149671401</v>
      </c>
      <c r="E88" s="1">
        <v>5.4325968500426702</v>
      </c>
      <c r="F88" s="1">
        <v>5.4276048090178097</v>
      </c>
      <c r="G88" s="1">
        <v>31.336872813315999</v>
      </c>
      <c r="H88" s="1">
        <v>37.3741695192492</v>
      </c>
      <c r="I88" s="1">
        <v>37.3072695731747</v>
      </c>
      <c r="J88" s="48"/>
      <c r="K88" s="48"/>
      <c r="L88" s="48"/>
      <c r="M88" s="48"/>
      <c r="N88" s="32" t="b">
        <f t="shared" si="54"/>
        <v>0</v>
      </c>
      <c r="O88" s="32" t="b">
        <f t="shared" si="55"/>
        <v>0</v>
      </c>
      <c r="P88" s="32" t="b">
        <f t="shared" si="56"/>
        <v>0</v>
      </c>
      <c r="Q88" s="32" t="b">
        <f t="shared" si="57"/>
        <v>0</v>
      </c>
      <c r="R88" s="32">
        <f t="shared" si="43"/>
        <v>0</v>
      </c>
      <c r="S88" s="32">
        <f t="shared" si="58"/>
        <v>0</v>
      </c>
      <c r="T88" s="32">
        <f t="shared" si="59"/>
        <v>0</v>
      </c>
      <c r="U88" s="33">
        <f t="shared" si="60"/>
        <v>0</v>
      </c>
    </row>
    <row r="89" spans="1:21" x14ac:dyDescent="0.25">
      <c r="A89" s="1" t="s">
        <v>13</v>
      </c>
      <c r="B89" s="1">
        <v>-5.0000000000000001E-3</v>
      </c>
      <c r="C89" s="1">
        <v>7.0000000000000001E-3</v>
      </c>
      <c r="D89" s="1">
        <v>5.4720463149671401</v>
      </c>
      <c r="E89" s="1">
        <v>5.4369230401571</v>
      </c>
      <c r="F89" s="1">
        <v>5.4248647280387097</v>
      </c>
      <c r="G89" s="1">
        <v>31.336872813315999</v>
      </c>
      <c r="H89" s="1">
        <v>37.372302618053197</v>
      </c>
      <c r="I89" s="1">
        <v>37.280830057361001</v>
      </c>
      <c r="J89" s="49"/>
      <c r="K89" s="49"/>
      <c r="L89" s="49"/>
      <c r="M89" s="49"/>
      <c r="N89" s="34" t="b">
        <f t="shared" si="54"/>
        <v>0</v>
      </c>
      <c r="O89" s="34" t="b">
        <f t="shared" si="55"/>
        <v>0</v>
      </c>
      <c r="P89" s="34" t="b">
        <f t="shared" si="56"/>
        <v>0</v>
      </c>
      <c r="Q89" s="34" t="b">
        <f t="shared" si="57"/>
        <v>0</v>
      </c>
      <c r="R89" s="34">
        <f t="shared" si="43"/>
        <v>0</v>
      </c>
      <c r="S89" s="34">
        <f t="shared" si="58"/>
        <v>0</v>
      </c>
      <c r="T89" s="34">
        <f t="shared" si="59"/>
        <v>0</v>
      </c>
      <c r="U89" s="35">
        <f t="shared" si="60"/>
        <v>0</v>
      </c>
    </row>
    <row r="90" spans="1:21" x14ac:dyDescent="0.25">
      <c r="A90" s="1" t="s">
        <v>15</v>
      </c>
      <c r="B90" s="1">
        <v>-1.4999999999999999E-2</v>
      </c>
      <c r="C90" s="1">
        <v>7.0000000000000001E-3</v>
      </c>
      <c r="D90" s="1">
        <v>5.8211146613416096</v>
      </c>
      <c r="E90" s="1">
        <v>5.7570653432253298</v>
      </c>
      <c r="F90" s="1">
        <v>5.7570653432253298</v>
      </c>
      <c r="G90" s="1">
        <v>31.3773335067585</v>
      </c>
      <c r="H90" s="1">
        <v>37.3044420142568</v>
      </c>
      <c r="I90" s="1">
        <v>37.3044420142568</v>
      </c>
      <c r="J90" s="47">
        <f t="shared" ref="J90" si="61">MAX(E90:E100)</f>
        <v>5.7611643396125496</v>
      </c>
      <c r="K90" s="47">
        <f t="shared" ref="K90" si="62">MAX(F90:F100)</f>
        <v>5.7611643396125496</v>
      </c>
      <c r="L90" s="47">
        <f t="shared" ref="L90:M90" si="63">MAX(H90:H100)</f>
        <v>37.312335834644998</v>
      </c>
      <c r="M90" s="47">
        <f t="shared" si="63"/>
        <v>37.312335834644998</v>
      </c>
      <c r="N90" s="30" t="b">
        <f>E90=$J$90</f>
        <v>0</v>
      </c>
      <c r="O90" s="30" t="b">
        <f>F90=$K$90</f>
        <v>0</v>
      </c>
      <c r="P90" s="30" t="b">
        <f>H90=$L$90</f>
        <v>0</v>
      </c>
      <c r="Q90" s="30" t="b">
        <f>I90=$M$90</f>
        <v>0</v>
      </c>
      <c r="R90" s="30">
        <f t="shared" si="43"/>
        <v>0</v>
      </c>
      <c r="S90" s="30">
        <f t="shared" si="58"/>
        <v>0</v>
      </c>
      <c r="T90" s="30">
        <f t="shared" si="59"/>
        <v>0</v>
      </c>
      <c r="U90" s="31">
        <f t="shared" si="60"/>
        <v>0</v>
      </c>
    </row>
    <row r="91" spans="1:21" x14ac:dyDescent="0.25">
      <c r="A91" s="1" t="s">
        <v>15</v>
      </c>
      <c r="B91" s="1">
        <v>-1.4E-2</v>
      </c>
      <c r="C91" s="1">
        <v>7.0000000000000001E-3</v>
      </c>
      <c r="D91" s="1">
        <v>5.8211146613416096</v>
      </c>
      <c r="E91" s="1">
        <v>5.7572412335972096</v>
      </c>
      <c r="F91" s="1">
        <v>5.7572412335972096</v>
      </c>
      <c r="G91" s="1">
        <v>31.3773335067585</v>
      </c>
      <c r="H91" s="1">
        <v>37.298088045096698</v>
      </c>
      <c r="I91" s="1">
        <v>37.298088045096698</v>
      </c>
      <c r="J91" s="48"/>
      <c r="K91" s="48"/>
      <c r="L91" s="48"/>
      <c r="M91" s="48"/>
      <c r="N91" s="32" t="b">
        <f t="shared" ref="N91:N100" si="64">E91=$J$90</f>
        <v>0</v>
      </c>
      <c r="O91" s="32" t="b">
        <f t="shared" ref="O91:O100" si="65">F91=$K$90</f>
        <v>0</v>
      </c>
      <c r="P91" s="32" t="b">
        <f t="shared" ref="P91:P100" si="66">H91=$L$90</f>
        <v>0</v>
      </c>
      <c r="Q91" s="32" t="b">
        <f t="shared" ref="Q91:Q100" si="67">I91=$M$90</f>
        <v>0</v>
      </c>
      <c r="R91" s="32">
        <f t="shared" si="43"/>
        <v>0</v>
      </c>
      <c r="S91" s="32">
        <f t="shared" si="58"/>
        <v>0</v>
      </c>
      <c r="T91" s="32">
        <f t="shared" si="59"/>
        <v>0</v>
      </c>
      <c r="U91" s="33">
        <f t="shared" si="60"/>
        <v>0</v>
      </c>
    </row>
    <row r="92" spans="1:21" x14ac:dyDescent="0.25">
      <c r="A92" s="1" t="s">
        <v>15</v>
      </c>
      <c r="B92" s="1">
        <v>-1.2999999999999999E-2</v>
      </c>
      <c r="C92" s="1">
        <v>7.0000000000000001E-3</v>
      </c>
      <c r="D92" s="1">
        <v>5.8211146613416096</v>
      </c>
      <c r="E92" s="1">
        <v>5.7593424384404504</v>
      </c>
      <c r="F92" s="1">
        <v>5.7593424384404504</v>
      </c>
      <c r="G92" s="1">
        <v>31.3773335067585</v>
      </c>
      <c r="H92" s="1">
        <v>37.289116367560297</v>
      </c>
      <c r="I92" s="1">
        <v>37.289116367560297</v>
      </c>
      <c r="J92" s="48"/>
      <c r="K92" s="48"/>
      <c r="L92" s="48"/>
      <c r="M92" s="48"/>
      <c r="N92" s="32" t="b">
        <f t="shared" si="64"/>
        <v>0</v>
      </c>
      <c r="O92" s="32" t="b">
        <f t="shared" si="65"/>
        <v>0</v>
      </c>
      <c r="P92" s="32" t="b">
        <f t="shared" si="66"/>
        <v>0</v>
      </c>
      <c r="Q92" s="32" t="b">
        <f t="shared" si="67"/>
        <v>0</v>
      </c>
      <c r="R92" s="32">
        <f t="shared" si="43"/>
        <v>0</v>
      </c>
      <c r="S92" s="32">
        <f t="shared" si="58"/>
        <v>0</v>
      </c>
      <c r="T92" s="32">
        <f t="shared" si="59"/>
        <v>0</v>
      </c>
      <c r="U92" s="33">
        <f t="shared" si="60"/>
        <v>0</v>
      </c>
    </row>
    <row r="93" spans="1:21" x14ac:dyDescent="0.25">
      <c r="A93" s="1" t="s">
        <v>15</v>
      </c>
      <c r="B93" s="1">
        <v>-1.2E-2</v>
      </c>
      <c r="C93" s="1">
        <v>7.0000000000000001E-3</v>
      </c>
      <c r="D93" s="1">
        <v>5.8211146613416096</v>
      </c>
      <c r="E93" s="1">
        <v>5.7518965000868301</v>
      </c>
      <c r="F93" s="1">
        <v>5.7518965000868301</v>
      </c>
      <c r="G93" s="1">
        <v>31.3773335067585</v>
      </c>
      <c r="H93" s="1">
        <v>37.293454072939497</v>
      </c>
      <c r="I93" s="1">
        <v>37.293454072939497</v>
      </c>
      <c r="J93" s="48"/>
      <c r="K93" s="48"/>
      <c r="L93" s="48"/>
      <c r="M93" s="48"/>
      <c r="N93" s="32" t="b">
        <f t="shared" si="64"/>
        <v>0</v>
      </c>
      <c r="O93" s="32" t="b">
        <f t="shared" si="65"/>
        <v>0</v>
      </c>
      <c r="P93" s="32" t="b">
        <f t="shared" si="66"/>
        <v>0</v>
      </c>
      <c r="Q93" s="32" t="b">
        <f t="shared" si="67"/>
        <v>0</v>
      </c>
      <c r="R93" s="32">
        <f t="shared" si="43"/>
        <v>0</v>
      </c>
      <c r="S93" s="32">
        <f t="shared" si="58"/>
        <v>0</v>
      </c>
      <c r="T93" s="32">
        <f t="shared" si="59"/>
        <v>0</v>
      </c>
      <c r="U93" s="33">
        <f t="shared" si="60"/>
        <v>0</v>
      </c>
    </row>
    <row r="94" spans="1:21" x14ac:dyDescent="0.25">
      <c r="A94" s="1" t="s">
        <v>15</v>
      </c>
      <c r="B94" s="1">
        <v>-1.0999999999999999E-2</v>
      </c>
      <c r="C94" s="1">
        <v>7.0000000000000001E-3</v>
      </c>
      <c r="D94" s="1">
        <v>5.8211146613416096</v>
      </c>
      <c r="E94" s="1">
        <v>5.7611291531730604</v>
      </c>
      <c r="F94" s="1">
        <v>5.7611291531730604</v>
      </c>
      <c r="G94" s="1">
        <v>31.3773335067585</v>
      </c>
      <c r="H94" s="1">
        <v>37.291023793382202</v>
      </c>
      <c r="I94" s="1">
        <v>37.291023793382202</v>
      </c>
      <c r="J94" s="48"/>
      <c r="K94" s="48"/>
      <c r="L94" s="48"/>
      <c r="M94" s="48"/>
      <c r="N94" s="32" t="b">
        <f t="shared" si="64"/>
        <v>0</v>
      </c>
      <c r="O94" s="32" t="b">
        <f t="shared" si="65"/>
        <v>0</v>
      </c>
      <c r="P94" s="32" t="b">
        <f t="shared" si="66"/>
        <v>0</v>
      </c>
      <c r="Q94" s="32" t="b">
        <f t="shared" si="67"/>
        <v>0</v>
      </c>
      <c r="R94" s="32">
        <f t="shared" si="43"/>
        <v>0</v>
      </c>
      <c r="S94" s="32">
        <f t="shared" si="58"/>
        <v>0</v>
      </c>
      <c r="T94" s="32">
        <f t="shared" si="59"/>
        <v>0</v>
      </c>
      <c r="U94" s="33">
        <f t="shared" si="60"/>
        <v>0</v>
      </c>
    </row>
    <row r="95" spans="1:21" x14ac:dyDescent="0.25">
      <c r="A95" s="1" t="s">
        <v>15</v>
      </c>
      <c r="B95" s="1">
        <v>-0.01</v>
      </c>
      <c r="C95" s="1">
        <v>7.0000000000000001E-3</v>
      </c>
      <c r="D95" s="1">
        <v>5.8211146613416096</v>
      </c>
      <c r="E95" s="1">
        <v>5.7609735249528198</v>
      </c>
      <c r="F95" s="1">
        <v>5.7609735249528198</v>
      </c>
      <c r="G95" s="1">
        <v>31.3773335067585</v>
      </c>
      <c r="H95" s="1">
        <v>37.288832688815297</v>
      </c>
      <c r="I95" s="1">
        <v>37.288832688815297</v>
      </c>
      <c r="J95" s="48"/>
      <c r="K95" s="48"/>
      <c r="L95" s="48"/>
      <c r="M95" s="48"/>
      <c r="N95" s="32" t="b">
        <f t="shared" si="64"/>
        <v>0</v>
      </c>
      <c r="O95" s="32" t="b">
        <f t="shared" si="65"/>
        <v>0</v>
      </c>
      <c r="P95" s="32" t="b">
        <f t="shared" si="66"/>
        <v>0</v>
      </c>
      <c r="Q95" s="32" t="b">
        <f t="shared" si="67"/>
        <v>0</v>
      </c>
      <c r="R95" s="32">
        <f t="shared" si="43"/>
        <v>0</v>
      </c>
      <c r="S95" s="32">
        <f t="shared" si="58"/>
        <v>0</v>
      </c>
      <c r="T95" s="32">
        <f t="shared" si="59"/>
        <v>0</v>
      </c>
      <c r="U95" s="33">
        <f t="shared" si="60"/>
        <v>0</v>
      </c>
    </row>
    <row r="96" spans="1:21" x14ac:dyDescent="0.25">
      <c r="A96" s="1" t="s">
        <v>15</v>
      </c>
      <c r="B96" s="1">
        <v>-8.9999999999999993E-3</v>
      </c>
      <c r="C96" s="1">
        <v>7.0000000000000001E-3</v>
      </c>
      <c r="D96" s="1">
        <v>5.8211146613416096</v>
      </c>
      <c r="E96" s="1">
        <v>5.7609735249528198</v>
      </c>
      <c r="F96" s="1">
        <v>5.7609735249528198</v>
      </c>
      <c r="G96" s="1">
        <v>31.3773335067585</v>
      </c>
      <c r="H96" s="1">
        <v>37.289365172107402</v>
      </c>
      <c r="I96" s="1">
        <v>37.289365172107402</v>
      </c>
      <c r="J96" s="48"/>
      <c r="K96" s="48"/>
      <c r="L96" s="48"/>
      <c r="M96" s="48"/>
      <c r="N96" s="32" t="b">
        <f t="shared" si="64"/>
        <v>0</v>
      </c>
      <c r="O96" s="32" t="b">
        <f t="shared" si="65"/>
        <v>0</v>
      </c>
      <c r="P96" s="32" t="b">
        <f t="shared" si="66"/>
        <v>0</v>
      </c>
      <c r="Q96" s="32" t="b">
        <f t="shared" si="67"/>
        <v>0</v>
      </c>
      <c r="R96" s="32">
        <f t="shared" si="43"/>
        <v>0</v>
      </c>
      <c r="S96" s="32">
        <f t="shared" si="58"/>
        <v>0</v>
      </c>
      <c r="T96" s="32">
        <f t="shared" si="59"/>
        <v>0</v>
      </c>
      <c r="U96" s="33">
        <f t="shared" si="60"/>
        <v>0</v>
      </c>
    </row>
    <row r="97" spans="1:21" x14ac:dyDescent="0.25">
      <c r="A97" s="1" t="s">
        <v>15</v>
      </c>
      <c r="B97" s="1">
        <v>-8.0000000000000002E-3</v>
      </c>
      <c r="C97" s="1">
        <v>7.0000000000000001E-3</v>
      </c>
      <c r="D97" s="1">
        <v>5.8211146613416096</v>
      </c>
      <c r="E97" s="1">
        <v>5.7609831514765304</v>
      </c>
      <c r="F97" s="1">
        <v>5.7609831514765304</v>
      </c>
      <c r="G97" s="1">
        <v>31.3773335067585</v>
      </c>
      <c r="H97" s="1">
        <v>37.294345246457098</v>
      </c>
      <c r="I97" s="1">
        <v>37.294345246457098</v>
      </c>
      <c r="J97" s="48"/>
      <c r="K97" s="48"/>
      <c r="L97" s="48"/>
      <c r="M97" s="48"/>
      <c r="N97" s="32" t="b">
        <f t="shared" si="64"/>
        <v>0</v>
      </c>
      <c r="O97" s="32" t="b">
        <f t="shared" si="65"/>
        <v>0</v>
      </c>
      <c r="P97" s="32" t="b">
        <f t="shared" si="66"/>
        <v>0</v>
      </c>
      <c r="Q97" s="32" t="b">
        <f t="shared" si="67"/>
        <v>0</v>
      </c>
      <c r="R97" s="32">
        <f t="shared" si="43"/>
        <v>0</v>
      </c>
      <c r="S97" s="32">
        <f t="shared" si="58"/>
        <v>0</v>
      </c>
      <c r="T97" s="32">
        <f t="shared" si="59"/>
        <v>0</v>
      </c>
      <c r="U97" s="33">
        <f t="shared" si="60"/>
        <v>0</v>
      </c>
    </row>
    <row r="98" spans="1:21" x14ac:dyDescent="0.25">
      <c r="A98" s="1" t="s">
        <v>15</v>
      </c>
      <c r="B98" s="1">
        <v>-7.0000000000000001E-3</v>
      </c>
      <c r="C98" s="1">
        <v>7.0000000000000001E-3</v>
      </c>
      <c r="D98" s="1">
        <v>5.8211146613416096</v>
      </c>
      <c r="E98" s="1">
        <v>5.7611006168284202</v>
      </c>
      <c r="F98" s="1">
        <v>5.7611006168284202</v>
      </c>
      <c r="G98" s="1">
        <v>31.3773335067585</v>
      </c>
      <c r="H98" s="1">
        <v>37.299940452131302</v>
      </c>
      <c r="I98" s="1">
        <v>37.299940452131302</v>
      </c>
      <c r="J98" s="48"/>
      <c r="K98" s="48"/>
      <c r="L98" s="48"/>
      <c r="M98" s="48"/>
      <c r="N98" s="32" t="b">
        <f t="shared" si="64"/>
        <v>0</v>
      </c>
      <c r="O98" s="32" t="b">
        <f t="shared" si="65"/>
        <v>0</v>
      </c>
      <c r="P98" s="32" t="b">
        <f t="shared" si="66"/>
        <v>0</v>
      </c>
      <c r="Q98" s="32" t="b">
        <f t="shared" si="67"/>
        <v>0</v>
      </c>
      <c r="R98" s="32">
        <f t="shared" si="43"/>
        <v>0</v>
      </c>
      <c r="S98" s="32">
        <f t="shared" si="58"/>
        <v>0</v>
      </c>
      <c r="T98" s="32">
        <f t="shared" si="59"/>
        <v>0</v>
      </c>
      <c r="U98" s="33">
        <f t="shared" si="60"/>
        <v>0</v>
      </c>
    </row>
    <row r="99" spans="1:21" x14ac:dyDescent="0.25">
      <c r="A99" s="1" t="s">
        <v>15</v>
      </c>
      <c r="B99" s="1">
        <v>-6.0000000000000001E-3</v>
      </c>
      <c r="C99" s="1">
        <v>7.0000000000000001E-3</v>
      </c>
      <c r="D99" s="1">
        <v>5.8211146613416096</v>
      </c>
      <c r="E99" s="1">
        <v>5.7534856792707503</v>
      </c>
      <c r="F99" s="1">
        <v>5.7534856792707503</v>
      </c>
      <c r="G99" s="1">
        <v>31.3773335067585</v>
      </c>
      <c r="H99" s="1">
        <v>37.302718727927903</v>
      </c>
      <c r="I99" s="1">
        <v>37.302718727927903</v>
      </c>
      <c r="J99" s="48"/>
      <c r="K99" s="48"/>
      <c r="L99" s="48"/>
      <c r="M99" s="48"/>
      <c r="N99" s="32" t="b">
        <f t="shared" si="64"/>
        <v>0</v>
      </c>
      <c r="O99" s="32" t="b">
        <f t="shared" si="65"/>
        <v>0</v>
      </c>
      <c r="P99" s="32" t="b">
        <f t="shared" si="66"/>
        <v>0</v>
      </c>
      <c r="Q99" s="32" t="b">
        <f t="shared" si="67"/>
        <v>0</v>
      </c>
      <c r="R99" s="32">
        <f t="shared" si="43"/>
        <v>0</v>
      </c>
      <c r="S99" s="32">
        <f t="shared" si="58"/>
        <v>0</v>
      </c>
      <c r="T99" s="32">
        <f t="shared" si="59"/>
        <v>0</v>
      </c>
      <c r="U99" s="33">
        <f t="shared" si="60"/>
        <v>0</v>
      </c>
    </row>
    <row r="100" spans="1:21" x14ac:dyDescent="0.25">
      <c r="A100" s="1" t="s">
        <v>15</v>
      </c>
      <c r="B100" s="1">
        <v>-5.0000000000000001E-3</v>
      </c>
      <c r="C100" s="1">
        <v>7.0000000000000001E-3</v>
      </c>
      <c r="D100" s="1">
        <v>5.8211146613416096</v>
      </c>
      <c r="E100" s="1">
        <v>5.7611643396125496</v>
      </c>
      <c r="F100" s="1">
        <v>5.7611643396125496</v>
      </c>
      <c r="G100" s="1">
        <v>31.3773335067585</v>
      </c>
      <c r="H100" s="1">
        <v>37.312335834644998</v>
      </c>
      <c r="I100" s="1">
        <v>37.312335834644998</v>
      </c>
      <c r="J100" s="49"/>
      <c r="K100" s="49"/>
      <c r="L100" s="49"/>
      <c r="M100" s="49"/>
      <c r="N100" s="34" t="b">
        <f t="shared" si="64"/>
        <v>1</v>
      </c>
      <c r="O100" s="34" t="b">
        <f t="shared" si="65"/>
        <v>1</v>
      </c>
      <c r="P100" s="34" t="b">
        <f t="shared" si="66"/>
        <v>1</v>
      </c>
      <c r="Q100" s="34" t="b">
        <f t="shared" si="67"/>
        <v>1</v>
      </c>
      <c r="R100" s="34">
        <f t="shared" si="43"/>
        <v>1</v>
      </c>
      <c r="S100" s="34">
        <f t="shared" si="58"/>
        <v>1</v>
      </c>
      <c r="T100" s="34">
        <f t="shared" si="59"/>
        <v>1</v>
      </c>
      <c r="U100" s="35">
        <f t="shared" si="60"/>
        <v>1</v>
      </c>
    </row>
    <row r="101" spans="1:21" x14ac:dyDescent="0.25">
      <c r="A101" s="1" t="s">
        <v>17</v>
      </c>
      <c r="B101" s="1">
        <v>-1.4999999999999999E-2</v>
      </c>
      <c r="C101" s="1">
        <v>7.0000000000000001E-3</v>
      </c>
      <c r="D101" s="1">
        <v>5.7921829699079597</v>
      </c>
      <c r="E101" s="1">
        <v>5.7674567518242803</v>
      </c>
      <c r="F101" s="1">
        <v>5.76087252743093</v>
      </c>
      <c r="G101" s="1">
        <v>28.008750290581201</v>
      </c>
      <c r="H101" s="1">
        <v>37.109480160673499</v>
      </c>
      <c r="I101" s="1">
        <v>37.229880590298301</v>
      </c>
      <c r="J101" s="47">
        <f t="shared" ref="J101" si="68">MAX(E101:E111)</f>
        <v>5.7724288099918004</v>
      </c>
      <c r="K101" s="47">
        <f t="shared" ref="K101" si="69">MAX(F101:F111)</f>
        <v>5.7693667322494999</v>
      </c>
      <c r="L101" s="47">
        <f t="shared" ref="L101" si="70">MAX(H101:H111)</f>
        <v>37.229880590298301</v>
      </c>
      <c r="M101" s="47">
        <f t="shared" ref="M101" si="71">MAX(I101:I111)</f>
        <v>37.3108447229408</v>
      </c>
      <c r="N101" s="34" t="b">
        <f t="shared" ref="N101:N111" si="72">E101=$J$101</f>
        <v>0</v>
      </c>
      <c r="O101" s="34" t="b">
        <f t="shared" ref="O101:O111" si="73">F101=$K$101</f>
        <v>0</v>
      </c>
      <c r="P101" s="34" t="b">
        <f>H101=$L$101</f>
        <v>0</v>
      </c>
      <c r="Q101" s="34" t="b">
        <f t="shared" ref="Q101:Q111" si="74">I101=$M$101</f>
        <v>0</v>
      </c>
      <c r="R101" s="34">
        <f t="shared" ref="R101:R164" si="75">IF(N101=TRUE,1,0)</f>
        <v>0</v>
      </c>
      <c r="S101" s="34">
        <f t="shared" ref="S101:S164" si="76">IF(O101=TRUE,1,0)</f>
        <v>0</v>
      </c>
      <c r="T101" s="34">
        <f t="shared" ref="T101:T164" si="77">IF(P101=TRUE,1,0)</f>
        <v>0</v>
      </c>
      <c r="U101" s="35">
        <f t="shared" ref="U101:U164" si="78">IF(Q101=TRUE,1,0)</f>
        <v>0</v>
      </c>
    </row>
    <row r="102" spans="1:21" x14ac:dyDescent="0.25">
      <c r="A102" s="1" t="s">
        <v>17</v>
      </c>
      <c r="B102" s="1">
        <v>-1.4E-2</v>
      </c>
      <c r="C102" s="1">
        <v>7.0000000000000001E-3</v>
      </c>
      <c r="D102" s="1">
        <v>5.7921829699079597</v>
      </c>
      <c r="E102" s="1">
        <v>5.7671713847662502</v>
      </c>
      <c r="F102" s="1">
        <v>5.7574995687365602</v>
      </c>
      <c r="G102" s="1">
        <v>28.008750290581201</v>
      </c>
      <c r="H102" s="1">
        <v>37.125760323917298</v>
      </c>
      <c r="I102" s="1">
        <v>37.245796728480698</v>
      </c>
      <c r="J102" s="48"/>
      <c r="K102" s="48"/>
      <c r="L102" s="48"/>
      <c r="M102" s="48"/>
      <c r="N102" s="34" t="b">
        <f t="shared" si="72"/>
        <v>0</v>
      </c>
      <c r="O102" s="34" t="b">
        <f t="shared" si="73"/>
        <v>0</v>
      </c>
      <c r="P102" s="34" t="b">
        <f t="shared" ref="P102:P111" si="79">H102=$L$101</f>
        <v>0</v>
      </c>
      <c r="Q102" s="34" t="b">
        <f t="shared" si="74"/>
        <v>0</v>
      </c>
      <c r="R102" s="34">
        <f t="shared" si="75"/>
        <v>0</v>
      </c>
      <c r="S102" s="34">
        <f t="shared" si="76"/>
        <v>0</v>
      </c>
      <c r="T102" s="34">
        <f t="shared" si="77"/>
        <v>0</v>
      </c>
      <c r="U102" s="35">
        <f t="shared" si="78"/>
        <v>0</v>
      </c>
    </row>
    <row r="103" spans="1:21" x14ac:dyDescent="0.25">
      <c r="A103" s="1" t="s">
        <v>17</v>
      </c>
      <c r="B103" s="1">
        <v>-1.2999999999999999E-2</v>
      </c>
      <c r="C103" s="1">
        <v>7.0000000000000001E-3</v>
      </c>
      <c r="D103" s="1">
        <v>5.7921829699079597</v>
      </c>
      <c r="E103" s="1">
        <v>5.7630046132083201</v>
      </c>
      <c r="F103" s="1">
        <v>5.7693667322494999</v>
      </c>
      <c r="G103" s="1">
        <v>28.008750290581201</v>
      </c>
      <c r="H103" s="1">
        <v>37.138181624346899</v>
      </c>
      <c r="I103" s="1">
        <v>37.255665672052601</v>
      </c>
      <c r="J103" s="48"/>
      <c r="K103" s="48"/>
      <c r="L103" s="48"/>
      <c r="M103" s="48"/>
      <c r="N103" s="34" t="b">
        <f t="shared" si="72"/>
        <v>0</v>
      </c>
      <c r="O103" s="34" t="b">
        <f t="shared" si="73"/>
        <v>1</v>
      </c>
      <c r="P103" s="34" t="b">
        <f t="shared" si="79"/>
        <v>0</v>
      </c>
      <c r="Q103" s="34" t="b">
        <f t="shared" si="74"/>
        <v>0</v>
      </c>
      <c r="R103" s="34">
        <f t="shared" si="75"/>
        <v>0</v>
      </c>
      <c r="S103" s="34">
        <f t="shared" si="76"/>
        <v>1</v>
      </c>
      <c r="T103" s="34">
        <f t="shared" si="77"/>
        <v>0</v>
      </c>
      <c r="U103" s="35">
        <f t="shared" si="78"/>
        <v>0</v>
      </c>
    </row>
    <row r="104" spans="1:21" x14ac:dyDescent="0.25">
      <c r="A104" s="1" t="s">
        <v>17</v>
      </c>
      <c r="B104" s="1">
        <v>-1.2E-2</v>
      </c>
      <c r="C104" s="1">
        <v>7.0000000000000001E-3</v>
      </c>
      <c r="D104" s="1">
        <v>5.7921829699079597</v>
      </c>
      <c r="E104" s="1">
        <v>5.7724288099918004</v>
      </c>
      <c r="F104" s="1">
        <v>5.7627093310580397</v>
      </c>
      <c r="G104" s="1">
        <v>28.008750290581201</v>
      </c>
      <c r="H104" s="1">
        <v>37.148884942351899</v>
      </c>
      <c r="I104" s="1">
        <v>37.270594146223999</v>
      </c>
      <c r="J104" s="48"/>
      <c r="K104" s="48"/>
      <c r="L104" s="48"/>
      <c r="M104" s="48"/>
      <c r="N104" s="34" t="b">
        <f t="shared" si="72"/>
        <v>1</v>
      </c>
      <c r="O104" s="34" t="b">
        <f t="shared" si="73"/>
        <v>0</v>
      </c>
      <c r="P104" s="34" t="b">
        <f t="shared" si="79"/>
        <v>0</v>
      </c>
      <c r="Q104" s="34" t="b">
        <f t="shared" si="74"/>
        <v>0</v>
      </c>
      <c r="R104" s="34">
        <f t="shared" si="75"/>
        <v>1</v>
      </c>
      <c r="S104" s="34">
        <f t="shared" si="76"/>
        <v>0</v>
      </c>
      <c r="T104" s="34">
        <f t="shared" si="77"/>
        <v>0</v>
      </c>
      <c r="U104" s="35">
        <f t="shared" si="78"/>
        <v>0</v>
      </c>
    </row>
    <row r="105" spans="1:21" x14ac:dyDescent="0.25">
      <c r="A105" s="1" t="s">
        <v>17</v>
      </c>
      <c r="B105" s="1">
        <v>-1.0999999999999999E-2</v>
      </c>
      <c r="C105" s="1">
        <v>7.0000000000000001E-3</v>
      </c>
      <c r="D105" s="1">
        <v>5.7921829699079597</v>
      </c>
      <c r="E105" s="1">
        <v>5.7670079636636098</v>
      </c>
      <c r="F105" s="1">
        <v>5.7581313231681799</v>
      </c>
      <c r="G105" s="1">
        <v>28.008750290581201</v>
      </c>
      <c r="H105" s="1">
        <v>37.160379141331397</v>
      </c>
      <c r="I105" s="1">
        <v>37.2841351435031</v>
      </c>
      <c r="J105" s="48"/>
      <c r="K105" s="48"/>
      <c r="L105" s="48"/>
      <c r="M105" s="48"/>
      <c r="N105" s="34" t="b">
        <f t="shared" si="72"/>
        <v>0</v>
      </c>
      <c r="O105" s="34" t="b">
        <f t="shared" si="73"/>
        <v>0</v>
      </c>
      <c r="P105" s="34" t="b">
        <f t="shared" si="79"/>
        <v>0</v>
      </c>
      <c r="Q105" s="34" t="b">
        <f t="shared" si="74"/>
        <v>0</v>
      </c>
      <c r="R105" s="34">
        <f t="shared" si="75"/>
        <v>0</v>
      </c>
      <c r="S105" s="34">
        <f t="shared" si="76"/>
        <v>0</v>
      </c>
      <c r="T105" s="34">
        <f t="shared" si="77"/>
        <v>0</v>
      </c>
      <c r="U105" s="35">
        <f t="shared" si="78"/>
        <v>0</v>
      </c>
    </row>
    <row r="106" spans="1:21" x14ac:dyDescent="0.25">
      <c r="A106" s="1" t="s">
        <v>17</v>
      </c>
      <c r="B106" s="1">
        <v>-0.01</v>
      </c>
      <c r="C106" s="1">
        <v>7.0000000000000001E-3</v>
      </c>
      <c r="D106" s="1">
        <v>5.7921829699079597</v>
      </c>
      <c r="E106" s="1">
        <v>5.7621264996634398</v>
      </c>
      <c r="F106" s="1">
        <v>5.7516546182806003</v>
      </c>
      <c r="G106" s="1">
        <v>28.008750290581201</v>
      </c>
      <c r="H106" s="1">
        <v>37.177701004645499</v>
      </c>
      <c r="I106" s="1">
        <v>37.289599905688902</v>
      </c>
      <c r="J106" s="48"/>
      <c r="K106" s="48"/>
      <c r="L106" s="48"/>
      <c r="M106" s="48"/>
      <c r="N106" s="34" t="b">
        <f t="shared" si="72"/>
        <v>0</v>
      </c>
      <c r="O106" s="34" t="b">
        <f t="shared" si="73"/>
        <v>0</v>
      </c>
      <c r="P106" s="34" t="b">
        <f t="shared" si="79"/>
        <v>0</v>
      </c>
      <c r="Q106" s="34" t="b">
        <f t="shared" si="74"/>
        <v>0</v>
      </c>
      <c r="R106" s="34">
        <f t="shared" si="75"/>
        <v>0</v>
      </c>
      <c r="S106" s="34">
        <f t="shared" si="76"/>
        <v>0</v>
      </c>
      <c r="T106" s="34">
        <f t="shared" si="77"/>
        <v>0</v>
      </c>
      <c r="U106" s="35">
        <f t="shared" si="78"/>
        <v>0</v>
      </c>
    </row>
    <row r="107" spans="1:21" x14ac:dyDescent="0.25">
      <c r="A107" s="1" t="s">
        <v>17</v>
      </c>
      <c r="B107" s="1">
        <v>-8.9999999999999993E-3</v>
      </c>
      <c r="C107" s="1">
        <v>7.0000000000000001E-3</v>
      </c>
      <c r="D107" s="1">
        <v>5.7921829699079597</v>
      </c>
      <c r="E107" s="1">
        <v>5.7583337828731898</v>
      </c>
      <c r="F107" s="1">
        <v>5.7607523811035097</v>
      </c>
      <c r="G107" s="1">
        <v>28.008750290581201</v>
      </c>
      <c r="H107" s="1">
        <v>37.1973956859431</v>
      </c>
      <c r="I107" s="1">
        <v>37.293731406348797</v>
      </c>
      <c r="J107" s="48"/>
      <c r="K107" s="48"/>
      <c r="L107" s="48"/>
      <c r="M107" s="48"/>
      <c r="N107" s="34" t="b">
        <f t="shared" si="72"/>
        <v>0</v>
      </c>
      <c r="O107" s="34" t="b">
        <f t="shared" si="73"/>
        <v>0</v>
      </c>
      <c r="P107" s="34" t="b">
        <f t="shared" si="79"/>
        <v>0</v>
      </c>
      <c r="Q107" s="34" t="b">
        <f t="shared" si="74"/>
        <v>0</v>
      </c>
      <c r="R107" s="34">
        <f t="shared" si="75"/>
        <v>0</v>
      </c>
      <c r="S107" s="34">
        <f t="shared" si="76"/>
        <v>0</v>
      </c>
      <c r="T107" s="34">
        <f t="shared" si="77"/>
        <v>0</v>
      </c>
      <c r="U107" s="35">
        <f t="shared" si="78"/>
        <v>0</v>
      </c>
    </row>
    <row r="108" spans="1:21" x14ac:dyDescent="0.25">
      <c r="A108" s="1" t="s">
        <v>17</v>
      </c>
      <c r="B108" s="1">
        <v>-8.0000000000000002E-3</v>
      </c>
      <c r="C108" s="1">
        <v>7.0000000000000001E-3</v>
      </c>
      <c r="D108" s="1">
        <v>5.7921829699079597</v>
      </c>
      <c r="E108" s="1">
        <v>5.7580202973069996</v>
      </c>
      <c r="F108" s="1">
        <v>5.7607523811035097</v>
      </c>
      <c r="G108" s="1">
        <v>28.008750290581201</v>
      </c>
      <c r="H108" s="1">
        <v>37.203675126681901</v>
      </c>
      <c r="I108" s="1">
        <v>37.299731245805098</v>
      </c>
      <c r="J108" s="48"/>
      <c r="K108" s="48"/>
      <c r="L108" s="48"/>
      <c r="M108" s="48"/>
      <c r="N108" s="34" t="b">
        <f t="shared" si="72"/>
        <v>0</v>
      </c>
      <c r="O108" s="34" t="b">
        <f t="shared" si="73"/>
        <v>0</v>
      </c>
      <c r="P108" s="34" t="b">
        <f t="shared" si="79"/>
        <v>0</v>
      </c>
      <c r="Q108" s="34" t="b">
        <f t="shared" si="74"/>
        <v>0</v>
      </c>
      <c r="R108" s="34">
        <f t="shared" si="75"/>
        <v>0</v>
      </c>
      <c r="S108" s="34">
        <f t="shared" si="76"/>
        <v>0</v>
      </c>
      <c r="T108" s="34">
        <f t="shared" si="77"/>
        <v>0</v>
      </c>
      <c r="U108" s="35">
        <f t="shared" si="78"/>
        <v>0</v>
      </c>
    </row>
    <row r="109" spans="1:21" x14ac:dyDescent="0.25">
      <c r="A109" s="1" t="s">
        <v>17</v>
      </c>
      <c r="B109" s="1">
        <v>-7.0000000000000001E-3</v>
      </c>
      <c r="C109" s="1">
        <v>7.0000000000000001E-3</v>
      </c>
      <c r="D109" s="1">
        <v>5.7921829699079597</v>
      </c>
      <c r="E109" s="1">
        <v>5.76495273492639</v>
      </c>
      <c r="F109" s="1">
        <v>5.7554943496087496</v>
      </c>
      <c r="G109" s="1">
        <v>28.008750290581201</v>
      </c>
      <c r="H109" s="1">
        <v>37.213898193568099</v>
      </c>
      <c r="I109" s="1">
        <v>37.303313660301498</v>
      </c>
      <c r="J109" s="48"/>
      <c r="K109" s="48"/>
      <c r="L109" s="48"/>
      <c r="M109" s="48"/>
      <c r="N109" s="34" t="b">
        <f t="shared" si="72"/>
        <v>0</v>
      </c>
      <c r="O109" s="34" t="b">
        <f t="shared" si="73"/>
        <v>0</v>
      </c>
      <c r="P109" s="34" t="b">
        <f t="shared" si="79"/>
        <v>0</v>
      </c>
      <c r="Q109" s="34" t="b">
        <f t="shared" si="74"/>
        <v>0</v>
      </c>
      <c r="R109" s="34">
        <f t="shared" si="75"/>
        <v>0</v>
      </c>
      <c r="S109" s="34">
        <f t="shared" si="76"/>
        <v>0</v>
      </c>
      <c r="T109" s="34">
        <f t="shared" si="77"/>
        <v>0</v>
      </c>
      <c r="U109" s="35">
        <f t="shared" si="78"/>
        <v>0</v>
      </c>
    </row>
    <row r="110" spans="1:21" x14ac:dyDescent="0.25">
      <c r="A110" s="1" t="s">
        <v>17</v>
      </c>
      <c r="B110" s="1">
        <v>-6.0000000000000001E-3</v>
      </c>
      <c r="C110" s="1">
        <v>7.0000000000000001E-3</v>
      </c>
      <c r="D110" s="1">
        <v>5.7921829699079597</v>
      </c>
      <c r="E110" s="1">
        <v>5.7637492965049999</v>
      </c>
      <c r="F110" s="1">
        <v>5.7531076748634202</v>
      </c>
      <c r="G110" s="1">
        <v>28.008750290581201</v>
      </c>
      <c r="H110" s="1">
        <v>37.219500652995698</v>
      </c>
      <c r="I110" s="1">
        <v>37.308293324063598</v>
      </c>
      <c r="J110" s="48"/>
      <c r="K110" s="48"/>
      <c r="L110" s="48"/>
      <c r="M110" s="48"/>
      <c r="N110" s="34" t="b">
        <f t="shared" si="72"/>
        <v>0</v>
      </c>
      <c r="O110" s="34" t="b">
        <f t="shared" si="73"/>
        <v>0</v>
      </c>
      <c r="P110" s="34" t="b">
        <f t="shared" si="79"/>
        <v>0</v>
      </c>
      <c r="Q110" s="34" t="b">
        <f t="shared" si="74"/>
        <v>0</v>
      </c>
      <c r="R110" s="34">
        <f t="shared" si="75"/>
        <v>0</v>
      </c>
      <c r="S110" s="34">
        <f t="shared" si="76"/>
        <v>0</v>
      </c>
      <c r="T110" s="34">
        <f t="shared" si="77"/>
        <v>0</v>
      </c>
      <c r="U110" s="35">
        <f t="shared" si="78"/>
        <v>0</v>
      </c>
    </row>
    <row r="111" spans="1:21" x14ac:dyDescent="0.25">
      <c r="A111" s="1" t="s">
        <v>17</v>
      </c>
      <c r="B111" s="1">
        <v>-5.0000000000000001E-3</v>
      </c>
      <c r="C111" s="1">
        <v>7.0000000000000001E-3</v>
      </c>
      <c r="D111" s="1">
        <v>5.7921829699079597</v>
      </c>
      <c r="E111" s="1">
        <v>5.76087252743093</v>
      </c>
      <c r="F111" s="1">
        <v>5.7654564511583697</v>
      </c>
      <c r="G111" s="1">
        <v>28.008750290581201</v>
      </c>
      <c r="H111" s="1">
        <v>37.229880590298301</v>
      </c>
      <c r="I111" s="1">
        <v>37.3108447229408</v>
      </c>
      <c r="J111" s="49"/>
      <c r="K111" s="49"/>
      <c r="L111" s="49"/>
      <c r="M111" s="49"/>
      <c r="N111" s="34" t="b">
        <f t="shared" si="72"/>
        <v>0</v>
      </c>
      <c r="O111" s="34" t="b">
        <f t="shared" si="73"/>
        <v>0</v>
      </c>
      <c r="P111" s="34" t="b">
        <f t="shared" si="79"/>
        <v>1</v>
      </c>
      <c r="Q111" s="34" t="b">
        <f t="shared" si="74"/>
        <v>1</v>
      </c>
      <c r="R111" s="34">
        <f t="shared" si="75"/>
        <v>0</v>
      </c>
      <c r="S111" s="34">
        <f t="shared" si="76"/>
        <v>0</v>
      </c>
      <c r="T111" s="34">
        <f t="shared" si="77"/>
        <v>1</v>
      </c>
      <c r="U111" s="35">
        <f t="shared" si="78"/>
        <v>1</v>
      </c>
    </row>
    <row r="112" spans="1:21" x14ac:dyDescent="0.25">
      <c r="A112" s="1" t="s">
        <v>18</v>
      </c>
      <c r="B112" s="1">
        <v>-1.4999999999999999E-2</v>
      </c>
      <c r="C112" s="1">
        <v>7.0000000000000001E-3</v>
      </c>
      <c r="D112" s="1">
        <v>6.2174847176463004</v>
      </c>
      <c r="E112" s="1">
        <v>6.1804680421786404</v>
      </c>
      <c r="F112" s="1">
        <v>6.1604283970394</v>
      </c>
      <c r="G112" s="1">
        <v>28.554078312677799</v>
      </c>
      <c r="H112" s="1">
        <v>36.833483309757298</v>
      </c>
      <c r="I112" s="1">
        <v>37.209620253783399</v>
      </c>
      <c r="J112" s="47">
        <f t="shared" ref="J112" si="80">MAX(E112:E122)</f>
        <v>6.1804680421786404</v>
      </c>
      <c r="K112" s="47">
        <f t="shared" ref="K112" si="81">MAX(F112:F122)</f>
        <v>6.1689867393806201</v>
      </c>
      <c r="L112" s="47">
        <f t="shared" ref="L112" si="82">MAX(H112:H122)</f>
        <v>36.997929133127101</v>
      </c>
      <c r="M112" s="47">
        <f t="shared" ref="M112" si="83">MAX(I112:I122)</f>
        <v>37.315610311527003</v>
      </c>
      <c r="N112" s="34" t="b">
        <f t="shared" ref="N112:N122" si="84">E112=$J$112</f>
        <v>1</v>
      </c>
      <c r="O112" s="34" t="b">
        <f t="shared" ref="O112:O122" si="85">F112=$K$112</f>
        <v>0</v>
      </c>
      <c r="P112" s="34" t="b">
        <f t="shared" ref="P112:P122" si="86">H112=$L$112</f>
        <v>0</v>
      </c>
      <c r="Q112" s="34" t="b">
        <f t="shared" ref="Q112:Q122" si="87">I112=$M$112</f>
        <v>0</v>
      </c>
      <c r="R112" s="34">
        <f t="shared" si="75"/>
        <v>1</v>
      </c>
      <c r="S112" s="34">
        <f t="shared" si="76"/>
        <v>0</v>
      </c>
      <c r="T112" s="34">
        <f t="shared" si="77"/>
        <v>0</v>
      </c>
      <c r="U112" s="35">
        <f t="shared" si="78"/>
        <v>0</v>
      </c>
    </row>
    <row r="113" spans="1:21" x14ac:dyDescent="0.25">
      <c r="A113" s="1" t="s">
        <v>18</v>
      </c>
      <c r="B113" s="1">
        <v>-1.4E-2</v>
      </c>
      <c r="C113" s="1">
        <v>7.0000000000000001E-3</v>
      </c>
      <c r="D113" s="1">
        <v>6.2174847176463004</v>
      </c>
      <c r="E113" s="1">
        <v>6.1735368423061203</v>
      </c>
      <c r="F113" s="1">
        <v>6.1689867393806201</v>
      </c>
      <c r="G113" s="1">
        <v>28.554078312677799</v>
      </c>
      <c r="H113" s="1">
        <v>36.861209934674598</v>
      </c>
      <c r="I113" s="1">
        <v>37.237182928140697</v>
      </c>
      <c r="J113" s="48"/>
      <c r="K113" s="48"/>
      <c r="L113" s="48"/>
      <c r="M113" s="48"/>
      <c r="N113" s="34" t="b">
        <f t="shared" si="84"/>
        <v>0</v>
      </c>
      <c r="O113" s="34" t="b">
        <f t="shared" si="85"/>
        <v>1</v>
      </c>
      <c r="P113" s="34" t="b">
        <f t="shared" si="86"/>
        <v>0</v>
      </c>
      <c r="Q113" s="34" t="b">
        <f t="shared" si="87"/>
        <v>0</v>
      </c>
      <c r="R113" s="34">
        <f t="shared" si="75"/>
        <v>0</v>
      </c>
      <c r="S113" s="34">
        <f t="shared" si="76"/>
        <v>1</v>
      </c>
      <c r="T113" s="34">
        <f t="shared" si="77"/>
        <v>0</v>
      </c>
      <c r="U113" s="35">
        <f t="shared" si="78"/>
        <v>0</v>
      </c>
    </row>
    <row r="114" spans="1:21" x14ac:dyDescent="0.25">
      <c r="A114" s="1" t="s">
        <v>18</v>
      </c>
      <c r="B114" s="1">
        <v>-1.2999999999999999E-2</v>
      </c>
      <c r="C114" s="1">
        <v>7.0000000000000001E-3</v>
      </c>
      <c r="D114" s="1">
        <v>6.2174847176463004</v>
      </c>
      <c r="E114" s="1">
        <v>6.1730699032758096</v>
      </c>
      <c r="F114" s="1">
        <v>6.1677748658946197</v>
      </c>
      <c r="G114" s="1">
        <v>28.554078312677799</v>
      </c>
      <c r="H114" s="1">
        <v>36.869290194049903</v>
      </c>
      <c r="I114" s="1">
        <v>37.248526579973301</v>
      </c>
      <c r="J114" s="48"/>
      <c r="K114" s="48"/>
      <c r="L114" s="48"/>
      <c r="M114" s="48"/>
      <c r="N114" s="34" t="b">
        <f t="shared" si="84"/>
        <v>0</v>
      </c>
      <c r="O114" s="34" t="b">
        <f t="shared" si="85"/>
        <v>0</v>
      </c>
      <c r="P114" s="34" t="b">
        <f t="shared" si="86"/>
        <v>0</v>
      </c>
      <c r="Q114" s="34" t="b">
        <f t="shared" si="87"/>
        <v>0</v>
      </c>
      <c r="R114" s="34">
        <f t="shared" si="75"/>
        <v>0</v>
      </c>
      <c r="S114" s="34">
        <f t="shared" si="76"/>
        <v>0</v>
      </c>
      <c r="T114" s="34">
        <f t="shared" si="77"/>
        <v>0</v>
      </c>
      <c r="U114" s="35">
        <f t="shared" si="78"/>
        <v>0</v>
      </c>
    </row>
    <row r="115" spans="1:21" x14ac:dyDescent="0.25">
      <c r="A115" s="1" t="s">
        <v>18</v>
      </c>
      <c r="B115" s="1">
        <v>-1.2E-2</v>
      </c>
      <c r="C115" s="1">
        <v>7.0000000000000001E-3</v>
      </c>
      <c r="D115" s="1">
        <v>6.2174847176463004</v>
      </c>
      <c r="E115" s="1">
        <v>6.1747336659355403</v>
      </c>
      <c r="F115" s="1">
        <v>6.1677748658946197</v>
      </c>
      <c r="G115" s="1">
        <v>28.554078312677799</v>
      </c>
      <c r="H115" s="1">
        <v>36.890624255109699</v>
      </c>
      <c r="I115" s="1">
        <v>37.256969668415501</v>
      </c>
      <c r="J115" s="48"/>
      <c r="K115" s="48"/>
      <c r="L115" s="48"/>
      <c r="M115" s="48"/>
      <c r="N115" s="34" t="b">
        <f t="shared" si="84"/>
        <v>0</v>
      </c>
      <c r="O115" s="34" t="b">
        <f t="shared" si="85"/>
        <v>0</v>
      </c>
      <c r="P115" s="34" t="b">
        <f t="shared" si="86"/>
        <v>0</v>
      </c>
      <c r="Q115" s="34" t="b">
        <f t="shared" si="87"/>
        <v>0</v>
      </c>
      <c r="R115" s="34">
        <f t="shared" si="75"/>
        <v>0</v>
      </c>
      <c r="S115" s="34">
        <f t="shared" si="76"/>
        <v>0</v>
      </c>
      <c r="T115" s="34">
        <f t="shared" si="77"/>
        <v>0</v>
      </c>
      <c r="U115" s="35">
        <f t="shared" si="78"/>
        <v>0</v>
      </c>
    </row>
    <row r="116" spans="1:21" x14ac:dyDescent="0.25">
      <c r="A116" s="1" t="s">
        <v>18</v>
      </c>
      <c r="B116" s="1">
        <v>-1.0999999999999999E-2</v>
      </c>
      <c r="C116" s="1">
        <v>7.0000000000000001E-3</v>
      </c>
      <c r="D116" s="1">
        <v>6.2174847176463004</v>
      </c>
      <c r="E116" s="1">
        <v>6.1695255396220299</v>
      </c>
      <c r="F116" s="1">
        <v>6.1630111956582398</v>
      </c>
      <c r="G116" s="1">
        <v>28.554078312677799</v>
      </c>
      <c r="H116" s="1">
        <v>36.907779718422297</v>
      </c>
      <c r="I116" s="1">
        <v>37.2641774194718</v>
      </c>
      <c r="J116" s="48"/>
      <c r="K116" s="48"/>
      <c r="L116" s="48"/>
      <c r="M116" s="48"/>
      <c r="N116" s="34" t="b">
        <f t="shared" si="84"/>
        <v>0</v>
      </c>
      <c r="O116" s="34" t="b">
        <f t="shared" si="85"/>
        <v>0</v>
      </c>
      <c r="P116" s="34" t="b">
        <f t="shared" si="86"/>
        <v>0</v>
      </c>
      <c r="Q116" s="34" t="b">
        <f t="shared" si="87"/>
        <v>0</v>
      </c>
      <c r="R116" s="34">
        <f t="shared" si="75"/>
        <v>0</v>
      </c>
      <c r="S116" s="34">
        <f t="shared" si="76"/>
        <v>0</v>
      </c>
      <c r="T116" s="34">
        <f t="shared" si="77"/>
        <v>0</v>
      </c>
      <c r="U116" s="35">
        <f t="shared" si="78"/>
        <v>0</v>
      </c>
    </row>
    <row r="117" spans="1:21" x14ac:dyDescent="0.25">
      <c r="A117" s="1" t="s">
        <v>18</v>
      </c>
      <c r="B117" s="1">
        <v>-0.01</v>
      </c>
      <c r="C117" s="1">
        <v>7.0000000000000001E-3</v>
      </c>
      <c r="D117" s="1">
        <v>6.2174847176463004</v>
      </c>
      <c r="E117" s="1">
        <v>6.1747374563056798</v>
      </c>
      <c r="F117" s="1">
        <v>6.1496096033986198</v>
      </c>
      <c r="G117" s="1">
        <v>28.554078312677799</v>
      </c>
      <c r="H117" s="1">
        <v>36.920645865805596</v>
      </c>
      <c r="I117" s="1">
        <v>37.282501229666003</v>
      </c>
      <c r="J117" s="48"/>
      <c r="K117" s="48"/>
      <c r="L117" s="48"/>
      <c r="M117" s="48"/>
      <c r="N117" s="34" t="b">
        <f t="shared" si="84"/>
        <v>0</v>
      </c>
      <c r="O117" s="34" t="b">
        <f t="shared" si="85"/>
        <v>0</v>
      </c>
      <c r="P117" s="34" t="b">
        <f t="shared" si="86"/>
        <v>0</v>
      </c>
      <c r="Q117" s="34" t="b">
        <f t="shared" si="87"/>
        <v>0</v>
      </c>
      <c r="R117" s="34">
        <f t="shared" si="75"/>
        <v>0</v>
      </c>
      <c r="S117" s="34">
        <f t="shared" si="76"/>
        <v>0</v>
      </c>
      <c r="T117" s="34">
        <f t="shared" si="77"/>
        <v>0</v>
      </c>
      <c r="U117" s="35">
        <f t="shared" si="78"/>
        <v>0</v>
      </c>
    </row>
    <row r="118" spans="1:21" x14ac:dyDescent="0.25">
      <c r="A118" s="1" t="s">
        <v>18</v>
      </c>
      <c r="B118" s="1">
        <v>-8.9999999999999993E-3</v>
      </c>
      <c r="C118" s="1">
        <v>7.0000000000000001E-3</v>
      </c>
      <c r="D118" s="1">
        <v>6.2174847176463004</v>
      </c>
      <c r="E118" s="1">
        <v>6.1682204677705101</v>
      </c>
      <c r="F118" s="1">
        <v>6.1398202935660198</v>
      </c>
      <c r="G118" s="1">
        <v>28.554078312677799</v>
      </c>
      <c r="H118" s="1">
        <v>36.9437158143283</v>
      </c>
      <c r="I118" s="1">
        <v>37.289099906988902</v>
      </c>
      <c r="J118" s="48"/>
      <c r="K118" s="48"/>
      <c r="L118" s="48"/>
      <c r="M118" s="48"/>
      <c r="N118" s="34" t="b">
        <f t="shared" si="84"/>
        <v>0</v>
      </c>
      <c r="O118" s="34" t="b">
        <f t="shared" si="85"/>
        <v>0</v>
      </c>
      <c r="P118" s="34" t="b">
        <f t="shared" si="86"/>
        <v>0</v>
      </c>
      <c r="Q118" s="34" t="b">
        <f t="shared" si="87"/>
        <v>0</v>
      </c>
      <c r="R118" s="34">
        <f t="shared" si="75"/>
        <v>0</v>
      </c>
      <c r="S118" s="34">
        <f t="shared" si="76"/>
        <v>0</v>
      </c>
      <c r="T118" s="34">
        <f t="shared" si="77"/>
        <v>0</v>
      </c>
      <c r="U118" s="35">
        <f t="shared" si="78"/>
        <v>0</v>
      </c>
    </row>
    <row r="119" spans="1:21" x14ac:dyDescent="0.25">
      <c r="A119" s="1" t="s">
        <v>18</v>
      </c>
      <c r="B119" s="1">
        <v>-8.0000000000000002E-3</v>
      </c>
      <c r="C119" s="1">
        <v>7.0000000000000001E-3</v>
      </c>
      <c r="D119" s="1">
        <v>6.2174847176463004</v>
      </c>
      <c r="E119" s="1">
        <v>6.16856170795102</v>
      </c>
      <c r="F119" s="1">
        <v>6.1480053315363303</v>
      </c>
      <c r="G119" s="1">
        <v>28.554078312677799</v>
      </c>
      <c r="H119" s="1">
        <v>36.957057361886498</v>
      </c>
      <c r="I119" s="1">
        <v>37.287047368195601</v>
      </c>
      <c r="J119" s="48"/>
      <c r="K119" s="48"/>
      <c r="L119" s="48"/>
      <c r="M119" s="48"/>
      <c r="N119" s="34" t="b">
        <f t="shared" si="84"/>
        <v>0</v>
      </c>
      <c r="O119" s="34" t="b">
        <f t="shared" si="85"/>
        <v>0</v>
      </c>
      <c r="P119" s="34" t="b">
        <f t="shared" si="86"/>
        <v>0</v>
      </c>
      <c r="Q119" s="34" t="b">
        <f t="shared" si="87"/>
        <v>0</v>
      </c>
      <c r="R119" s="34">
        <f t="shared" si="75"/>
        <v>0</v>
      </c>
      <c r="S119" s="34">
        <f t="shared" si="76"/>
        <v>0</v>
      </c>
      <c r="T119" s="34">
        <f t="shared" si="77"/>
        <v>0</v>
      </c>
      <c r="U119" s="35">
        <f t="shared" si="78"/>
        <v>0</v>
      </c>
    </row>
    <row r="120" spans="1:21" x14ac:dyDescent="0.25">
      <c r="A120" s="1" t="s">
        <v>18</v>
      </c>
      <c r="B120" s="1">
        <v>-7.0000000000000001E-3</v>
      </c>
      <c r="C120" s="1">
        <v>7.0000000000000001E-3</v>
      </c>
      <c r="D120" s="1">
        <v>6.2174847176463004</v>
      </c>
      <c r="E120" s="1">
        <v>6.1705203650679596</v>
      </c>
      <c r="F120" s="1">
        <v>6.1470045395597701</v>
      </c>
      <c r="G120" s="1">
        <v>28.554078312677799</v>
      </c>
      <c r="H120" s="1">
        <v>36.971781536042499</v>
      </c>
      <c r="I120" s="1">
        <v>37.298005898168597</v>
      </c>
      <c r="J120" s="48"/>
      <c r="K120" s="48"/>
      <c r="L120" s="48"/>
      <c r="M120" s="48"/>
      <c r="N120" s="34" t="b">
        <f t="shared" si="84"/>
        <v>0</v>
      </c>
      <c r="O120" s="34" t="b">
        <f t="shared" si="85"/>
        <v>0</v>
      </c>
      <c r="P120" s="34" t="b">
        <f t="shared" si="86"/>
        <v>0</v>
      </c>
      <c r="Q120" s="34" t="b">
        <f t="shared" si="87"/>
        <v>0</v>
      </c>
      <c r="R120" s="34">
        <f t="shared" si="75"/>
        <v>0</v>
      </c>
      <c r="S120" s="34">
        <f t="shared" si="76"/>
        <v>0</v>
      </c>
      <c r="T120" s="34">
        <f t="shared" si="77"/>
        <v>0</v>
      </c>
      <c r="U120" s="35">
        <f t="shared" si="78"/>
        <v>0</v>
      </c>
    </row>
    <row r="121" spans="1:21" x14ac:dyDescent="0.25">
      <c r="A121" s="1" t="s">
        <v>18</v>
      </c>
      <c r="B121" s="1">
        <v>-6.0000000000000001E-3</v>
      </c>
      <c r="C121" s="1">
        <v>7.0000000000000001E-3</v>
      </c>
      <c r="D121" s="1">
        <v>6.2174847176463004</v>
      </c>
      <c r="E121" s="1">
        <v>6.16771982045156</v>
      </c>
      <c r="F121" s="1">
        <v>6.1472494010003702</v>
      </c>
      <c r="G121" s="1">
        <v>28.554078312677799</v>
      </c>
      <c r="H121" s="1">
        <v>36.982426093162402</v>
      </c>
      <c r="I121" s="1">
        <v>37.306210952131501</v>
      </c>
      <c r="J121" s="48"/>
      <c r="K121" s="48"/>
      <c r="L121" s="48"/>
      <c r="M121" s="48"/>
      <c r="N121" s="34" t="b">
        <f t="shared" si="84"/>
        <v>0</v>
      </c>
      <c r="O121" s="34" t="b">
        <f t="shared" si="85"/>
        <v>0</v>
      </c>
      <c r="P121" s="34" t="b">
        <f t="shared" si="86"/>
        <v>0</v>
      </c>
      <c r="Q121" s="34" t="b">
        <f t="shared" si="87"/>
        <v>0</v>
      </c>
      <c r="R121" s="34">
        <f t="shared" si="75"/>
        <v>0</v>
      </c>
      <c r="S121" s="34">
        <f t="shared" si="76"/>
        <v>0</v>
      </c>
      <c r="T121" s="34">
        <f t="shared" si="77"/>
        <v>0</v>
      </c>
      <c r="U121" s="35">
        <f t="shared" si="78"/>
        <v>0</v>
      </c>
    </row>
    <row r="122" spans="1:21" x14ac:dyDescent="0.25">
      <c r="A122" s="1" t="s">
        <v>18</v>
      </c>
      <c r="B122" s="1">
        <v>-5.0000000000000001E-3</v>
      </c>
      <c r="C122" s="1">
        <v>7.0000000000000001E-3</v>
      </c>
      <c r="D122" s="1">
        <v>6.2174847176463004</v>
      </c>
      <c r="E122" s="1">
        <v>6.1649064362749701</v>
      </c>
      <c r="F122" s="1">
        <v>6.1496745170875302</v>
      </c>
      <c r="G122" s="1">
        <v>28.554078312677799</v>
      </c>
      <c r="H122" s="1">
        <v>36.997929133127101</v>
      </c>
      <c r="I122" s="1">
        <v>37.315610311527003</v>
      </c>
      <c r="J122" s="49"/>
      <c r="K122" s="49"/>
      <c r="L122" s="49"/>
      <c r="M122" s="49"/>
      <c r="N122" s="34" t="b">
        <f t="shared" si="84"/>
        <v>0</v>
      </c>
      <c r="O122" s="34" t="b">
        <f t="shared" si="85"/>
        <v>0</v>
      </c>
      <c r="P122" s="34" t="b">
        <f t="shared" si="86"/>
        <v>1</v>
      </c>
      <c r="Q122" s="34" t="b">
        <f t="shared" si="87"/>
        <v>1</v>
      </c>
      <c r="R122" s="34">
        <f t="shared" si="75"/>
        <v>0</v>
      </c>
      <c r="S122" s="34">
        <f t="shared" si="76"/>
        <v>0</v>
      </c>
      <c r="T122" s="34">
        <f t="shared" si="77"/>
        <v>1</v>
      </c>
      <c r="U122" s="35">
        <f t="shared" si="78"/>
        <v>1</v>
      </c>
    </row>
    <row r="123" spans="1:21" x14ac:dyDescent="0.25">
      <c r="A123" s="1" t="s">
        <v>19</v>
      </c>
      <c r="B123" s="1">
        <v>-1.4999999999999999E-2</v>
      </c>
      <c r="C123" s="1">
        <v>7.0000000000000001E-3</v>
      </c>
      <c r="D123" s="1">
        <v>5.8483697863208404</v>
      </c>
      <c r="E123" s="1">
        <v>5.7964376992950104</v>
      </c>
      <c r="F123" s="1">
        <v>5.7964376992950104</v>
      </c>
      <c r="G123" s="1">
        <v>32.697245338079902</v>
      </c>
      <c r="H123" s="1">
        <v>37.370426900538497</v>
      </c>
      <c r="I123" s="1">
        <v>37.370426900538497</v>
      </c>
      <c r="J123" s="47">
        <f t="shared" ref="J123" si="88">MAX(E123:E133)</f>
        <v>5.7983735528545797</v>
      </c>
      <c r="K123" s="47">
        <f t="shared" ref="K123" si="89">MAX(F123:F133)</f>
        <v>5.7983735528545797</v>
      </c>
      <c r="L123" s="47">
        <f t="shared" ref="L123" si="90">MAX(H123:H133)</f>
        <v>37.370426900538497</v>
      </c>
      <c r="M123" s="47">
        <f t="shared" ref="M123" si="91">MAX(I123:I133)</f>
        <v>37.370426900538497</v>
      </c>
      <c r="N123" s="34" t="b">
        <f t="shared" ref="N123:N133" si="92">E123=$J$123</f>
        <v>0</v>
      </c>
      <c r="O123" s="34" t="b">
        <f t="shared" ref="O123:O133" si="93">F123=$K$123</f>
        <v>0</v>
      </c>
      <c r="P123" s="34" t="b">
        <f t="shared" ref="P123:P133" si="94">H123=$L$123</f>
        <v>1</v>
      </c>
      <c r="Q123" s="34" t="b">
        <f t="shared" ref="Q123:Q133" si="95">I123=$M$123</f>
        <v>1</v>
      </c>
      <c r="R123" s="34">
        <f t="shared" si="75"/>
        <v>0</v>
      </c>
      <c r="S123" s="34">
        <f t="shared" si="76"/>
        <v>0</v>
      </c>
      <c r="T123" s="34">
        <f t="shared" si="77"/>
        <v>1</v>
      </c>
      <c r="U123" s="35">
        <f t="shared" si="78"/>
        <v>1</v>
      </c>
    </row>
    <row r="124" spans="1:21" x14ac:dyDescent="0.25">
      <c r="A124" s="1" t="s">
        <v>19</v>
      </c>
      <c r="B124" s="1">
        <v>-1.4E-2</v>
      </c>
      <c r="C124" s="1">
        <v>7.0000000000000001E-3</v>
      </c>
      <c r="D124" s="1">
        <v>5.8483697863208404</v>
      </c>
      <c r="E124" s="1">
        <v>5.7902138735932001</v>
      </c>
      <c r="F124" s="1">
        <v>5.7902138735932001</v>
      </c>
      <c r="G124" s="1">
        <v>32.697245338079902</v>
      </c>
      <c r="H124" s="1">
        <v>37.364718653749897</v>
      </c>
      <c r="I124" s="1">
        <v>37.364718653749897</v>
      </c>
      <c r="J124" s="48"/>
      <c r="K124" s="48"/>
      <c r="L124" s="48"/>
      <c r="M124" s="48"/>
      <c r="N124" s="34" t="b">
        <f t="shared" si="92"/>
        <v>0</v>
      </c>
      <c r="O124" s="34" t="b">
        <f t="shared" si="93"/>
        <v>0</v>
      </c>
      <c r="P124" s="34" t="b">
        <f t="shared" si="94"/>
        <v>0</v>
      </c>
      <c r="Q124" s="34" t="b">
        <f t="shared" si="95"/>
        <v>0</v>
      </c>
      <c r="R124" s="34">
        <f t="shared" si="75"/>
        <v>0</v>
      </c>
      <c r="S124" s="34">
        <f t="shared" si="76"/>
        <v>0</v>
      </c>
      <c r="T124" s="34">
        <f t="shared" si="77"/>
        <v>0</v>
      </c>
      <c r="U124" s="35">
        <f t="shared" si="78"/>
        <v>0</v>
      </c>
    </row>
    <row r="125" spans="1:21" x14ac:dyDescent="0.25">
      <c r="A125" s="1" t="s">
        <v>19</v>
      </c>
      <c r="B125" s="1">
        <v>-1.2999999999999999E-2</v>
      </c>
      <c r="C125" s="1">
        <v>7.0000000000000001E-3</v>
      </c>
      <c r="D125" s="1">
        <v>5.8483697863208404</v>
      </c>
      <c r="E125" s="1">
        <v>5.7953922229032804</v>
      </c>
      <c r="F125" s="1">
        <v>5.7953922229032804</v>
      </c>
      <c r="G125" s="1">
        <v>32.697245338079902</v>
      </c>
      <c r="H125" s="1">
        <v>37.368455054672097</v>
      </c>
      <c r="I125" s="1">
        <v>37.368455054672097</v>
      </c>
      <c r="J125" s="48"/>
      <c r="K125" s="48"/>
      <c r="L125" s="48"/>
      <c r="M125" s="48"/>
      <c r="N125" s="34" t="b">
        <f t="shared" si="92"/>
        <v>0</v>
      </c>
      <c r="O125" s="34" t="b">
        <f t="shared" si="93"/>
        <v>0</v>
      </c>
      <c r="P125" s="34" t="b">
        <f t="shared" si="94"/>
        <v>0</v>
      </c>
      <c r="Q125" s="34" t="b">
        <f t="shared" si="95"/>
        <v>0</v>
      </c>
      <c r="R125" s="34">
        <f t="shared" si="75"/>
        <v>0</v>
      </c>
      <c r="S125" s="34">
        <f t="shared" si="76"/>
        <v>0</v>
      </c>
      <c r="T125" s="34">
        <f t="shared" si="77"/>
        <v>0</v>
      </c>
      <c r="U125" s="35">
        <f t="shared" si="78"/>
        <v>0</v>
      </c>
    </row>
    <row r="126" spans="1:21" x14ac:dyDescent="0.25">
      <c r="A126" s="1" t="s">
        <v>19</v>
      </c>
      <c r="B126" s="1">
        <v>-1.2E-2</v>
      </c>
      <c r="C126" s="1">
        <v>7.0000000000000001E-3</v>
      </c>
      <c r="D126" s="1">
        <v>5.8483697863208404</v>
      </c>
      <c r="E126" s="1">
        <v>5.7983735528545797</v>
      </c>
      <c r="F126" s="1">
        <v>5.7983735528545797</v>
      </c>
      <c r="G126" s="1">
        <v>32.697245338079902</v>
      </c>
      <c r="H126" s="1">
        <v>37.367654342053903</v>
      </c>
      <c r="I126" s="1">
        <v>37.367654342053903</v>
      </c>
      <c r="J126" s="48"/>
      <c r="K126" s="48"/>
      <c r="L126" s="48"/>
      <c r="M126" s="48"/>
      <c r="N126" s="34" t="b">
        <f t="shared" si="92"/>
        <v>1</v>
      </c>
      <c r="O126" s="34" t="b">
        <f t="shared" si="93"/>
        <v>1</v>
      </c>
      <c r="P126" s="34" t="b">
        <f t="shared" si="94"/>
        <v>0</v>
      </c>
      <c r="Q126" s="34" t="b">
        <f t="shared" si="95"/>
        <v>0</v>
      </c>
      <c r="R126" s="34">
        <f t="shared" si="75"/>
        <v>1</v>
      </c>
      <c r="S126" s="34">
        <f t="shared" si="76"/>
        <v>1</v>
      </c>
      <c r="T126" s="34">
        <f t="shared" si="77"/>
        <v>0</v>
      </c>
      <c r="U126" s="35">
        <f t="shared" si="78"/>
        <v>0</v>
      </c>
    </row>
    <row r="127" spans="1:21" x14ac:dyDescent="0.25">
      <c r="A127" s="1" t="s">
        <v>19</v>
      </c>
      <c r="B127" s="1">
        <v>-1.0999999999999999E-2</v>
      </c>
      <c r="C127" s="1">
        <v>7.0000000000000001E-3</v>
      </c>
      <c r="D127" s="1">
        <v>5.8483697863208404</v>
      </c>
      <c r="E127" s="1">
        <v>5.78831064333363</v>
      </c>
      <c r="F127" s="1">
        <v>5.78831064333363</v>
      </c>
      <c r="G127" s="1">
        <v>32.697245338079902</v>
      </c>
      <c r="H127" s="1">
        <v>37.367334244221297</v>
      </c>
      <c r="I127" s="1">
        <v>37.367334244221297</v>
      </c>
      <c r="J127" s="48"/>
      <c r="K127" s="48"/>
      <c r="L127" s="48"/>
      <c r="M127" s="48"/>
      <c r="N127" s="34" t="b">
        <f t="shared" si="92"/>
        <v>0</v>
      </c>
      <c r="O127" s="34" t="b">
        <f t="shared" si="93"/>
        <v>0</v>
      </c>
      <c r="P127" s="34" t="b">
        <f t="shared" si="94"/>
        <v>0</v>
      </c>
      <c r="Q127" s="34" t="b">
        <f t="shared" si="95"/>
        <v>0</v>
      </c>
      <c r="R127" s="34">
        <f t="shared" si="75"/>
        <v>0</v>
      </c>
      <c r="S127" s="34">
        <f t="shared" si="76"/>
        <v>0</v>
      </c>
      <c r="T127" s="34">
        <f t="shared" si="77"/>
        <v>0</v>
      </c>
      <c r="U127" s="35">
        <f t="shared" si="78"/>
        <v>0</v>
      </c>
    </row>
    <row r="128" spans="1:21" x14ac:dyDescent="0.25">
      <c r="A128" s="1" t="s">
        <v>19</v>
      </c>
      <c r="B128" s="1">
        <v>-0.01</v>
      </c>
      <c r="C128" s="1">
        <v>7.0000000000000001E-3</v>
      </c>
      <c r="D128" s="1">
        <v>5.8483697863208404</v>
      </c>
      <c r="E128" s="1">
        <v>5.7827309787133601</v>
      </c>
      <c r="F128" s="1">
        <v>5.7827309787133601</v>
      </c>
      <c r="G128" s="1">
        <v>32.697245338079902</v>
      </c>
      <c r="H128" s="1">
        <v>37.365708145180598</v>
      </c>
      <c r="I128" s="1">
        <v>37.365708145180598</v>
      </c>
      <c r="J128" s="48"/>
      <c r="K128" s="48"/>
      <c r="L128" s="48"/>
      <c r="M128" s="48"/>
      <c r="N128" s="34" t="b">
        <f t="shared" si="92"/>
        <v>0</v>
      </c>
      <c r="O128" s="34" t="b">
        <f t="shared" si="93"/>
        <v>0</v>
      </c>
      <c r="P128" s="34" t="b">
        <f t="shared" si="94"/>
        <v>0</v>
      </c>
      <c r="Q128" s="34" t="b">
        <f t="shared" si="95"/>
        <v>0</v>
      </c>
      <c r="R128" s="34">
        <f t="shared" si="75"/>
        <v>0</v>
      </c>
      <c r="S128" s="34">
        <f t="shared" si="76"/>
        <v>0</v>
      </c>
      <c r="T128" s="34">
        <f t="shared" si="77"/>
        <v>0</v>
      </c>
      <c r="U128" s="35">
        <f t="shared" si="78"/>
        <v>0</v>
      </c>
    </row>
    <row r="129" spans="1:21" x14ac:dyDescent="0.25">
      <c r="A129" s="1" t="s">
        <v>19</v>
      </c>
      <c r="B129" s="1">
        <v>-8.9999999999999993E-3</v>
      </c>
      <c r="C129" s="1">
        <v>7.0000000000000001E-3</v>
      </c>
      <c r="D129" s="1">
        <v>5.8483697863208404</v>
      </c>
      <c r="E129" s="1">
        <v>5.7724219431279398</v>
      </c>
      <c r="F129" s="1">
        <v>5.7724219431279398</v>
      </c>
      <c r="G129" s="1">
        <v>32.697245338079902</v>
      </c>
      <c r="H129" s="1">
        <v>37.359564240257797</v>
      </c>
      <c r="I129" s="1">
        <v>37.359564240257797</v>
      </c>
      <c r="J129" s="48"/>
      <c r="K129" s="48"/>
      <c r="L129" s="48"/>
      <c r="M129" s="48"/>
      <c r="N129" s="34" t="b">
        <f t="shared" si="92"/>
        <v>0</v>
      </c>
      <c r="O129" s="34" t="b">
        <f t="shared" si="93"/>
        <v>0</v>
      </c>
      <c r="P129" s="34" t="b">
        <f t="shared" si="94"/>
        <v>0</v>
      </c>
      <c r="Q129" s="34" t="b">
        <f t="shared" si="95"/>
        <v>0</v>
      </c>
      <c r="R129" s="34">
        <f t="shared" si="75"/>
        <v>0</v>
      </c>
      <c r="S129" s="34">
        <f t="shared" si="76"/>
        <v>0</v>
      </c>
      <c r="T129" s="34">
        <f t="shared" si="77"/>
        <v>0</v>
      </c>
      <c r="U129" s="35">
        <f t="shared" si="78"/>
        <v>0</v>
      </c>
    </row>
    <row r="130" spans="1:21" x14ac:dyDescent="0.25">
      <c r="A130" s="1" t="s">
        <v>19</v>
      </c>
      <c r="B130" s="1">
        <v>-8.0000000000000002E-3</v>
      </c>
      <c r="C130" s="1">
        <v>7.0000000000000001E-3</v>
      </c>
      <c r="D130" s="1">
        <v>5.8483697863208404</v>
      </c>
      <c r="E130" s="1">
        <v>5.7855803182080896</v>
      </c>
      <c r="F130" s="1">
        <v>5.7855803182080896</v>
      </c>
      <c r="G130" s="1">
        <v>32.697245338079902</v>
      </c>
      <c r="H130" s="1">
        <v>37.351231306088003</v>
      </c>
      <c r="I130" s="1">
        <v>37.351231306088003</v>
      </c>
      <c r="J130" s="48"/>
      <c r="K130" s="48"/>
      <c r="L130" s="48"/>
      <c r="M130" s="48"/>
      <c r="N130" s="34" t="b">
        <f t="shared" si="92"/>
        <v>0</v>
      </c>
      <c r="O130" s="34" t="b">
        <f t="shared" si="93"/>
        <v>0</v>
      </c>
      <c r="P130" s="34" t="b">
        <f t="shared" si="94"/>
        <v>0</v>
      </c>
      <c r="Q130" s="34" t="b">
        <f t="shared" si="95"/>
        <v>0</v>
      </c>
      <c r="R130" s="34">
        <f t="shared" si="75"/>
        <v>0</v>
      </c>
      <c r="S130" s="34">
        <f t="shared" si="76"/>
        <v>0</v>
      </c>
      <c r="T130" s="34">
        <f t="shared" si="77"/>
        <v>0</v>
      </c>
      <c r="U130" s="35">
        <f t="shared" si="78"/>
        <v>0</v>
      </c>
    </row>
    <row r="131" spans="1:21" x14ac:dyDescent="0.25">
      <c r="A131" s="1" t="s">
        <v>19</v>
      </c>
      <c r="B131" s="1">
        <v>-7.0000000000000001E-3</v>
      </c>
      <c r="C131" s="1">
        <v>7.0000000000000001E-3</v>
      </c>
      <c r="D131" s="1">
        <v>5.8483697863208404</v>
      </c>
      <c r="E131" s="1">
        <v>5.78475833084876</v>
      </c>
      <c r="F131" s="1">
        <v>5.78475833084876</v>
      </c>
      <c r="G131" s="1">
        <v>32.697245338079902</v>
      </c>
      <c r="H131" s="1">
        <v>37.347518055116304</v>
      </c>
      <c r="I131" s="1">
        <v>37.347518055116304</v>
      </c>
      <c r="J131" s="48"/>
      <c r="K131" s="48"/>
      <c r="L131" s="48"/>
      <c r="M131" s="48"/>
      <c r="N131" s="34" t="b">
        <f t="shared" si="92"/>
        <v>0</v>
      </c>
      <c r="O131" s="34" t="b">
        <f t="shared" si="93"/>
        <v>0</v>
      </c>
      <c r="P131" s="34" t="b">
        <f t="shared" si="94"/>
        <v>0</v>
      </c>
      <c r="Q131" s="34" t="b">
        <f t="shared" si="95"/>
        <v>0</v>
      </c>
      <c r="R131" s="34">
        <f t="shared" si="75"/>
        <v>0</v>
      </c>
      <c r="S131" s="34">
        <f t="shared" si="76"/>
        <v>0</v>
      </c>
      <c r="T131" s="34">
        <f t="shared" si="77"/>
        <v>0</v>
      </c>
      <c r="U131" s="35">
        <f t="shared" si="78"/>
        <v>0</v>
      </c>
    </row>
    <row r="132" spans="1:21" x14ac:dyDescent="0.25">
      <c r="A132" s="1" t="s">
        <v>19</v>
      </c>
      <c r="B132" s="1">
        <v>-6.0000000000000001E-3</v>
      </c>
      <c r="C132" s="1">
        <v>7.0000000000000001E-3</v>
      </c>
      <c r="D132" s="1">
        <v>5.8483697863208404</v>
      </c>
      <c r="E132" s="1">
        <v>5.7806792597692898</v>
      </c>
      <c r="F132" s="1">
        <v>5.7806792597692898</v>
      </c>
      <c r="G132" s="1">
        <v>32.697245338079902</v>
      </c>
      <c r="H132" s="1">
        <v>37.349737113876799</v>
      </c>
      <c r="I132" s="1">
        <v>37.349737113876799</v>
      </c>
      <c r="J132" s="48"/>
      <c r="K132" s="48"/>
      <c r="L132" s="48"/>
      <c r="M132" s="48"/>
      <c r="N132" s="34" t="b">
        <f t="shared" si="92"/>
        <v>0</v>
      </c>
      <c r="O132" s="34" t="b">
        <f t="shared" si="93"/>
        <v>0</v>
      </c>
      <c r="P132" s="34" t="b">
        <f t="shared" si="94"/>
        <v>0</v>
      </c>
      <c r="Q132" s="34" t="b">
        <f t="shared" si="95"/>
        <v>0</v>
      </c>
      <c r="R132" s="34">
        <f t="shared" si="75"/>
        <v>0</v>
      </c>
      <c r="S132" s="34">
        <f t="shared" si="76"/>
        <v>0</v>
      </c>
      <c r="T132" s="34">
        <f t="shared" si="77"/>
        <v>0</v>
      </c>
      <c r="U132" s="35">
        <f t="shared" si="78"/>
        <v>0</v>
      </c>
    </row>
    <row r="133" spans="1:21" x14ac:dyDescent="0.25">
      <c r="A133" s="1" t="s">
        <v>19</v>
      </c>
      <c r="B133" s="1">
        <v>-5.0000000000000001E-3</v>
      </c>
      <c r="C133" s="1">
        <v>7.0000000000000001E-3</v>
      </c>
      <c r="D133" s="1">
        <v>5.8483697863208404</v>
      </c>
      <c r="E133" s="1">
        <v>5.7766871661705403</v>
      </c>
      <c r="F133" s="1">
        <v>5.7766871661705403</v>
      </c>
      <c r="G133" s="1">
        <v>32.697245338079902</v>
      </c>
      <c r="H133" s="1">
        <v>37.3458998560141</v>
      </c>
      <c r="I133" s="1">
        <v>37.3458998560141</v>
      </c>
      <c r="J133" s="49"/>
      <c r="K133" s="49"/>
      <c r="L133" s="49"/>
      <c r="M133" s="49"/>
      <c r="N133" s="34" t="b">
        <f t="shared" si="92"/>
        <v>0</v>
      </c>
      <c r="O133" s="34" t="b">
        <f t="shared" si="93"/>
        <v>0</v>
      </c>
      <c r="P133" s="34" t="b">
        <f t="shared" si="94"/>
        <v>0</v>
      </c>
      <c r="Q133" s="34" t="b">
        <f t="shared" si="95"/>
        <v>0</v>
      </c>
      <c r="R133" s="34">
        <f t="shared" si="75"/>
        <v>0</v>
      </c>
      <c r="S133" s="34">
        <f t="shared" si="76"/>
        <v>0</v>
      </c>
      <c r="T133" s="34">
        <f t="shared" si="77"/>
        <v>0</v>
      </c>
      <c r="U133" s="35">
        <f t="shared" si="78"/>
        <v>0</v>
      </c>
    </row>
    <row r="134" spans="1:21" x14ac:dyDescent="0.25">
      <c r="A134" s="1" t="s">
        <v>21</v>
      </c>
      <c r="B134" s="1">
        <v>-1.4999999999999999E-2</v>
      </c>
      <c r="C134" s="1">
        <v>7.0000000000000001E-3</v>
      </c>
      <c r="D134" s="1">
        <v>5.7148006325707197</v>
      </c>
      <c r="E134" s="1">
        <v>5.6391710400032498</v>
      </c>
      <c r="F134" s="1">
        <v>5.6519897596422402</v>
      </c>
      <c r="G134" s="1">
        <v>33.7684200342403</v>
      </c>
      <c r="H134" s="1">
        <v>37.453334605878901</v>
      </c>
      <c r="I134" s="1">
        <v>37.385187754313002</v>
      </c>
      <c r="J134" s="47">
        <f t="shared" ref="J134" si="96">MAX(E134:E144)</f>
        <v>5.6559070490606702</v>
      </c>
      <c r="K134" s="47">
        <f t="shared" ref="K134" si="97">MAX(F134:F144)</f>
        <v>5.6519897596422402</v>
      </c>
      <c r="L134" s="47">
        <f t="shared" ref="L134" si="98">MAX(H134:H144)</f>
        <v>37.453334605878901</v>
      </c>
      <c r="M134" s="47">
        <f t="shared" ref="M134" si="99">MAX(I134:I144)</f>
        <v>37.385544738561499</v>
      </c>
      <c r="N134" s="34" t="b">
        <f t="shared" ref="N134:N144" si="100">E134=$J$134</f>
        <v>0</v>
      </c>
      <c r="O134" s="34" t="b">
        <f t="shared" ref="O134:O144" si="101">F134=$K$134</f>
        <v>1</v>
      </c>
      <c r="P134" s="34" t="b">
        <f t="shared" ref="P134:P144" si="102">H134=$L$134</f>
        <v>1</v>
      </c>
      <c r="Q134" s="34" t="b">
        <f t="shared" ref="Q134:Q144" si="103">I134=$M$134</f>
        <v>0</v>
      </c>
      <c r="R134" s="34">
        <f t="shared" si="75"/>
        <v>0</v>
      </c>
      <c r="S134" s="34">
        <f t="shared" si="76"/>
        <v>1</v>
      </c>
      <c r="T134" s="34">
        <f t="shared" si="77"/>
        <v>1</v>
      </c>
      <c r="U134" s="35">
        <f t="shared" si="78"/>
        <v>0</v>
      </c>
    </row>
    <row r="135" spans="1:21" x14ac:dyDescent="0.25">
      <c r="A135" s="1" t="s">
        <v>21</v>
      </c>
      <c r="B135" s="1">
        <v>-1.4E-2</v>
      </c>
      <c r="C135" s="1">
        <v>7.0000000000000001E-3</v>
      </c>
      <c r="D135" s="1">
        <v>5.7148006325707197</v>
      </c>
      <c r="E135" s="1">
        <v>5.6498260585476698</v>
      </c>
      <c r="F135" s="1">
        <v>5.6448681970653496</v>
      </c>
      <c r="G135" s="1">
        <v>33.7684200342403</v>
      </c>
      <c r="H135" s="1">
        <v>37.446016051723298</v>
      </c>
      <c r="I135" s="1">
        <v>37.385544738561499</v>
      </c>
      <c r="J135" s="48"/>
      <c r="K135" s="48"/>
      <c r="L135" s="48"/>
      <c r="M135" s="48"/>
      <c r="N135" s="34" t="b">
        <f t="shared" si="100"/>
        <v>0</v>
      </c>
      <c r="O135" s="34" t="b">
        <f t="shared" si="101"/>
        <v>0</v>
      </c>
      <c r="P135" s="34" t="b">
        <f t="shared" si="102"/>
        <v>0</v>
      </c>
      <c r="Q135" s="34" t="b">
        <f t="shared" si="103"/>
        <v>1</v>
      </c>
      <c r="R135" s="34">
        <f t="shared" si="75"/>
        <v>0</v>
      </c>
      <c r="S135" s="34">
        <f t="shared" si="76"/>
        <v>0</v>
      </c>
      <c r="T135" s="34">
        <f t="shared" si="77"/>
        <v>0</v>
      </c>
      <c r="U135" s="35">
        <f t="shared" si="78"/>
        <v>1</v>
      </c>
    </row>
    <row r="136" spans="1:21" x14ac:dyDescent="0.25">
      <c r="A136" s="1" t="s">
        <v>21</v>
      </c>
      <c r="B136" s="1">
        <v>-1.2999999999999999E-2</v>
      </c>
      <c r="C136" s="1">
        <v>7.0000000000000001E-3</v>
      </c>
      <c r="D136" s="1">
        <v>5.7148006325707197</v>
      </c>
      <c r="E136" s="1">
        <v>5.65549467753568</v>
      </c>
      <c r="F136" s="1">
        <v>5.6476977069562802</v>
      </c>
      <c r="G136" s="1">
        <v>33.7684200342403</v>
      </c>
      <c r="H136" s="1">
        <v>37.445682148268503</v>
      </c>
      <c r="I136" s="1">
        <v>37.376915733632003</v>
      </c>
      <c r="J136" s="48"/>
      <c r="K136" s="48"/>
      <c r="L136" s="48"/>
      <c r="M136" s="48"/>
      <c r="N136" s="34" t="b">
        <f t="shared" si="100"/>
        <v>0</v>
      </c>
      <c r="O136" s="34" t="b">
        <f t="shared" si="101"/>
        <v>0</v>
      </c>
      <c r="P136" s="34" t="b">
        <f t="shared" si="102"/>
        <v>0</v>
      </c>
      <c r="Q136" s="34" t="b">
        <f t="shared" si="103"/>
        <v>0</v>
      </c>
      <c r="R136" s="34">
        <f t="shared" si="75"/>
        <v>0</v>
      </c>
      <c r="S136" s="34">
        <f t="shared" si="76"/>
        <v>0</v>
      </c>
      <c r="T136" s="34">
        <f t="shared" si="77"/>
        <v>0</v>
      </c>
      <c r="U136" s="35">
        <f t="shared" si="78"/>
        <v>0</v>
      </c>
    </row>
    <row r="137" spans="1:21" x14ac:dyDescent="0.25">
      <c r="A137" s="1" t="s">
        <v>21</v>
      </c>
      <c r="B137" s="1">
        <v>-1.2E-2</v>
      </c>
      <c r="C137" s="1">
        <v>7.0000000000000001E-3</v>
      </c>
      <c r="D137" s="1">
        <v>5.7148006325707197</v>
      </c>
      <c r="E137" s="1">
        <v>5.6559070490606702</v>
      </c>
      <c r="F137" s="1">
        <v>5.6484013513423603</v>
      </c>
      <c r="G137" s="1">
        <v>33.7684200342403</v>
      </c>
      <c r="H137" s="1">
        <v>37.439483873167099</v>
      </c>
      <c r="I137" s="1">
        <v>37.375916129330299</v>
      </c>
      <c r="J137" s="48"/>
      <c r="K137" s="48"/>
      <c r="L137" s="48"/>
      <c r="M137" s="48"/>
      <c r="N137" s="34" t="b">
        <f t="shared" si="100"/>
        <v>1</v>
      </c>
      <c r="O137" s="34" t="b">
        <f t="shared" si="101"/>
        <v>0</v>
      </c>
      <c r="P137" s="34" t="b">
        <f t="shared" si="102"/>
        <v>0</v>
      </c>
      <c r="Q137" s="34" t="b">
        <f t="shared" si="103"/>
        <v>0</v>
      </c>
      <c r="R137" s="34">
        <f t="shared" si="75"/>
        <v>1</v>
      </c>
      <c r="S137" s="34">
        <f t="shared" si="76"/>
        <v>0</v>
      </c>
      <c r="T137" s="34">
        <f t="shared" si="77"/>
        <v>0</v>
      </c>
      <c r="U137" s="35">
        <f t="shared" si="78"/>
        <v>0</v>
      </c>
    </row>
    <row r="138" spans="1:21" x14ac:dyDescent="0.25">
      <c r="A138" s="1" t="s">
        <v>21</v>
      </c>
      <c r="B138" s="1">
        <v>-1.0999999999999999E-2</v>
      </c>
      <c r="C138" s="1">
        <v>7.0000000000000001E-3</v>
      </c>
      <c r="D138" s="1">
        <v>5.7148006325707197</v>
      </c>
      <c r="E138" s="1">
        <v>5.6451920264520101</v>
      </c>
      <c r="F138" s="1">
        <v>5.64751008694987</v>
      </c>
      <c r="G138" s="1">
        <v>33.7684200342403</v>
      </c>
      <c r="H138" s="1">
        <v>37.440454968012602</v>
      </c>
      <c r="I138" s="1">
        <v>37.376266373115001</v>
      </c>
      <c r="J138" s="48"/>
      <c r="K138" s="48"/>
      <c r="L138" s="48"/>
      <c r="M138" s="48"/>
      <c r="N138" s="34" t="b">
        <f t="shared" si="100"/>
        <v>0</v>
      </c>
      <c r="O138" s="34" t="b">
        <f t="shared" si="101"/>
        <v>0</v>
      </c>
      <c r="P138" s="34" t="b">
        <f t="shared" si="102"/>
        <v>0</v>
      </c>
      <c r="Q138" s="34" t="b">
        <f t="shared" si="103"/>
        <v>0</v>
      </c>
      <c r="R138" s="34">
        <f t="shared" si="75"/>
        <v>0</v>
      </c>
      <c r="S138" s="34">
        <f t="shared" si="76"/>
        <v>0</v>
      </c>
      <c r="T138" s="34">
        <f t="shared" si="77"/>
        <v>0</v>
      </c>
      <c r="U138" s="35">
        <f t="shared" si="78"/>
        <v>0</v>
      </c>
    </row>
    <row r="139" spans="1:21" x14ac:dyDescent="0.25">
      <c r="A139" s="1" t="s">
        <v>21</v>
      </c>
      <c r="B139" s="1">
        <v>-0.01</v>
      </c>
      <c r="C139" s="1">
        <v>7.0000000000000001E-3</v>
      </c>
      <c r="D139" s="1">
        <v>5.7148006325707197</v>
      </c>
      <c r="E139" s="1">
        <v>5.6493540166562797</v>
      </c>
      <c r="F139" s="1">
        <v>5.65032744513422</v>
      </c>
      <c r="G139" s="1">
        <v>33.7684200342403</v>
      </c>
      <c r="H139" s="1">
        <v>37.441912445865199</v>
      </c>
      <c r="I139" s="1">
        <v>37.373772738810501</v>
      </c>
      <c r="J139" s="48"/>
      <c r="K139" s="48"/>
      <c r="L139" s="48"/>
      <c r="M139" s="48"/>
      <c r="N139" s="34" t="b">
        <f t="shared" si="100"/>
        <v>0</v>
      </c>
      <c r="O139" s="34" t="b">
        <f t="shared" si="101"/>
        <v>0</v>
      </c>
      <c r="P139" s="34" t="b">
        <f t="shared" si="102"/>
        <v>0</v>
      </c>
      <c r="Q139" s="34" t="b">
        <f t="shared" si="103"/>
        <v>0</v>
      </c>
      <c r="R139" s="34">
        <f t="shared" si="75"/>
        <v>0</v>
      </c>
      <c r="S139" s="34">
        <f t="shared" si="76"/>
        <v>0</v>
      </c>
      <c r="T139" s="34">
        <f t="shared" si="77"/>
        <v>0</v>
      </c>
      <c r="U139" s="35">
        <f t="shared" si="78"/>
        <v>0</v>
      </c>
    </row>
    <row r="140" spans="1:21" x14ac:dyDescent="0.25">
      <c r="A140" s="1" t="s">
        <v>21</v>
      </c>
      <c r="B140" s="1">
        <v>-8.9999999999999993E-3</v>
      </c>
      <c r="C140" s="1">
        <v>7.0000000000000001E-3</v>
      </c>
      <c r="D140" s="1">
        <v>5.7148006325707197</v>
      </c>
      <c r="E140" s="1">
        <v>5.6429237562409797</v>
      </c>
      <c r="F140" s="1">
        <v>5.6465089519643303</v>
      </c>
      <c r="G140" s="1">
        <v>33.7684200342403</v>
      </c>
      <c r="H140" s="1">
        <v>37.430192253376397</v>
      </c>
      <c r="I140" s="1">
        <v>37.363182983252401</v>
      </c>
      <c r="J140" s="48"/>
      <c r="K140" s="48"/>
      <c r="L140" s="48"/>
      <c r="M140" s="48"/>
      <c r="N140" s="34" t="b">
        <f t="shared" si="100"/>
        <v>0</v>
      </c>
      <c r="O140" s="34" t="b">
        <f t="shared" si="101"/>
        <v>0</v>
      </c>
      <c r="P140" s="34" t="b">
        <f t="shared" si="102"/>
        <v>0</v>
      </c>
      <c r="Q140" s="34" t="b">
        <f t="shared" si="103"/>
        <v>0</v>
      </c>
      <c r="R140" s="34">
        <f t="shared" si="75"/>
        <v>0</v>
      </c>
      <c r="S140" s="34">
        <f t="shared" si="76"/>
        <v>0</v>
      </c>
      <c r="T140" s="34">
        <f t="shared" si="77"/>
        <v>0</v>
      </c>
      <c r="U140" s="35">
        <f t="shared" si="78"/>
        <v>0</v>
      </c>
    </row>
    <row r="141" spans="1:21" x14ac:dyDescent="0.25">
      <c r="A141" s="1" t="s">
        <v>21</v>
      </c>
      <c r="B141" s="1">
        <v>-8.0000000000000002E-3</v>
      </c>
      <c r="C141" s="1">
        <v>7.0000000000000001E-3</v>
      </c>
      <c r="D141" s="1">
        <v>5.7148006325707197</v>
      </c>
      <c r="E141" s="1">
        <v>5.6535539493837002</v>
      </c>
      <c r="F141" s="1">
        <v>5.6436234203957802</v>
      </c>
      <c r="G141" s="1">
        <v>33.7684200342403</v>
      </c>
      <c r="H141" s="1">
        <v>37.426126961961501</v>
      </c>
      <c r="I141" s="1">
        <v>37.365305513810803</v>
      </c>
      <c r="J141" s="48"/>
      <c r="K141" s="48"/>
      <c r="L141" s="48"/>
      <c r="M141" s="48"/>
      <c r="N141" s="34" t="b">
        <f t="shared" si="100"/>
        <v>0</v>
      </c>
      <c r="O141" s="34" t="b">
        <f t="shared" si="101"/>
        <v>0</v>
      </c>
      <c r="P141" s="34" t="b">
        <f t="shared" si="102"/>
        <v>0</v>
      </c>
      <c r="Q141" s="34" t="b">
        <f t="shared" si="103"/>
        <v>0</v>
      </c>
      <c r="R141" s="34">
        <f t="shared" si="75"/>
        <v>0</v>
      </c>
      <c r="S141" s="34">
        <f t="shared" si="76"/>
        <v>0</v>
      </c>
      <c r="T141" s="34">
        <f t="shared" si="77"/>
        <v>0</v>
      </c>
      <c r="U141" s="35">
        <f t="shared" si="78"/>
        <v>0</v>
      </c>
    </row>
    <row r="142" spans="1:21" x14ac:dyDescent="0.25">
      <c r="A142" s="1" t="s">
        <v>21</v>
      </c>
      <c r="B142" s="1">
        <v>-7.0000000000000001E-3</v>
      </c>
      <c r="C142" s="1">
        <v>7.0000000000000001E-3</v>
      </c>
      <c r="D142" s="1">
        <v>5.7148006325707197</v>
      </c>
      <c r="E142" s="1">
        <v>5.64983012445781</v>
      </c>
      <c r="F142" s="1">
        <v>5.6438358180739199</v>
      </c>
      <c r="G142" s="1">
        <v>33.7684200342403</v>
      </c>
      <c r="H142" s="1">
        <v>37.428450125010201</v>
      </c>
      <c r="I142" s="1">
        <v>37.363585723140197</v>
      </c>
      <c r="J142" s="48"/>
      <c r="K142" s="48"/>
      <c r="L142" s="48"/>
      <c r="M142" s="48"/>
      <c r="N142" s="34" t="b">
        <f t="shared" si="100"/>
        <v>0</v>
      </c>
      <c r="O142" s="34" t="b">
        <f t="shared" si="101"/>
        <v>0</v>
      </c>
      <c r="P142" s="34" t="b">
        <f t="shared" si="102"/>
        <v>0</v>
      </c>
      <c r="Q142" s="34" t="b">
        <f t="shared" si="103"/>
        <v>0</v>
      </c>
      <c r="R142" s="34">
        <f t="shared" si="75"/>
        <v>0</v>
      </c>
      <c r="S142" s="34">
        <f t="shared" si="76"/>
        <v>0</v>
      </c>
      <c r="T142" s="34">
        <f t="shared" si="77"/>
        <v>0</v>
      </c>
      <c r="U142" s="35">
        <f t="shared" si="78"/>
        <v>0</v>
      </c>
    </row>
    <row r="143" spans="1:21" x14ac:dyDescent="0.25">
      <c r="A143" s="1" t="s">
        <v>21</v>
      </c>
      <c r="B143" s="1">
        <v>-6.0000000000000001E-3</v>
      </c>
      <c r="C143" s="1">
        <v>7.0000000000000001E-3</v>
      </c>
      <c r="D143" s="1">
        <v>5.7148006325707197</v>
      </c>
      <c r="E143" s="1">
        <v>5.6495861730068198</v>
      </c>
      <c r="F143" s="1">
        <v>5.6469000708449997</v>
      </c>
      <c r="G143" s="1">
        <v>33.7684200342403</v>
      </c>
      <c r="H143" s="1">
        <v>37.411140641269</v>
      </c>
      <c r="I143" s="1">
        <v>37.3633759322069</v>
      </c>
      <c r="J143" s="48"/>
      <c r="K143" s="48"/>
      <c r="L143" s="48"/>
      <c r="M143" s="48"/>
      <c r="N143" s="34" t="b">
        <f t="shared" si="100"/>
        <v>0</v>
      </c>
      <c r="O143" s="34" t="b">
        <f t="shared" si="101"/>
        <v>0</v>
      </c>
      <c r="P143" s="34" t="b">
        <f t="shared" si="102"/>
        <v>0</v>
      </c>
      <c r="Q143" s="34" t="b">
        <f t="shared" si="103"/>
        <v>0</v>
      </c>
      <c r="R143" s="34">
        <f t="shared" si="75"/>
        <v>0</v>
      </c>
      <c r="S143" s="34">
        <f t="shared" si="76"/>
        <v>0</v>
      </c>
      <c r="T143" s="34">
        <f t="shared" si="77"/>
        <v>0</v>
      </c>
      <c r="U143" s="35">
        <f t="shared" si="78"/>
        <v>0</v>
      </c>
    </row>
    <row r="144" spans="1:21" x14ac:dyDescent="0.25">
      <c r="A144" s="1" t="s">
        <v>21</v>
      </c>
      <c r="B144" s="1">
        <v>-5.0000000000000001E-3</v>
      </c>
      <c r="C144" s="1">
        <v>7.0000000000000001E-3</v>
      </c>
      <c r="D144" s="1">
        <v>5.7148006325707197</v>
      </c>
      <c r="E144" s="1">
        <v>5.6530808877961496</v>
      </c>
      <c r="F144" s="1">
        <v>5.6509805432726301</v>
      </c>
      <c r="G144" s="1">
        <v>33.7684200342403</v>
      </c>
      <c r="H144" s="1">
        <v>37.415543619876601</v>
      </c>
      <c r="I144" s="1">
        <v>37.345130293893199</v>
      </c>
      <c r="J144" s="49"/>
      <c r="K144" s="49"/>
      <c r="L144" s="49"/>
      <c r="M144" s="49"/>
      <c r="N144" s="34" t="b">
        <f t="shared" si="100"/>
        <v>0</v>
      </c>
      <c r="O144" s="34" t="b">
        <f t="shared" si="101"/>
        <v>0</v>
      </c>
      <c r="P144" s="34" t="b">
        <f t="shared" si="102"/>
        <v>0</v>
      </c>
      <c r="Q144" s="34" t="b">
        <f t="shared" si="103"/>
        <v>0</v>
      </c>
      <c r="R144" s="34">
        <f t="shared" si="75"/>
        <v>0</v>
      </c>
      <c r="S144" s="34">
        <f t="shared" si="76"/>
        <v>0</v>
      </c>
      <c r="T144" s="34">
        <f t="shared" si="77"/>
        <v>0</v>
      </c>
      <c r="U144" s="35">
        <f t="shared" si="78"/>
        <v>0</v>
      </c>
    </row>
    <row r="145" spans="1:21" x14ac:dyDescent="0.25">
      <c r="A145" s="1" t="s">
        <v>22</v>
      </c>
      <c r="B145" s="1">
        <v>-1.4999999999999999E-2</v>
      </c>
      <c r="C145" s="1">
        <v>7.0000000000000001E-3</v>
      </c>
      <c r="D145" s="1">
        <v>6.2786224970488398</v>
      </c>
      <c r="E145" s="1">
        <v>6.24537513873865</v>
      </c>
      <c r="F145" s="1">
        <v>6.24537513873865</v>
      </c>
      <c r="G145" s="1">
        <v>31.6492391117322</v>
      </c>
      <c r="H145" s="1">
        <v>37.215549029576401</v>
      </c>
      <c r="I145" s="1">
        <v>37.215549029576401</v>
      </c>
      <c r="J145" s="47">
        <f t="shared" ref="J145" si="104">MAX(E145:E155)</f>
        <v>6.2503196678462203</v>
      </c>
      <c r="K145" s="47">
        <f t="shared" ref="K145" si="105">MAX(F145:F155)</f>
        <v>6.2503196678462203</v>
      </c>
      <c r="L145" s="47">
        <f t="shared" ref="L145" si="106">MAX(H145:H155)</f>
        <v>37.300449481946103</v>
      </c>
      <c r="M145" s="47">
        <f t="shared" ref="M145" si="107">MAX(I145:I155)</f>
        <v>37.300449481946103</v>
      </c>
      <c r="N145" s="34" t="b">
        <f t="shared" ref="N145:N155" si="108">E145=$J$145</f>
        <v>0</v>
      </c>
      <c r="O145" s="34" t="b">
        <f t="shared" ref="O145:O155" si="109">F145=$K$145</f>
        <v>0</v>
      </c>
      <c r="P145" s="34" t="b">
        <f t="shared" ref="P145:P155" si="110">H145=$L$145</f>
        <v>0</v>
      </c>
      <c r="Q145" s="34" t="b">
        <f t="shared" ref="Q145:Q155" si="111">I145=$M$145</f>
        <v>0</v>
      </c>
      <c r="R145" s="34">
        <f t="shared" si="75"/>
        <v>0</v>
      </c>
      <c r="S145" s="34">
        <f t="shared" si="76"/>
        <v>0</v>
      </c>
      <c r="T145" s="34">
        <f t="shared" si="77"/>
        <v>0</v>
      </c>
      <c r="U145" s="35">
        <f t="shared" si="78"/>
        <v>0</v>
      </c>
    </row>
    <row r="146" spans="1:21" x14ac:dyDescent="0.25">
      <c r="A146" s="1" t="s">
        <v>22</v>
      </c>
      <c r="B146" s="1">
        <v>-1.4E-2</v>
      </c>
      <c r="C146" s="1">
        <v>7.0000000000000001E-3</v>
      </c>
      <c r="D146" s="1">
        <v>6.2786224970488398</v>
      </c>
      <c r="E146" s="1">
        <v>6.2498008403338803</v>
      </c>
      <c r="F146" s="1">
        <v>6.2498008403338803</v>
      </c>
      <c r="G146" s="1">
        <v>31.6492391117322</v>
      </c>
      <c r="H146" s="1">
        <v>37.239218479091697</v>
      </c>
      <c r="I146" s="1">
        <v>37.239218479091697</v>
      </c>
      <c r="J146" s="48"/>
      <c r="K146" s="48"/>
      <c r="L146" s="48"/>
      <c r="M146" s="48"/>
      <c r="N146" s="34" t="b">
        <f t="shared" si="108"/>
        <v>0</v>
      </c>
      <c r="O146" s="34" t="b">
        <f t="shared" si="109"/>
        <v>0</v>
      </c>
      <c r="P146" s="34" t="b">
        <f t="shared" si="110"/>
        <v>0</v>
      </c>
      <c r="Q146" s="34" t="b">
        <f t="shared" si="111"/>
        <v>0</v>
      </c>
      <c r="R146" s="34">
        <f t="shared" si="75"/>
        <v>0</v>
      </c>
      <c r="S146" s="34">
        <f t="shared" si="76"/>
        <v>0</v>
      </c>
      <c r="T146" s="34">
        <f t="shared" si="77"/>
        <v>0</v>
      </c>
      <c r="U146" s="35">
        <f t="shared" si="78"/>
        <v>0</v>
      </c>
    </row>
    <row r="147" spans="1:21" x14ac:dyDescent="0.25">
      <c r="A147" s="1" t="s">
        <v>22</v>
      </c>
      <c r="B147" s="1">
        <v>-1.2999999999999999E-2</v>
      </c>
      <c r="C147" s="1">
        <v>7.0000000000000001E-3</v>
      </c>
      <c r="D147" s="1">
        <v>6.2786224970488398</v>
      </c>
      <c r="E147" s="1">
        <v>6.2484638238458601</v>
      </c>
      <c r="F147" s="1">
        <v>6.2484638238458601</v>
      </c>
      <c r="G147" s="1">
        <v>31.6492391117322</v>
      </c>
      <c r="H147" s="1">
        <v>37.247234634957202</v>
      </c>
      <c r="I147" s="1">
        <v>37.247234634957202</v>
      </c>
      <c r="J147" s="48"/>
      <c r="K147" s="48"/>
      <c r="L147" s="48"/>
      <c r="M147" s="48"/>
      <c r="N147" s="34" t="b">
        <f t="shared" si="108"/>
        <v>0</v>
      </c>
      <c r="O147" s="34" t="b">
        <f t="shared" si="109"/>
        <v>0</v>
      </c>
      <c r="P147" s="34" t="b">
        <f t="shared" si="110"/>
        <v>0</v>
      </c>
      <c r="Q147" s="34" t="b">
        <f t="shared" si="111"/>
        <v>0</v>
      </c>
      <c r="R147" s="34">
        <f t="shared" si="75"/>
        <v>0</v>
      </c>
      <c r="S147" s="34">
        <f t="shared" si="76"/>
        <v>0</v>
      </c>
      <c r="T147" s="34">
        <f t="shared" si="77"/>
        <v>0</v>
      </c>
      <c r="U147" s="35">
        <f t="shared" si="78"/>
        <v>0</v>
      </c>
    </row>
    <row r="148" spans="1:21" x14ac:dyDescent="0.25">
      <c r="A148" s="1" t="s">
        <v>22</v>
      </c>
      <c r="B148" s="1">
        <v>-1.2E-2</v>
      </c>
      <c r="C148" s="1">
        <v>7.0000000000000001E-3</v>
      </c>
      <c r="D148" s="1">
        <v>6.2786224970488398</v>
      </c>
      <c r="E148" s="1">
        <v>6.2408196215969802</v>
      </c>
      <c r="F148" s="1">
        <v>6.2408196215969802</v>
      </c>
      <c r="G148" s="1">
        <v>31.6492391117322</v>
      </c>
      <c r="H148" s="1">
        <v>37.254448133056997</v>
      </c>
      <c r="I148" s="1">
        <v>37.254448133056997</v>
      </c>
      <c r="J148" s="48"/>
      <c r="K148" s="48"/>
      <c r="L148" s="48"/>
      <c r="M148" s="48"/>
      <c r="N148" s="34" t="b">
        <f t="shared" si="108"/>
        <v>0</v>
      </c>
      <c r="O148" s="34" t="b">
        <f t="shared" si="109"/>
        <v>0</v>
      </c>
      <c r="P148" s="34" t="b">
        <f t="shared" si="110"/>
        <v>0</v>
      </c>
      <c r="Q148" s="34" t="b">
        <f t="shared" si="111"/>
        <v>0</v>
      </c>
      <c r="R148" s="34">
        <f t="shared" si="75"/>
        <v>0</v>
      </c>
      <c r="S148" s="34">
        <f t="shared" si="76"/>
        <v>0</v>
      </c>
      <c r="T148" s="34">
        <f t="shared" si="77"/>
        <v>0</v>
      </c>
      <c r="U148" s="35">
        <f t="shared" si="78"/>
        <v>0</v>
      </c>
    </row>
    <row r="149" spans="1:21" x14ac:dyDescent="0.25">
      <c r="A149" s="1" t="s">
        <v>22</v>
      </c>
      <c r="B149" s="1">
        <v>-1.0999999999999999E-2</v>
      </c>
      <c r="C149" s="1">
        <v>7.0000000000000001E-3</v>
      </c>
      <c r="D149" s="1">
        <v>6.2786224970488398</v>
      </c>
      <c r="E149" s="1">
        <v>6.2432252523763898</v>
      </c>
      <c r="F149" s="1">
        <v>6.2432252523763898</v>
      </c>
      <c r="G149" s="1">
        <v>31.6492391117322</v>
      </c>
      <c r="H149" s="1">
        <v>37.260611103030101</v>
      </c>
      <c r="I149" s="1">
        <v>37.260611103030101</v>
      </c>
      <c r="J149" s="48"/>
      <c r="K149" s="48"/>
      <c r="L149" s="48"/>
      <c r="M149" s="48"/>
      <c r="N149" s="34" t="b">
        <f t="shared" si="108"/>
        <v>0</v>
      </c>
      <c r="O149" s="34" t="b">
        <f t="shared" si="109"/>
        <v>0</v>
      </c>
      <c r="P149" s="34" t="b">
        <f t="shared" si="110"/>
        <v>0</v>
      </c>
      <c r="Q149" s="34" t="b">
        <f t="shared" si="111"/>
        <v>0</v>
      </c>
      <c r="R149" s="34">
        <f t="shared" si="75"/>
        <v>0</v>
      </c>
      <c r="S149" s="34">
        <f t="shared" si="76"/>
        <v>0</v>
      </c>
      <c r="T149" s="34">
        <f t="shared" si="77"/>
        <v>0</v>
      </c>
      <c r="U149" s="35">
        <f t="shared" si="78"/>
        <v>0</v>
      </c>
    </row>
    <row r="150" spans="1:21" x14ac:dyDescent="0.25">
      <c r="A150" s="1" t="s">
        <v>22</v>
      </c>
      <c r="B150" s="1">
        <v>-0.01</v>
      </c>
      <c r="C150" s="1">
        <v>7.0000000000000001E-3</v>
      </c>
      <c r="D150" s="1">
        <v>6.2786224970488398</v>
      </c>
      <c r="E150" s="1">
        <v>6.2503196678462203</v>
      </c>
      <c r="F150" s="1">
        <v>6.2503196678462203</v>
      </c>
      <c r="G150" s="1">
        <v>31.6492391117322</v>
      </c>
      <c r="H150" s="1">
        <v>37.266384894403899</v>
      </c>
      <c r="I150" s="1">
        <v>37.266384894403899</v>
      </c>
      <c r="J150" s="48"/>
      <c r="K150" s="48"/>
      <c r="L150" s="48"/>
      <c r="M150" s="48"/>
      <c r="N150" s="34" t="b">
        <f t="shared" si="108"/>
        <v>1</v>
      </c>
      <c r="O150" s="34" t="b">
        <f t="shared" si="109"/>
        <v>1</v>
      </c>
      <c r="P150" s="34" t="b">
        <f t="shared" si="110"/>
        <v>0</v>
      </c>
      <c r="Q150" s="34" t="b">
        <f t="shared" si="111"/>
        <v>0</v>
      </c>
      <c r="R150" s="34">
        <f t="shared" si="75"/>
        <v>1</v>
      </c>
      <c r="S150" s="34">
        <f t="shared" si="76"/>
        <v>1</v>
      </c>
      <c r="T150" s="34">
        <f t="shared" si="77"/>
        <v>0</v>
      </c>
      <c r="U150" s="35">
        <f t="shared" si="78"/>
        <v>0</v>
      </c>
    </row>
    <row r="151" spans="1:21" x14ac:dyDescent="0.25">
      <c r="A151" s="1" t="s">
        <v>22</v>
      </c>
      <c r="B151" s="1">
        <v>-8.9999999999999993E-3</v>
      </c>
      <c r="C151" s="1">
        <v>7.0000000000000001E-3</v>
      </c>
      <c r="D151" s="1">
        <v>6.2786224970488398</v>
      </c>
      <c r="E151" s="1">
        <v>6.2471515950853798</v>
      </c>
      <c r="F151" s="1">
        <v>6.2471515950853798</v>
      </c>
      <c r="G151" s="1">
        <v>31.6492391117322</v>
      </c>
      <c r="H151" s="1">
        <v>37.278458881991902</v>
      </c>
      <c r="I151" s="1">
        <v>37.278458881991902</v>
      </c>
      <c r="J151" s="48"/>
      <c r="K151" s="48"/>
      <c r="L151" s="48"/>
      <c r="M151" s="48"/>
      <c r="N151" s="34" t="b">
        <f t="shared" si="108"/>
        <v>0</v>
      </c>
      <c r="O151" s="34" t="b">
        <f t="shared" si="109"/>
        <v>0</v>
      </c>
      <c r="P151" s="34" t="b">
        <f t="shared" si="110"/>
        <v>0</v>
      </c>
      <c r="Q151" s="34" t="b">
        <f t="shared" si="111"/>
        <v>0</v>
      </c>
      <c r="R151" s="34">
        <f t="shared" si="75"/>
        <v>0</v>
      </c>
      <c r="S151" s="34">
        <f t="shared" si="76"/>
        <v>0</v>
      </c>
      <c r="T151" s="34">
        <f t="shared" si="77"/>
        <v>0</v>
      </c>
      <c r="U151" s="35">
        <f t="shared" si="78"/>
        <v>0</v>
      </c>
    </row>
    <row r="152" spans="1:21" x14ac:dyDescent="0.25">
      <c r="A152" s="1" t="s">
        <v>22</v>
      </c>
      <c r="B152" s="1">
        <v>-8.0000000000000002E-3</v>
      </c>
      <c r="C152" s="1">
        <v>7.0000000000000001E-3</v>
      </c>
      <c r="D152" s="1">
        <v>6.2786224970488398</v>
      </c>
      <c r="E152" s="1">
        <v>6.2420169607613296</v>
      </c>
      <c r="F152" s="1">
        <v>6.2420169607613296</v>
      </c>
      <c r="G152" s="1">
        <v>31.6492391117322</v>
      </c>
      <c r="H152" s="1">
        <v>37.282084587950798</v>
      </c>
      <c r="I152" s="1">
        <v>37.282084587950798</v>
      </c>
      <c r="J152" s="48"/>
      <c r="K152" s="48"/>
      <c r="L152" s="48"/>
      <c r="M152" s="48"/>
      <c r="N152" s="34" t="b">
        <f t="shared" si="108"/>
        <v>0</v>
      </c>
      <c r="O152" s="34" t="b">
        <f t="shared" si="109"/>
        <v>0</v>
      </c>
      <c r="P152" s="34" t="b">
        <f t="shared" si="110"/>
        <v>0</v>
      </c>
      <c r="Q152" s="34" t="b">
        <f t="shared" si="111"/>
        <v>0</v>
      </c>
      <c r="R152" s="34">
        <f t="shared" si="75"/>
        <v>0</v>
      </c>
      <c r="S152" s="34">
        <f t="shared" si="76"/>
        <v>0</v>
      </c>
      <c r="T152" s="34">
        <f t="shared" si="77"/>
        <v>0</v>
      </c>
      <c r="U152" s="35">
        <f t="shared" si="78"/>
        <v>0</v>
      </c>
    </row>
    <row r="153" spans="1:21" x14ac:dyDescent="0.25">
      <c r="A153" s="1" t="s">
        <v>22</v>
      </c>
      <c r="B153" s="1">
        <v>-7.0000000000000001E-3</v>
      </c>
      <c r="C153" s="1">
        <v>7.0000000000000001E-3</v>
      </c>
      <c r="D153" s="1">
        <v>6.2786224970488398</v>
      </c>
      <c r="E153" s="1">
        <v>6.2359667327341999</v>
      </c>
      <c r="F153" s="1">
        <v>6.2359667327341999</v>
      </c>
      <c r="G153" s="1">
        <v>31.6492391117322</v>
      </c>
      <c r="H153" s="1">
        <v>37.285564617265102</v>
      </c>
      <c r="I153" s="1">
        <v>37.285564617265102</v>
      </c>
      <c r="J153" s="48"/>
      <c r="K153" s="48"/>
      <c r="L153" s="48"/>
      <c r="M153" s="48"/>
      <c r="N153" s="34" t="b">
        <f t="shared" si="108"/>
        <v>0</v>
      </c>
      <c r="O153" s="34" t="b">
        <f t="shared" si="109"/>
        <v>0</v>
      </c>
      <c r="P153" s="34" t="b">
        <f t="shared" si="110"/>
        <v>0</v>
      </c>
      <c r="Q153" s="34" t="b">
        <f t="shared" si="111"/>
        <v>0</v>
      </c>
      <c r="R153" s="34">
        <f t="shared" si="75"/>
        <v>0</v>
      </c>
      <c r="S153" s="34">
        <f t="shared" si="76"/>
        <v>0</v>
      </c>
      <c r="T153" s="34">
        <f t="shared" si="77"/>
        <v>0</v>
      </c>
      <c r="U153" s="35">
        <f t="shared" si="78"/>
        <v>0</v>
      </c>
    </row>
    <row r="154" spans="1:21" x14ac:dyDescent="0.25">
      <c r="A154" s="1" t="s">
        <v>22</v>
      </c>
      <c r="B154" s="1">
        <v>-6.0000000000000001E-3</v>
      </c>
      <c r="C154" s="1">
        <v>7.0000000000000001E-3</v>
      </c>
      <c r="D154" s="1">
        <v>6.2786224970488398</v>
      </c>
      <c r="E154" s="1">
        <v>6.2402525329113301</v>
      </c>
      <c r="F154" s="1">
        <v>6.2402525329113301</v>
      </c>
      <c r="G154" s="1">
        <v>31.6492391117322</v>
      </c>
      <c r="H154" s="1">
        <v>37.293646897372902</v>
      </c>
      <c r="I154" s="1">
        <v>37.293646897372902</v>
      </c>
      <c r="J154" s="48"/>
      <c r="K154" s="48"/>
      <c r="L154" s="48"/>
      <c r="M154" s="48"/>
      <c r="N154" s="34" t="b">
        <f t="shared" si="108"/>
        <v>0</v>
      </c>
      <c r="O154" s="34" t="b">
        <f t="shared" si="109"/>
        <v>0</v>
      </c>
      <c r="P154" s="34" t="b">
        <f t="shared" si="110"/>
        <v>0</v>
      </c>
      <c r="Q154" s="34" t="b">
        <f t="shared" si="111"/>
        <v>0</v>
      </c>
      <c r="R154" s="34">
        <f t="shared" si="75"/>
        <v>0</v>
      </c>
      <c r="S154" s="34">
        <f t="shared" si="76"/>
        <v>0</v>
      </c>
      <c r="T154" s="34">
        <f t="shared" si="77"/>
        <v>0</v>
      </c>
      <c r="U154" s="35">
        <f t="shared" si="78"/>
        <v>0</v>
      </c>
    </row>
    <row r="155" spans="1:21" x14ac:dyDescent="0.25">
      <c r="A155" s="1" t="s">
        <v>22</v>
      </c>
      <c r="B155" s="1">
        <v>-5.0000000000000001E-3</v>
      </c>
      <c r="C155" s="1">
        <v>7.0000000000000001E-3</v>
      </c>
      <c r="D155" s="1">
        <v>6.2786224970488398</v>
      </c>
      <c r="E155" s="1">
        <v>6.24981732349094</v>
      </c>
      <c r="F155" s="1">
        <v>6.24981732349094</v>
      </c>
      <c r="G155" s="1">
        <v>31.6492391117322</v>
      </c>
      <c r="H155" s="1">
        <v>37.300449481946103</v>
      </c>
      <c r="I155" s="1">
        <v>37.300449481946103</v>
      </c>
      <c r="J155" s="49"/>
      <c r="K155" s="49"/>
      <c r="L155" s="49"/>
      <c r="M155" s="49"/>
      <c r="N155" s="34" t="b">
        <f t="shared" si="108"/>
        <v>0</v>
      </c>
      <c r="O155" s="34" t="b">
        <f t="shared" si="109"/>
        <v>0</v>
      </c>
      <c r="P155" s="34" t="b">
        <f t="shared" si="110"/>
        <v>1</v>
      </c>
      <c r="Q155" s="34" t="b">
        <f t="shared" si="111"/>
        <v>1</v>
      </c>
      <c r="R155" s="34">
        <f t="shared" si="75"/>
        <v>0</v>
      </c>
      <c r="S155" s="34">
        <f t="shared" si="76"/>
        <v>0</v>
      </c>
      <c r="T155" s="34">
        <f t="shared" si="77"/>
        <v>1</v>
      </c>
      <c r="U155" s="35">
        <f t="shared" si="78"/>
        <v>1</v>
      </c>
    </row>
    <row r="156" spans="1:21" x14ac:dyDescent="0.25">
      <c r="A156" s="1" t="s">
        <v>23</v>
      </c>
      <c r="B156" s="1">
        <v>-1.4999999999999999E-2</v>
      </c>
      <c r="C156" s="1">
        <v>7.0000000000000001E-3</v>
      </c>
      <c r="D156" s="1">
        <v>6.4226996067448301</v>
      </c>
      <c r="E156" s="1">
        <v>6.3908969792040704</v>
      </c>
      <c r="F156" s="1">
        <v>6.3721012846126799</v>
      </c>
      <c r="G156" s="1">
        <v>35.046502314985901</v>
      </c>
      <c r="H156" s="1">
        <v>37.346691254824599</v>
      </c>
      <c r="I156" s="1">
        <v>37.474505747797203</v>
      </c>
      <c r="J156" s="47">
        <f t="shared" ref="J156" si="112">MAX(E156:E166)</f>
        <v>6.3987272838579399</v>
      </c>
      <c r="K156" s="47">
        <f t="shared" ref="K156" si="113">MAX(F156:F166)</f>
        <v>6.3881376723649197</v>
      </c>
      <c r="L156" s="47">
        <f t="shared" ref="L156" si="114">MAX(H156:H166)</f>
        <v>37.452252904503403</v>
      </c>
      <c r="M156" s="47">
        <f t="shared" ref="M156" si="115">MAX(I156:I166)</f>
        <v>37.474505747797203</v>
      </c>
      <c r="N156" s="34" t="b">
        <f t="shared" ref="N156:N166" si="116">E156=$J$156</f>
        <v>0</v>
      </c>
      <c r="O156" s="34" t="b">
        <f t="shared" ref="O156:O166" si="117">F156=$K$156</f>
        <v>0</v>
      </c>
      <c r="P156" s="34" t="b">
        <f t="shared" ref="P156:P166" si="118">H156=$L$156</f>
        <v>0</v>
      </c>
      <c r="Q156" s="34" t="b">
        <f t="shared" ref="Q156:Q166" si="119">I156=$M$156</f>
        <v>1</v>
      </c>
      <c r="R156" s="34">
        <f t="shared" si="75"/>
        <v>0</v>
      </c>
      <c r="S156" s="34">
        <f t="shared" si="76"/>
        <v>0</v>
      </c>
      <c r="T156" s="34">
        <f t="shared" si="77"/>
        <v>0</v>
      </c>
      <c r="U156" s="35">
        <f t="shared" si="78"/>
        <v>1</v>
      </c>
    </row>
    <row r="157" spans="1:21" x14ac:dyDescent="0.25">
      <c r="A157" s="1" t="s">
        <v>23</v>
      </c>
      <c r="B157" s="1">
        <v>-1.4E-2</v>
      </c>
      <c r="C157" s="1">
        <v>7.0000000000000001E-3</v>
      </c>
      <c r="D157" s="1">
        <v>6.4226996067448301</v>
      </c>
      <c r="E157" s="1">
        <v>6.3909434455446297</v>
      </c>
      <c r="F157" s="1">
        <v>6.3881376723649197</v>
      </c>
      <c r="G157" s="1">
        <v>35.046502314985901</v>
      </c>
      <c r="H157" s="1">
        <v>37.356703553514798</v>
      </c>
      <c r="I157" s="1">
        <v>37.465372035366897</v>
      </c>
      <c r="J157" s="48"/>
      <c r="K157" s="48"/>
      <c r="L157" s="48"/>
      <c r="M157" s="48"/>
      <c r="N157" s="34" t="b">
        <f t="shared" si="116"/>
        <v>0</v>
      </c>
      <c r="O157" s="34" t="b">
        <f t="shared" si="117"/>
        <v>1</v>
      </c>
      <c r="P157" s="34" t="b">
        <f t="shared" si="118"/>
        <v>0</v>
      </c>
      <c r="Q157" s="34" t="b">
        <f t="shared" si="119"/>
        <v>0</v>
      </c>
      <c r="R157" s="34">
        <f t="shared" si="75"/>
        <v>0</v>
      </c>
      <c r="S157" s="34">
        <f t="shared" si="76"/>
        <v>1</v>
      </c>
      <c r="T157" s="34">
        <f t="shared" si="77"/>
        <v>0</v>
      </c>
      <c r="U157" s="35">
        <f t="shared" si="78"/>
        <v>0</v>
      </c>
    </row>
    <row r="158" spans="1:21" x14ac:dyDescent="0.25">
      <c r="A158" s="1" t="s">
        <v>23</v>
      </c>
      <c r="B158" s="1">
        <v>-1.2999999999999999E-2</v>
      </c>
      <c r="C158" s="1">
        <v>7.0000000000000001E-3</v>
      </c>
      <c r="D158" s="1">
        <v>6.4226996067448301</v>
      </c>
      <c r="E158" s="1">
        <v>6.3831378863728103</v>
      </c>
      <c r="F158" s="1">
        <v>6.36734404288371</v>
      </c>
      <c r="G158" s="1">
        <v>35.046502314985901</v>
      </c>
      <c r="H158" s="1">
        <v>37.370001323096297</v>
      </c>
      <c r="I158" s="1">
        <v>37.454475805131899</v>
      </c>
      <c r="J158" s="48"/>
      <c r="K158" s="48"/>
      <c r="L158" s="48"/>
      <c r="M158" s="48"/>
      <c r="N158" s="34" t="b">
        <f t="shared" si="116"/>
        <v>0</v>
      </c>
      <c r="O158" s="34" t="b">
        <f t="shared" si="117"/>
        <v>0</v>
      </c>
      <c r="P158" s="34" t="b">
        <f t="shared" si="118"/>
        <v>0</v>
      </c>
      <c r="Q158" s="34" t="b">
        <f t="shared" si="119"/>
        <v>0</v>
      </c>
      <c r="R158" s="34">
        <f t="shared" si="75"/>
        <v>0</v>
      </c>
      <c r="S158" s="34">
        <f t="shared" si="76"/>
        <v>0</v>
      </c>
      <c r="T158" s="34">
        <f t="shared" si="77"/>
        <v>0</v>
      </c>
      <c r="U158" s="35">
        <f t="shared" si="78"/>
        <v>0</v>
      </c>
    </row>
    <row r="159" spans="1:21" x14ac:dyDescent="0.25">
      <c r="A159" s="1" t="s">
        <v>23</v>
      </c>
      <c r="B159" s="1">
        <v>-1.2E-2</v>
      </c>
      <c r="C159" s="1">
        <v>7.0000000000000001E-3</v>
      </c>
      <c r="D159" s="1">
        <v>6.4226996067448301</v>
      </c>
      <c r="E159" s="1">
        <v>6.3883033268631202</v>
      </c>
      <c r="F159" s="1">
        <v>6.36675429487501</v>
      </c>
      <c r="G159" s="1">
        <v>35.046502314985901</v>
      </c>
      <c r="H159" s="1">
        <v>37.382009685578701</v>
      </c>
      <c r="I159" s="1">
        <v>37.437635644939398</v>
      </c>
      <c r="J159" s="48"/>
      <c r="K159" s="48"/>
      <c r="L159" s="48"/>
      <c r="M159" s="48"/>
      <c r="N159" s="34" t="b">
        <f t="shared" si="116"/>
        <v>0</v>
      </c>
      <c r="O159" s="34" t="b">
        <f t="shared" si="117"/>
        <v>0</v>
      </c>
      <c r="P159" s="34" t="b">
        <f t="shared" si="118"/>
        <v>0</v>
      </c>
      <c r="Q159" s="34" t="b">
        <f t="shared" si="119"/>
        <v>0</v>
      </c>
      <c r="R159" s="34">
        <f t="shared" si="75"/>
        <v>0</v>
      </c>
      <c r="S159" s="34">
        <f t="shared" si="76"/>
        <v>0</v>
      </c>
      <c r="T159" s="34">
        <f t="shared" si="77"/>
        <v>0</v>
      </c>
      <c r="U159" s="35">
        <f t="shared" si="78"/>
        <v>0</v>
      </c>
    </row>
    <row r="160" spans="1:21" x14ac:dyDescent="0.25">
      <c r="A160" s="1" t="s">
        <v>23</v>
      </c>
      <c r="B160" s="1">
        <v>-1.0999999999999999E-2</v>
      </c>
      <c r="C160" s="1">
        <v>7.0000000000000001E-3</v>
      </c>
      <c r="D160" s="1">
        <v>6.4226996067448301</v>
      </c>
      <c r="E160" s="1">
        <v>6.3892747334323996</v>
      </c>
      <c r="F160" s="1">
        <v>6.3742840675637602</v>
      </c>
      <c r="G160" s="1">
        <v>35.046502314985901</v>
      </c>
      <c r="H160" s="1">
        <v>37.390398124244697</v>
      </c>
      <c r="I160" s="1">
        <v>37.429091718398503</v>
      </c>
      <c r="J160" s="48"/>
      <c r="K160" s="48"/>
      <c r="L160" s="48"/>
      <c r="M160" s="48"/>
      <c r="N160" s="34" t="b">
        <f t="shared" si="116"/>
        <v>0</v>
      </c>
      <c r="O160" s="34" t="b">
        <f t="shared" si="117"/>
        <v>0</v>
      </c>
      <c r="P160" s="34" t="b">
        <f t="shared" si="118"/>
        <v>0</v>
      </c>
      <c r="Q160" s="34" t="b">
        <f t="shared" si="119"/>
        <v>0</v>
      </c>
      <c r="R160" s="34">
        <f t="shared" si="75"/>
        <v>0</v>
      </c>
      <c r="S160" s="34">
        <f t="shared" si="76"/>
        <v>0</v>
      </c>
      <c r="T160" s="34">
        <f t="shared" si="77"/>
        <v>0</v>
      </c>
      <c r="U160" s="35">
        <f t="shared" si="78"/>
        <v>0</v>
      </c>
    </row>
    <row r="161" spans="1:21" x14ac:dyDescent="0.25">
      <c r="A161" s="1" t="s">
        <v>23</v>
      </c>
      <c r="B161" s="1">
        <v>-0.01</v>
      </c>
      <c r="C161" s="1">
        <v>7.0000000000000001E-3</v>
      </c>
      <c r="D161" s="1">
        <v>6.4226996067448301</v>
      </c>
      <c r="E161" s="1">
        <v>6.3793167774550801</v>
      </c>
      <c r="F161" s="1">
        <v>6.3641921826847199</v>
      </c>
      <c r="G161" s="1">
        <v>35.046502314985901</v>
      </c>
      <c r="H161" s="1">
        <v>37.405739089566801</v>
      </c>
      <c r="I161" s="1">
        <v>37.415066963888698</v>
      </c>
      <c r="J161" s="48"/>
      <c r="K161" s="48"/>
      <c r="L161" s="48"/>
      <c r="M161" s="48"/>
      <c r="N161" s="34" t="b">
        <f t="shared" si="116"/>
        <v>0</v>
      </c>
      <c r="O161" s="34" t="b">
        <f t="shared" si="117"/>
        <v>0</v>
      </c>
      <c r="P161" s="34" t="b">
        <f t="shared" si="118"/>
        <v>0</v>
      </c>
      <c r="Q161" s="34" t="b">
        <f t="shared" si="119"/>
        <v>0</v>
      </c>
      <c r="R161" s="34">
        <f t="shared" si="75"/>
        <v>0</v>
      </c>
      <c r="S161" s="34">
        <f t="shared" si="76"/>
        <v>0</v>
      </c>
      <c r="T161" s="34">
        <f t="shared" si="77"/>
        <v>0</v>
      </c>
      <c r="U161" s="35">
        <f t="shared" si="78"/>
        <v>0</v>
      </c>
    </row>
    <row r="162" spans="1:21" x14ac:dyDescent="0.25">
      <c r="A162" s="1" t="s">
        <v>23</v>
      </c>
      <c r="B162" s="1">
        <v>-8.9999999999999993E-3</v>
      </c>
      <c r="C162" s="1">
        <v>7.0000000000000001E-3</v>
      </c>
      <c r="D162" s="1">
        <v>6.4226996067448301</v>
      </c>
      <c r="E162" s="1">
        <v>6.3879834214632201</v>
      </c>
      <c r="F162" s="1">
        <v>6.3731817445705898</v>
      </c>
      <c r="G162" s="1">
        <v>35.046502314985901</v>
      </c>
      <c r="H162" s="1">
        <v>37.421229870476097</v>
      </c>
      <c r="I162" s="1">
        <v>37.397865917939299</v>
      </c>
      <c r="J162" s="48"/>
      <c r="K162" s="48"/>
      <c r="L162" s="48"/>
      <c r="M162" s="48"/>
      <c r="N162" s="34" t="b">
        <f t="shared" si="116"/>
        <v>0</v>
      </c>
      <c r="O162" s="34" t="b">
        <f t="shared" si="117"/>
        <v>0</v>
      </c>
      <c r="P162" s="34" t="b">
        <f t="shared" si="118"/>
        <v>0</v>
      </c>
      <c r="Q162" s="34" t="b">
        <f t="shared" si="119"/>
        <v>0</v>
      </c>
      <c r="R162" s="34">
        <f t="shared" si="75"/>
        <v>0</v>
      </c>
      <c r="S162" s="34">
        <f t="shared" si="76"/>
        <v>0</v>
      </c>
      <c r="T162" s="34">
        <f t="shared" si="77"/>
        <v>0</v>
      </c>
      <c r="U162" s="35">
        <f t="shared" si="78"/>
        <v>0</v>
      </c>
    </row>
    <row r="163" spans="1:21" x14ac:dyDescent="0.25">
      <c r="A163" s="1" t="s">
        <v>23</v>
      </c>
      <c r="B163" s="1">
        <v>-8.0000000000000002E-3</v>
      </c>
      <c r="C163" s="1">
        <v>7.0000000000000001E-3</v>
      </c>
      <c r="D163" s="1">
        <v>6.4226996067448301</v>
      </c>
      <c r="E163" s="1">
        <v>6.3987272838579399</v>
      </c>
      <c r="F163" s="1">
        <v>6.3740770494759298</v>
      </c>
      <c r="G163" s="1">
        <v>35.046502314985901</v>
      </c>
      <c r="H163" s="1">
        <v>37.430702467618701</v>
      </c>
      <c r="I163" s="1">
        <v>37.3875131219569</v>
      </c>
      <c r="J163" s="48"/>
      <c r="K163" s="48"/>
      <c r="L163" s="48"/>
      <c r="M163" s="48"/>
      <c r="N163" s="34" t="b">
        <f t="shared" si="116"/>
        <v>1</v>
      </c>
      <c r="O163" s="34" t="b">
        <f t="shared" si="117"/>
        <v>0</v>
      </c>
      <c r="P163" s="34" t="b">
        <f t="shared" si="118"/>
        <v>0</v>
      </c>
      <c r="Q163" s="34" t="b">
        <f t="shared" si="119"/>
        <v>0</v>
      </c>
      <c r="R163" s="34">
        <f t="shared" si="75"/>
        <v>1</v>
      </c>
      <c r="S163" s="34">
        <f t="shared" si="76"/>
        <v>0</v>
      </c>
      <c r="T163" s="34">
        <f t="shared" si="77"/>
        <v>0</v>
      </c>
      <c r="U163" s="35">
        <f t="shared" si="78"/>
        <v>0</v>
      </c>
    </row>
    <row r="164" spans="1:21" x14ac:dyDescent="0.25">
      <c r="A164" s="1" t="s">
        <v>23</v>
      </c>
      <c r="B164" s="1">
        <v>-7.0000000000000001E-3</v>
      </c>
      <c r="C164" s="1">
        <v>7.0000000000000001E-3</v>
      </c>
      <c r="D164" s="1">
        <v>6.4226996067448301</v>
      </c>
      <c r="E164" s="1">
        <v>6.3932776021904099</v>
      </c>
      <c r="F164" s="1">
        <v>6.3778513904183196</v>
      </c>
      <c r="G164" s="1">
        <v>35.046502314985901</v>
      </c>
      <c r="H164" s="1">
        <v>37.430546056771597</v>
      </c>
      <c r="I164" s="1">
        <v>37.387479099114401</v>
      </c>
      <c r="J164" s="48"/>
      <c r="K164" s="48"/>
      <c r="L164" s="48"/>
      <c r="M164" s="48"/>
      <c r="N164" s="34" t="b">
        <f t="shared" si="116"/>
        <v>0</v>
      </c>
      <c r="O164" s="34" t="b">
        <f t="shared" si="117"/>
        <v>0</v>
      </c>
      <c r="P164" s="34" t="b">
        <f t="shared" si="118"/>
        <v>0</v>
      </c>
      <c r="Q164" s="34" t="b">
        <f t="shared" si="119"/>
        <v>0</v>
      </c>
      <c r="R164" s="34">
        <f t="shared" si="75"/>
        <v>0</v>
      </c>
      <c r="S164" s="34">
        <f t="shared" si="76"/>
        <v>0</v>
      </c>
      <c r="T164" s="34">
        <f t="shared" si="77"/>
        <v>0</v>
      </c>
      <c r="U164" s="35">
        <f t="shared" si="78"/>
        <v>0</v>
      </c>
    </row>
    <row r="165" spans="1:21" x14ac:dyDescent="0.25">
      <c r="A165" s="1" t="s">
        <v>23</v>
      </c>
      <c r="B165" s="1">
        <v>-6.0000000000000001E-3</v>
      </c>
      <c r="C165" s="1">
        <v>7.0000000000000001E-3</v>
      </c>
      <c r="D165" s="1">
        <v>6.4226996067448301</v>
      </c>
      <c r="E165" s="1">
        <v>6.3863150216760802</v>
      </c>
      <c r="F165" s="1">
        <v>6.3743146188363804</v>
      </c>
      <c r="G165" s="1">
        <v>35.046502314985901</v>
      </c>
      <c r="H165" s="1">
        <v>37.438945839165697</v>
      </c>
      <c r="I165" s="1">
        <v>37.376219846341399</v>
      </c>
      <c r="J165" s="48"/>
      <c r="K165" s="48"/>
      <c r="L165" s="48"/>
      <c r="M165" s="48"/>
      <c r="N165" s="34" t="b">
        <f t="shared" si="116"/>
        <v>0</v>
      </c>
      <c r="O165" s="34" t="b">
        <f t="shared" si="117"/>
        <v>0</v>
      </c>
      <c r="P165" s="34" t="b">
        <f t="shared" si="118"/>
        <v>0</v>
      </c>
      <c r="Q165" s="34" t="b">
        <f t="shared" si="119"/>
        <v>0</v>
      </c>
      <c r="R165" s="34">
        <f t="shared" ref="R165:R217" si="120">IF(N165=TRUE,1,0)</f>
        <v>0</v>
      </c>
      <c r="S165" s="34">
        <f t="shared" ref="S165:S217" si="121">IF(O165=TRUE,1,0)</f>
        <v>0</v>
      </c>
      <c r="T165" s="34">
        <f t="shared" ref="T165:T217" si="122">IF(P165=TRUE,1,0)</f>
        <v>0</v>
      </c>
      <c r="U165" s="35">
        <f t="shared" ref="U165:U217" si="123">IF(Q165=TRUE,1,0)</f>
        <v>0</v>
      </c>
    </row>
    <row r="166" spans="1:21" x14ac:dyDescent="0.25">
      <c r="A166" s="1" t="s">
        <v>23</v>
      </c>
      <c r="B166" s="1">
        <v>-5.0000000000000001E-3</v>
      </c>
      <c r="C166" s="1">
        <v>7.0000000000000001E-3</v>
      </c>
      <c r="D166" s="1">
        <v>6.4226996067448301</v>
      </c>
      <c r="E166" s="1">
        <v>6.3783467830819101</v>
      </c>
      <c r="F166" s="1">
        <v>6.3642066959428201</v>
      </c>
      <c r="G166" s="1">
        <v>35.046502314985901</v>
      </c>
      <c r="H166" s="1">
        <v>37.452252904503403</v>
      </c>
      <c r="I166" s="1">
        <v>37.371830023332699</v>
      </c>
      <c r="J166" s="49"/>
      <c r="K166" s="49"/>
      <c r="L166" s="49"/>
      <c r="M166" s="49"/>
      <c r="N166" s="34" t="b">
        <f t="shared" si="116"/>
        <v>0</v>
      </c>
      <c r="O166" s="34" t="b">
        <f t="shared" si="117"/>
        <v>0</v>
      </c>
      <c r="P166" s="34" t="b">
        <f t="shared" si="118"/>
        <v>1</v>
      </c>
      <c r="Q166" s="34" t="b">
        <f t="shared" si="119"/>
        <v>0</v>
      </c>
      <c r="R166" s="34">
        <f t="shared" si="120"/>
        <v>0</v>
      </c>
      <c r="S166" s="34">
        <f t="shared" si="121"/>
        <v>0</v>
      </c>
      <c r="T166" s="34">
        <f t="shared" si="122"/>
        <v>1</v>
      </c>
      <c r="U166" s="35">
        <f t="shared" si="123"/>
        <v>0</v>
      </c>
    </row>
    <row r="167" spans="1:21" x14ac:dyDescent="0.25">
      <c r="A167" s="1" t="s">
        <v>24</v>
      </c>
      <c r="B167" s="1">
        <v>-1.4999999999999999E-2</v>
      </c>
      <c r="C167" s="1">
        <v>7.0000000000000001E-3</v>
      </c>
      <c r="D167" s="1">
        <v>6.1061093984193402</v>
      </c>
      <c r="E167" s="1">
        <v>6.0252750157800001</v>
      </c>
      <c r="F167" s="1">
        <v>6.0220461803071901</v>
      </c>
      <c r="G167" s="1">
        <v>34.205725396713497</v>
      </c>
      <c r="H167" s="1">
        <v>37.431680861016503</v>
      </c>
      <c r="I167" s="1">
        <v>37.3914704385476</v>
      </c>
      <c r="J167" s="47">
        <f t="shared" ref="J167" si="124">MAX(E167:E177)</f>
        <v>6.0305233214400404</v>
      </c>
      <c r="K167" s="47">
        <f t="shared" ref="K167" si="125">MAX(F167:F177)</f>
        <v>6.0280834098249496</v>
      </c>
      <c r="L167" s="47">
        <f t="shared" ref="L167" si="126">MAX(H167:H177)</f>
        <v>37.431680861016503</v>
      </c>
      <c r="M167" s="47">
        <f t="shared" ref="M167" si="127">MAX(I167:I177)</f>
        <v>37.3914704385476</v>
      </c>
      <c r="N167" s="34" t="b">
        <f t="shared" ref="N167:N177" si="128">E167=$J$167</f>
        <v>0</v>
      </c>
      <c r="O167" s="34" t="b">
        <f t="shared" ref="O167:O177" si="129">F167=$K$167</f>
        <v>0</v>
      </c>
      <c r="P167" s="34" t="b">
        <f t="shared" ref="P167:P177" si="130">H167=$L$167</f>
        <v>1</v>
      </c>
      <c r="Q167" s="34" t="b">
        <f t="shared" ref="Q167:Q177" si="131">I167=$M$167</f>
        <v>1</v>
      </c>
      <c r="R167" s="34">
        <f t="shared" si="120"/>
        <v>0</v>
      </c>
      <c r="S167" s="34">
        <f t="shared" si="121"/>
        <v>0</v>
      </c>
      <c r="T167" s="34">
        <f t="shared" si="122"/>
        <v>1</v>
      </c>
      <c r="U167" s="35">
        <f t="shared" si="123"/>
        <v>1</v>
      </c>
    </row>
    <row r="168" spans="1:21" x14ac:dyDescent="0.25">
      <c r="A168" s="1" t="s">
        <v>24</v>
      </c>
      <c r="B168" s="1">
        <v>-1.4E-2</v>
      </c>
      <c r="C168" s="1">
        <v>7.0000000000000001E-3</v>
      </c>
      <c r="D168" s="1">
        <v>6.1061093984193402</v>
      </c>
      <c r="E168" s="1">
        <v>6.0291641555420101</v>
      </c>
      <c r="F168" s="1">
        <v>6.0220934238559902</v>
      </c>
      <c r="G168" s="1">
        <v>34.205725396713497</v>
      </c>
      <c r="H168" s="1">
        <v>37.423272353486297</v>
      </c>
      <c r="I168" s="1">
        <v>37.381262009380002</v>
      </c>
      <c r="J168" s="48"/>
      <c r="K168" s="48"/>
      <c r="L168" s="48"/>
      <c r="M168" s="48"/>
      <c r="N168" s="34" t="b">
        <f t="shared" si="128"/>
        <v>0</v>
      </c>
      <c r="O168" s="34" t="b">
        <f t="shared" si="129"/>
        <v>0</v>
      </c>
      <c r="P168" s="34" t="b">
        <f t="shared" si="130"/>
        <v>0</v>
      </c>
      <c r="Q168" s="34" t="b">
        <f t="shared" si="131"/>
        <v>0</v>
      </c>
      <c r="R168" s="34">
        <f t="shared" si="120"/>
        <v>0</v>
      </c>
      <c r="S168" s="34">
        <f t="shared" si="121"/>
        <v>0</v>
      </c>
      <c r="T168" s="34">
        <f t="shared" si="122"/>
        <v>0</v>
      </c>
      <c r="U168" s="35">
        <f t="shared" si="123"/>
        <v>0</v>
      </c>
    </row>
    <row r="169" spans="1:21" x14ac:dyDescent="0.25">
      <c r="A169" s="1" t="s">
        <v>24</v>
      </c>
      <c r="B169" s="1">
        <v>-1.2999999999999999E-2</v>
      </c>
      <c r="C169" s="1">
        <v>7.0000000000000001E-3</v>
      </c>
      <c r="D169" s="1">
        <v>6.1061093984193402</v>
      </c>
      <c r="E169" s="1">
        <v>6.0273480750829602</v>
      </c>
      <c r="F169" s="1">
        <v>6.0280834098249496</v>
      </c>
      <c r="G169" s="1">
        <v>34.205725396713497</v>
      </c>
      <c r="H169" s="1">
        <v>37.4173760568316</v>
      </c>
      <c r="I169" s="1">
        <v>37.381059134615597</v>
      </c>
      <c r="J169" s="48"/>
      <c r="K169" s="48"/>
      <c r="L169" s="48"/>
      <c r="M169" s="48"/>
      <c r="N169" s="34" t="b">
        <f t="shared" si="128"/>
        <v>0</v>
      </c>
      <c r="O169" s="34" t="b">
        <f t="shared" si="129"/>
        <v>1</v>
      </c>
      <c r="P169" s="34" t="b">
        <f t="shared" si="130"/>
        <v>0</v>
      </c>
      <c r="Q169" s="34" t="b">
        <f t="shared" si="131"/>
        <v>0</v>
      </c>
      <c r="R169" s="34">
        <f t="shared" si="120"/>
        <v>0</v>
      </c>
      <c r="S169" s="34">
        <f t="shared" si="121"/>
        <v>1</v>
      </c>
      <c r="T169" s="34">
        <f t="shared" si="122"/>
        <v>0</v>
      </c>
      <c r="U169" s="35">
        <f t="shared" si="123"/>
        <v>0</v>
      </c>
    </row>
    <row r="170" spans="1:21" x14ac:dyDescent="0.25">
      <c r="A170" s="1" t="s">
        <v>24</v>
      </c>
      <c r="B170" s="1">
        <v>-1.2E-2</v>
      </c>
      <c r="C170" s="1">
        <v>7.0000000000000001E-3</v>
      </c>
      <c r="D170" s="1">
        <v>6.1061093984193402</v>
      </c>
      <c r="E170" s="1">
        <v>6.0305233214400404</v>
      </c>
      <c r="F170" s="1">
        <v>6.0256685320533299</v>
      </c>
      <c r="G170" s="1">
        <v>34.205725396713497</v>
      </c>
      <c r="H170" s="1">
        <v>37.403607513505897</v>
      </c>
      <c r="I170" s="1">
        <v>37.363055815126302</v>
      </c>
      <c r="J170" s="48"/>
      <c r="K170" s="48"/>
      <c r="L170" s="48"/>
      <c r="M170" s="48"/>
      <c r="N170" s="34" t="b">
        <f t="shared" si="128"/>
        <v>1</v>
      </c>
      <c r="O170" s="34" t="b">
        <f t="shared" si="129"/>
        <v>0</v>
      </c>
      <c r="P170" s="34" t="b">
        <f t="shared" si="130"/>
        <v>0</v>
      </c>
      <c r="Q170" s="34" t="b">
        <f t="shared" si="131"/>
        <v>0</v>
      </c>
      <c r="R170" s="34">
        <f t="shared" si="120"/>
        <v>1</v>
      </c>
      <c r="S170" s="34">
        <f t="shared" si="121"/>
        <v>0</v>
      </c>
      <c r="T170" s="34">
        <f t="shared" si="122"/>
        <v>0</v>
      </c>
      <c r="U170" s="35">
        <f t="shared" si="123"/>
        <v>0</v>
      </c>
    </row>
    <row r="171" spans="1:21" x14ac:dyDescent="0.25">
      <c r="A171" s="1" t="s">
        <v>24</v>
      </c>
      <c r="B171" s="1">
        <v>-1.0999999999999999E-2</v>
      </c>
      <c r="C171" s="1">
        <v>7.0000000000000001E-3</v>
      </c>
      <c r="D171" s="1">
        <v>6.1061093984193402</v>
      </c>
      <c r="E171" s="1">
        <v>6.0220325178947904</v>
      </c>
      <c r="F171" s="1">
        <v>6.0189466740191104</v>
      </c>
      <c r="G171" s="1">
        <v>34.205725396713497</v>
      </c>
      <c r="H171" s="1">
        <v>37.399601583092299</v>
      </c>
      <c r="I171" s="1">
        <v>37.359545624710002</v>
      </c>
      <c r="J171" s="48"/>
      <c r="K171" s="48"/>
      <c r="L171" s="48"/>
      <c r="M171" s="48"/>
      <c r="N171" s="34" t="b">
        <f t="shared" si="128"/>
        <v>0</v>
      </c>
      <c r="O171" s="34" t="b">
        <f t="shared" si="129"/>
        <v>0</v>
      </c>
      <c r="P171" s="34" t="b">
        <f t="shared" si="130"/>
        <v>0</v>
      </c>
      <c r="Q171" s="34" t="b">
        <f t="shared" si="131"/>
        <v>0</v>
      </c>
      <c r="R171" s="34">
        <f t="shared" si="120"/>
        <v>0</v>
      </c>
      <c r="S171" s="34">
        <f t="shared" si="121"/>
        <v>0</v>
      </c>
      <c r="T171" s="34">
        <f t="shared" si="122"/>
        <v>0</v>
      </c>
      <c r="U171" s="35">
        <f t="shared" si="123"/>
        <v>0</v>
      </c>
    </row>
    <row r="172" spans="1:21" x14ac:dyDescent="0.25">
      <c r="A172" s="1" t="s">
        <v>24</v>
      </c>
      <c r="B172" s="1">
        <v>-0.01</v>
      </c>
      <c r="C172" s="1">
        <v>7.0000000000000001E-3</v>
      </c>
      <c r="D172" s="1">
        <v>6.1061093984193402</v>
      </c>
      <c r="E172" s="1">
        <v>6.0197684470836998</v>
      </c>
      <c r="F172" s="1">
        <v>6.0196541837680702</v>
      </c>
      <c r="G172" s="1">
        <v>34.205725396713497</v>
      </c>
      <c r="H172" s="1">
        <v>37.399090713281602</v>
      </c>
      <c r="I172" s="1">
        <v>37.361204917425397</v>
      </c>
      <c r="J172" s="48"/>
      <c r="K172" s="48"/>
      <c r="L172" s="48"/>
      <c r="M172" s="48"/>
      <c r="N172" s="34" t="b">
        <f t="shared" si="128"/>
        <v>0</v>
      </c>
      <c r="O172" s="34" t="b">
        <f t="shared" si="129"/>
        <v>0</v>
      </c>
      <c r="P172" s="34" t="b">
        <f t="shared" si="130"/>
        <v>0</v>
      </c>
      <c r="Q172" s="34" t="b">
        <f t="shared" si="131"/>
        <v>0</v>
      </c>
      <c r="R172" s="34">
        <f t="shared" si="120"/>
        <v>0</v>
      </c>
      <c r="S172" s="34">
        <f t="shared" si="121"/>
        <v>0</v>
      </c>
      <c r="T172" s="34">
        <f t="shared" si="122"/>
        <v>0</v>
      </c>
      <c r="U172" s="35">
        <f t="shared" si="123"/>
        <v>0</v>
      </c>
    </row>
    <row r="173" spans="1:21" x14ac:dyDescent="0.25">
      <c r="A173" s="1" t="s">
        <v>24</v>
      </c>
      <c r="B173" s="1">
        <v>-8.9999999999999993E-3</v>
      </c>
      <c r="C173" s="1">
        <v>7.0000000000000001E-3</v>
      </c>
      <c r="D173" s="1">
        <v>6.1061093984193402</v>
      </c>
      <c r="E173" s="1">
        <v>6.0220461803071901</v>
      </c>
      <c r="F173" s="1">
        <v>6.0162804083010304</v>
      </c>
      <c r="G173" s="1">
        <v>34.205725396713497</v>
      </c>
      <c r="H173" s="1">
        <v>37.393641542757699</v>
      </c>
      <c r="I173" s="1">
        <v>37.350448572219101</v>
      </c>
      <c r="J173" s="48"/>
      <c r="K173" s="48"/>
      <c r="L173" s="48"/>
      <c r="M173" s="48"/>
      <c r="N173" s="34" t="b">
        <f t="shared" si="128"/>
        <v>0</v>
      </c>
      <c r="O173" s="34" t="b">
        <f t="shared" si="129"/>
        <v>0</v>
      </c>
      <c r="P173" s="34" t="b">
        <f t="shared" si="130"/>
        <v>0</v>
      </c>
      <c r="Q173" s="34" t="b">
        <f t="shared" si="131"/>
        <v>0</v>
      </c>
      <c r="R173" s="34">
        <f t="shared" si="120"/>
        <v>0</v>
      </c>
      <c r="S173" s="34">
        <f t="shared" si="121"/>
        <v>0</v>
      </c>
      <c r="T173" s="34">
        <f t="shared" si="122"/>
        <v>0</v>
      </c>
      <c r="U173" s="35">
        <f t="shared" si="123"/>
        <v>0</v>
      </c>
    </row>
    <row r="174" spans="1:21" x14ac:dyDescent="0.25">
      <c r="A174" s="1" t="s">
        <v>24</v>
      </c>
      <c r="B174" s="1">
        <v>-8.0000000000000002E-3</v>
      </c>
      <c r="C174" s="1">
        <v>7.0000000000000001E-3</v>
      </c>
      <c r="D174" s="1">
        <v>6.1061093984193402</v>
      </c>
      <c r="E174" s="1">
        <v>6.0225391427847903</v>
      </c>
      <c r="F174" s="1">
        <v>6.0171555165594199</v>
      </c>
      <c r="G174" s="1">
        <v>34.205725396713497</v>
      </c>
      <c r="H174" s="1">
        <v>37.389448045198897</v>
      </c>
      <c r="I174" s="1">
        <v>37.347599439209503</v>
      </c>
      <c r="J174" s="48"/>
      <c r="K174" s="48"/>
      <c r="L174" s="48"/>
      <c r="M174" s="48"/>
      <c r="N174" s="34" t="b">
        <f t="shared" si="128"/>
        <v>0</v>
      </c>
      <c r="O174" s="34" t="b">
        <f t="shared" si="129"/>
        <v>0</v>
      </c>
      <c r="P174" s="34" t="b">
        <f t="shared" si="130"/>
        <v>0</v>
      </c>
      <c r="Q174" s="34" t="b">
        <f t="shared" si="131"/>
        <v>0</v>
      </c>
      <c r="R174" s="34">
        <f t="shared" si="120"/>
        <v>0</v>
      </c>
      <c r="S174" s="34">
        <f t="shared" si="121"/>
        <v>0</v>
      </c>
      <c r="T174" s="34">
        <f t="shared" si="122"/>
        <v>0</v>
      </c>
      <c r="U174" s="35">
        <f t="shared" si="123"/>
        <v>0</v>
      </c>
    </row>
    <row r="175" spans="1:21" x14ac:dyDescent="0.25">
      <c r="A175" s="1" t="s">
        <v>24</v>
      </c>
      <c r="B175" s="1">
        <v>-7.0000000000000001E-3</v>
      </c>
      <c r="C175" s="1">
        <v>7.0000000000000001E-3</v>
      </c>
      <c r="D175" s="1">
        <v>6.1061093984193402</v>
      </c>
      <c r="E175" s="1">
        <v>6.0299557006931197</v>
      </c>
      <c r="F175" s="1">
        <v>6.02003518746558</v>
      </c>
      <c r="G175" s="1">
        <v>34.205725396713497</v>
      </c>
      <c r="H175" s="1">
        <v>37.379114196977298</v>
      </c>
      <c r="I175" s="1">
        <v>37.347986523149501</v>
      </c>
      <c r="J175" s="48"/>
      <c r="K175" s="48"/>
      <c r="L175" s="48"/>
      <c r="M175" s="48"/>
      <c r="N175" s="34" t="b">
        <f t="shared" si="128"/>
        <v>0</v>
      </c>
      <c r="O175" s="34" t="b">
        <f t="shared" si="129"/>
        <v>0</v>
      </c>
      <c r="P175" s="34" t="b">
        <f t="shared" si="130"/>
        <v>0</v>
      </c>
      <c r="Q175" s="34" t="b">
        <f t="shared" si="131"/>
        <v>0</v>
      </c>
      <c r="R175" s="34">
        <f t="shared" si="120"/>
        <v>0</v>
      </c>
      <c r="S175" s="34">
        <f t="shared" si="121"/>
        <v>0</v>
      </c>
      <c r="T175" s="34">
        <f t="shared" si="122"/>
        <v>0</v>
      </c>
      <c r="U175" s="35">
        <f t="shared" si="123"/>
        <v>0</v>
      </c>
    </row>
    <row r="176" spans="1:21" x14ac:dyDescent="0.25">
      <c r="A176" s="1" t="s">
        <v>24</v>
      </c>
      <c r="B176" s="1">
        <v>-6.0000000000000001E-3</v>
      </c>
      <c r="C176" s="1">
        <v>7.0000000000000001E-3</v>
      </c>
      <c r="D176" s="1">
        <v>6.1061093984193402</v>
      </c>
      <c r="E176" s="1">
        <v>6.02445766142751</v>
      </c>
      <c r="F176" s="1">
        <v>6.0217415492189099</v>
      </c>
      <c r="G176" s="1">
        <v>34.205725396713497</v>
      </c>
      <c r="H176" s="1">
        <v>37.367345878629997</v>
      </c>
      <c r="I176" s="1">
        <v>37.342888590013203</v>
      </c>
      <c r="J176" s="48"/>
      <c r="K176" s="48"/>
      <c r="L176" s="48"/>
      <c r="M176" s="48"/>
      <c r="N176" s="34" t="b">
        <f t="shared" si="128"/>
        <v>0</v>
      </c>
      <c r="O176" s="34" t="b">
        <f t="shared" si="129"/>
        <v>0</v>
      </c>
      <c r="P176" s="34" t="b">
        <f t="shared" si="130"/>
        <v>0</v>
      </c>
      <c r="Q176" s="34" t="b">
        <f t="shared" si="131"/>
        <v>0</v>
      </c>
      <c r="R176" s="34">
        <f t="shared" si="120"/>
        <v>0</v>
      </c>
      <c r="S176" s="34">
        <f t="shared" si="121"/>
        <v>0</v>
      </c>
      <c r="T176" s="34">
        <f t="shared" si="122"/>
        <v>0</v>
      </c>
      <c r="U176" s="35">
        <f t="shared" si="123"/>
        <v>0</v>
      </c>
    </row>
    <row r="177" spans="1:21" x14ac:dyDescent="0.25">
      <c r="A177" s="1" t="s">
        <v>24</v>
      </c>
      <c r="B177" s="1">
        <v>-5.0000000000000001E-3</v>
      </c>
      <c r="C177" s="1">
        <v>7.0000000000000001E-3</v>
      </c>
      <c r="D177" s="1">
        <v>6.1061093984193402</v>
      </c>
      <c r="E177" s="1">
        <v>6.0248876617835601</v>
      </c>
      <c r="F177" s="1">
        <v>6.0244512804614399</v>
      </c>
      <c r="G177" s="1">
        <v>34.205725396713497</v>
      </c>
      <c r="H177" s="1">
        <v>37.361832763450202</v>
      </c>
      <c r="I177" s="1">
        <v>37.339288085171702</v>
      </c>
      <c r="J177" s="49"/>
      <c r="K177" s="49"/>
      <c r="L177" s="49"/>
      <c r="M177" s="49"/>
      <c r="N177" s="34" t="b">
        <f t="shared" si="128"/>
        <v>0</v>
      </c>
      <c r="O177" s="34" t="b">
        <f t="shared" si="129"/>
        <v>0</v>
      </c>
      <c r="P177" s="34" t="b">
        <f t="shared" si="130"/>
        <v>0</v>
      </c>
      <c r="Q177" s="34" t="b">
        <f t="shared" si="131"/>
        <v>0</v>
      </c>
      <c r="R177" s="34">
        <f t="shared" si="120"/>
        <v>0</v>
      </c>
      <c r="S177" s="34">
        <f t="shared" si="121"/>
        <v>0</v>
      </c>
      <c r="T177" s="34">
        <f t="shared" si="122"/>
        <v>0</v>
      </c>
      <c r="U177" s="35">
        <f t="shared" si="123"/>
        <v>0</v>
      </c>
    </row>
    <row r="178" spans="1:21" x14ac:dyDescent="0.25">
      <c r="A178" s="1" t="s">
        <v>27</v>
      </c>
      <c r="B178" s="1">
        <v>-1.4999999999999999E-2</v>
      </c>
      <c r="C178" s="1">
        <v>7.0000000000000001E-3</v>
      </c>
      <c r="D178" s="1">
        <v>6.5449400668866398</v>
      </c>
      <c r="E178" s="1">
        <v>6.53349185170591</v>
      </c>
      <c r="F178" s="1">
        <v>6.51510116301918</v>
      </c>
      <c r="G178" s="1">
        <v>33.9009893156149</v>
      </c>
      <c r="H178" s="1">
        <v>37.217261482549901</v>
      </c>
      <c r="I178" s="1">
        <v>37.295315613443798</v>
      </c>
      <c r="J178" s="47">
        <f t="shared" ref="J178" si="132">MAX(E178:E188)</f>
        <v>6.5389796580951298</v>
      </c>
      <c r="K178" s="47">
        <f t="shared" ref="K178" si="133">MAX(F178:F188)</f>
        <v>6.5323866723918096</v>
      </c>
      <c r="L178" s="47">
        <f t="shared" ref="L178" si="134">MAX(H178:H188)</f>
        <v>37.296337863097001</v>
      </c>
      <c r="M178" s="47">
        <f t="shared" ref="M178" si="135">MAX(I178:I188)</f>
        <v>37.3194352588621</v>
      </c>
      <c r="N178" s="34" t="b">
        <f t="shared" ref="N178:N188" si="136">E178=$J$178</f>
        <v>0</v>
      </c>
      <c r="O178" s="34" t="b">
        <f t="shared" ref="O178:O188" si="137">F178=$K$178</f>
        <v>0</v>
      </c>
      <c r="P178" s="34" t="b">
        <f t="shared" ref="P178:P188" si="138">H178=$L$178</f>
        <v>0</v>
      </c>
      <c r="Q178" s="34" t="b">
        <f t="shared" ref="Q178:Q188" si="139">I178=$M$178</f>
        <v>0</v>
      </c>
      <c r="R178" s="34">
        <f t="shared" si="120"/>
        <v>0</v>
      </c>
      <c r="S178" s="34">
        <f t="shared" si="121"/>
        <v>0</v>
      </c>
      <c r="T178" s="34">
        <f t="shared" si="122"/>
        <v>0</v>
      </c>
      <c r="U178" s="35">
        <f t="shared" si="123"/>
        <v>0</v>
      </c>
    </row>
    <row r="179" spans="1:21" x14ac:dyDescent="0.25">
      <c r="A179" s="1" t="s">
        <v>27</v>
      </c>
      <c r="B179" s="1">
        <v>-1.4E-2</v>
      </c>
      <c r="C179" s="1">
        <v>7.0000000000000001E-3</v>
      </c>
      <c r="D179" s="1">
        <v>6.5449400668866398</v>
      </c>
      <c r="E179" s="1">
        <v>6.5209448122185698</v>
      </c>
      <c r="F179" s="1">
        <v>6.5250229510607101</v>
      </c>
      <c r="G179" s="1">
        <v>33.9009893156149</v>
      </c>
      <c r="H179" s="1">
        <v>37.225217630651201</v>
      </c>
      <c r="I179" s="1">
        <v>37.297473920124503</v>
      </c>
      <c r="J179" s="48"/>
      <c r="K179" s="48"/>
      <c r="L179" s="48"/>
      <c r="M179" s="48"/>
      <c r="N179" s="34" t="b">
        <f t="shared" si="136"/>
        <v>0</v>
      </c>
      <c r="O179" s="34" t="b">
        <f t="shared" si="137"/>
        <v>0</v>
      </c>
      <c r="P179" s="34" t="b">
        <f t="shared" si="138"/>
        <v>0</v>
      </c>
      <c r="Q179" s="34" t="b">
        <f t="shared" si="139"/>
        <v>0</v>
      </c>
      <c r="R179" s="34">
        <f t="shared" si="120"/>
        <v>0</v>
      </c>
      <c r="S179" s="34">
        <f t="shared" si="121"/>
        <v>0</v>
      </c>
      <c r="T179" s="34">
        <f t="shared" si="122"/>
        <v>0</v>
      </c>
      <c r="U179" s="35">
        <f t="shared" si="123"/>
        <v>0</v>
      </c>
    </row>
    <row r="180" spans="1:21" x14ac:dyDescent="0.25">
      <c r="A180" s="1" t="s">
        <v>27</v>
      </c>
      <c r="B180" s="1">
        <v>-1.2999999999999999E-2</v>
      </c>
      <c r="C180" s="1">
        <v>7.0000000000000001E-3</v>
      </c>
      <c r="D180" s="1">
        <v>6.5449400668866398</v>
      </c>
      <c r="E180" s="1">
        <v>6.5389796580951298</v>
      </c>
      <c r="F180" s="1">
        <v>6.5294102393542497</v>
      </c>
      <c r="G180" s="1">
        <v>33.9009893156149</v>
      </c>
      <c r="H180" s="1">
        <v>37.245208575484099</v>
      </c>
      <c r="I180" s="1">
        <v>37.298182690253398</v>
      </c>
      <c r="J180" s="48"/>
      <c r="K180" s="48"/>
      <c r="L180" s="48"/>
      <c r="M180" s="48"/>
      <c r="N180" s="34" t="b">
        <f t="shared" si="136"/>
        <v>1</v>
      </c>
      <c r="O180" s="34" t="b">
        <f t="shared" si="137"/>
        <v>0</v>
      </c>
      <c r="P180" s="34" t="b">
        <f t="shared" si="138"/>
        <v>0</v>
      </c>
      <c r="Q180" s="34" t="b">
        <f t="shared" si="139"/>
        <v>0</v>
      </c>
      <c r="R180" s="34">
        <f t="shared" si="120"/>
        <v>1</v>
      </c>
      <c r="S180" s="34">
        <f t="shared" si="121"/>
        <v>0</v>
      </c>
      <c r="T180" s="34">
        <f t="shared" si="122"/>
        <v>0</v>
      </c>
      <c r="U180" s="35">
        <f t="shared" si="123"/>
        <v>0</v>
      </c>
    </row>
    <row r="181" spans="1:21" x14ac:dyDescent="0.25">
      <c r="A181" s="1" t="s">
        <v>27</v>
      </c>
      <c r="B181" s="1">
        <v>-1.2E-2</v>
      </c>
      <c r="C181" s="1">
        <v>7.0000000000000001E-3</v>
      </c>
      <c r="D181" s="1">
        <v>6.5449400668866398</v>
      </c>
      <c r="E181" s="1">
        <v>6.5355590846437899</v>
      </c>
      <c r="F181" s="1">
        <v>6.5323866723918096</v>
      </c>
      <c r="G181" s="1">
        <v>33.9009893156149</v>
      </c>
      <c r="H181" s="1">
        <v>37.254421012209903</v>
      </c>
      <c r="I181" s="1">
        <v>37.299824580813002</v>
      </c>
      <c r="J181" s="48"/>
      <c r="K181" s="48"/>
      <c r="L181" s="48"/>
      <c r="M181" s="48"/>
      <c r="N181" s="34" t="b">
        <f t="shared" si="136"/>
        <v>0</v>
      </c>
      <c r="O181" s="34" t="b">
        <f t="shared" si="137"/>
        <v>1</v>
      </c>
      <c r="P181" s="34" t="b">
        <f t="shared" si="138"/>
        <v>0</v>
      </c>
      <c r="Q181" s="34" t="b">
        <f t="shared" si="139"/>
        <v>0</v>
      </c>
      <c r="R181" s="34">
        <f t="shared" si="120"/>
        <v>0</v>
      </c>
      <c r="S181" s="34">
        <f t="shared" si="121"/>
        <v>1</v>
      </c>
      <c r="T181" s="34">
        <f t="shared" si="122"/>
        <v>0</v>
      </c>
      <c r="U181" s="35">
        <f t="shared" si="123"/>
        <v>0</v>
      </c>
    </row>
    <row r="182" spans="1:21" x14ac:dyDescent="0.25">
      <c r="A182" s="1" t="s">
        <v>27</v>
      </c>
      <c r="B182" s="1">
        <v>-1.0999999999999999E-2</v>
      </c>
      <c r="C182" s="1">
        <v>7.0000000000000001E-3</v>
      </c>
      <c r="D182" s="1">
        <v>6.5449400668866398</v>
      </c>
      <c r="E182" s="1">
        <v>6.5304373685676804</v>
      </c>
      <c r="F182" s="1">
        <v>6.5236137911614502</v>
      </c>
      <c r="G182" s="1">
        <v>33.9009893156149</v>
      </c>
      <c r="H182" s="1">
        <v>37.253840710005797</v>
      </c>
      <c r="I182" s="1">
        <v>37.307473650657997</v>
      </c>
      <c r="J182" s="48"/>
      <c r="K182" s="48"/>
      <c r="L182" s="48"/>
      <c r="M182" s="48"/>
      <c r="N182" s="34" t="b">
        <f t="shared" si="136"/>
        <v>0</v>
      </c>
      <c r="O182" s="34" t="b">
        <f t="shared" si="137"/>
        <v>0</v>
      </c>
      <c r="P182" s="34" t="b">
        <f t="shared" si="138"/>
        <v>0</v>
      </c>
      <c r="Q182" s="34" t="b">
        <f t="shared" si="139"/>
        <v>0</v>
      </c>
      <c r="R182" s="34">
        <f t="shared" si="120"/>
        <v>0</v>
      </c>
      <c r="S182" s="34">
        <f t="shared" si="121"/>
        <v>0</v>
      </c>
      <c r="T182" s="34">
        <f t="shared" si="122"/>
        <v>0</v>
      </c>
      <c r="U182" s="35">
        <f t="shared" si="123"/>
        <v>0</v>
      </c>
    </row>
    <row r="183" spans="1:21" x14ac:dyDescent="0.25">
      <c r="A183" s="1" t="s">
        <v>27</v>
      </c>
      <c r="B183" s="1">
        <v>-0.01</v>
      </c>
      <c r="C183" s="1">
        <v>7.0000000000000001E-3</v>
      </c>
      <c r="D183" s="1">
        <v>6.5449400668866398</v>
      </c>
      <c r="E183" s="1">
        <v>6.53141631815999</v>
      </c>
      <c r="F183" s="1">
        <v>6.5217431335143301</v>
      </c>
      <c r="G183" s="1">
        <v>33.9009893156149</v>
      </c>
      <c r="H183" s="1">
        <v>37.258578376884699</v>
      </c>
      <c r="I183" s="1">
        <v>37.301977502858598</v>
      </c>
      <c r="J183" s="48"/>
      <c r="K183" s="48"/>
      <c r="L183" s="48"/>
      <c r="M183" s="48"/>
      <c r="N183" s="34" t="b">
        <f t="shared" si="136"/>
        <v>0</v>
      </c>
      <c r="O183" s="34" t="b">
        <f t="shared" si="137"/>
        <v>0</v>
      </c>
      <c r="P183" s="34" t="b">
        <f t="shared" si="138"/>
        <v>0</v>
      </c>
      <c r="Q183" s="34" t="b">
        <f t="shared" si="139"/>
        <v>0</v>
      </c>
      <c r="R183" s="34">
        <f t="shared" si="120"/>
        <v>0</v>
      </c>
      <c r="S183" s="34">
        <f t="shared" si="121"/>
        <v>0</v>
      </c>
      <c r="T183" s="34">
        <f t="shared" si="122"/>
        <v>0</v>
      </c>
      <c r="U183" s="35">
        <f t="shared" si="123"/>
        <v>0</v>
      </c>
    </row>
    <row r="184" spans="1:21" x14ac:dyDescent="0.25">
      <c r="A184" s="1" t="s">
        <v>27</v>
      </c>
      <c r="B184" s="1">
        <v>-8.9999999999999993E-3</v>
      </c>
      <c r="C184" s="1">
        <v>7.0000000000000001E-3</v>
      </c>
      <c r="D184" s="1">
        <v>6.5449400668866398</v>
      </c>
      <c r="E184" s="1">
        <v>6.5254830013346803</v>
      </c>
      <c r="F184" s="1">
        <v>6.5055194291433303</v>
      </c>
      <c r="G184" s="1">
        <v>33.9009893156149</v>
      </c>
      <c r="H184" s="1">
        <v>37.269068267321401</v>
      </c>
      <c r="I184" s="1">
        <v>37.304977726460997</v>
      </c>
      <c r="J184" s="48"/>
      <c r="K184" s="48"/>
      <c r="L184" s="48"/>
      <c r="M184" s="48"/>
      <c r="N184" s="34" t="b">
        <f t="shared" si="136"/>
        <v>0</v>
      </c>
      <c r="O184" s="34" t="b">
        <f t="shared" si="137"/>
        <v>0</v>
      </c>
      <c r="P184" s="34" t="b">
        <f t="shared" si="138"/>
        <v>0</v>
      </c>
      <c r="Q184" s="34" t="b">
        <f t="shared" si="139"/>
        <v>0</v>
      </c>
      <c r="R184" s="34">
        <f t="shared" si="120"/>
        <v>0</v>
      </c>
      <c r="S184" s="34">
        <f t="shared" si="121"/>
        <v>0</v>
      </c>
      <c r="T184" s="34">
        <f t="shared" si="122"/>
        <v>0</v>
      </c>
      <c r="U184" s="35">
        <f t="shared" si="123"/>
        <v>0</v>
      </c>
    </row>
    <row r="185" spans="1:21" x14ac:dyDescent="0.25">
      <c r="A185" s="1" t="s">
        <v>27</v>
      </c>
      <c r="B185" s="1">
        <v>-8.0000000000000002E-3</v>
      </c>
      <c r="C185" s="1">
        <v>7.0000000000000001E-3</v>
      </c>
      <c r="D185" s="1">
        <v>6.5449400668866398</v>
      </c>
      <c r="E185" s="1">
        <v>6.5235901243753602</v>
      </c>
      <c r="F185" s="1">
        <v>6.5180952771567204</v>
      </c>
      <c r="G185" s="1">
        <v>33.9009893156149</v>
      </c>
      <c r="H185" s="1">
        <v>37.281359829484998</v>
      </c>
      <c r="I185" s="1">
        <v>37.314354504697597</v>
      </c>
      <c r="J185" s="48"/>
      <c r="K185" s="48"/>
      <c r="L185" s="48"/>
      <c r="M185" s="48"/>
      <c r="N185" s="34" t="b">
        <f t="shared" si="136"/>
        <v>0</v>
      </c>
      <c r="O185" s="34" t="b">
        <f t="shared" si="137"/>
        <v>0</v>
      </c>
      <c r="P185" s="34" t="b">
        <f t="shared" si="138"/>
        <v>0</v>
      </c>
      <c r="Q185" s="34" t="b">
        <f t="shared" si="139"/>
        <v>0</v>
      </c>
      <c r="R185" s="34">
        <f t="shared" si="120"/>
        <v>0</v>
      </c>
      <c r="S185" s="34">
        <f t="shared" si="121"/>
        <v>0</v>
      </c>
      <c r="T185" s="34">
        <f t="shared" si="122"/>
        <v>0</v>
      </c>
      <c r="U185" s="35">
        <f t="shared" si="123"/>
        <v>0</v>
      </c>
    </row>
    <row r="186" spans="1:21" x14ac:dyDescent="0.25">
      <c r="A186" s="1" t="s">
        <v>27</v>
      </c>
      <c r="B186" s="1">
        <v>-7.0000000000000001E-3</v>
      </c>
      <c r="C186" s="1">
        <v>7.0000000000000001E-3</v>
      </c>
      <c r="D186" s="1">
        <v>6.5449400668866398</v>
      </c>
      <c r="E186" s="1">
        <v>6.5213636307240499</v>
      </c>
      <c r="F186" s="1">
        <v>6.5158330291706896</v>
      </c>
      <c r="G186" s="1">
        <v>33.9009893156149</v>
      </c>
      <c r="H186" s="1">
        <v>37.284354923795</v>
      </c>
      <c r="I186" s="1">
        <v>37.310809761121597</v>
      </c>
      <c r="J186" s="48"/>
      <c r="K186" s="48"/>
      <c r="L186" s="48"/>
      <c r="M186" s="48"/>
      <c r="N186" s="34" t="b">
        <f t="shared" si="136"/>
        <v>0</v>
      </c>
      <c r="O186" s="34" t="b">
        <f t="shared" si="137"/>
        <v>0</v>
      </c>
      <c r="P186" s="34" t="b">
        <f t="shared" si="138"/>
        <v>0</v>
      </c>
      <c r="Q186" s="34" t="b">
        <f t="shared" si="139"/>
        <v>0</v>
      </c>
      <c r="R186" s="34">
        <f t="shared" si="120"/>
        <v>0</v>
      </c>
      <c r="S186" s="34">
        <f t="shared" si="121"/>
        <v>0</v>
      </c>
      <c r="T186" s="34">
        <f t="shared" si="122"/>
        <v>0</v>
      </c>
      <c r="U186" s="35">
        <f t="shared" si="123"/>
        <v>0</v>
      </c>
    </row>
    <row r="187" spans="1:21" x14ac:dyDescent="0.25">
      <c r="A187" s="1" t="s">
        <v>27</v>
      </c>
      <c r="B187" s="1">
        <v>-6.0000000000000001E-3</v>
      </c>
      <c r="C187" s="1">
        <v>7.0000000000000001E-3</v>
      </c>
      <c r="D187" s="1">
        <v>6.5449400668866398</v>
      </c>
      <c r="E187" s="1">
        <v>6.5258324089143303</v>
      </c>
      <c r="F187" s="1">
        <v>6.5147691202944102</v>
      </c>
      <c r="G187" s="1">
        <v>33.9009893156149</v>
      </c>
      <c r="H187" s="1">
        <v>37.289978717220201</v>
      </c>
      <c r="I187" s="1">
        <v>37.3160033223947</v>
      </c>
      <c r="J187" s="48"/>
      <c r="K187" s="48"/>
      <c r="L187" s="48"/>
      <c r="M187" s="48"/>
      <c r="N187" s="34" t="b">
        <f t="shared" si="136"/>
        <v>0</v>
      </c>
      <c r="O187" s="34" t="b">
        <f t="shared" si="137"/>
        <v>0</v>
      </c>
      <c r="P187" s="34" t="b">
        <f t="shared" si="138"/>
        <v>0</v>
      </c>
      <c r="Q187" s="34" t="b">
        <f t="shared" si="139"/>
        <v>0</v>
      </c>
      <c r="R187" s="34">
        <f t="shared" si="120"/>
        <v>0</v>
      </c>
      <c r="S187" s="34">
        <f t="shared" si="121"/>
        <v>0</v>
      </c>
      <c r="T187" s="34">
        <f t="shared" si="122"/>
        <v>0</v>
      </c>
      <c r="U187" s="35">
        <f t="shared" si="123"/>
        <v>0</v>
      </c>
    </row>
    <row r="188" spans="1:21" x14ac:dyDescent="0.25">
      <c r="A188" s="1" t="s">
        <v>27</v>
      </c>
      <c r="B188" s="1">
        <v>-5.0000000000000001E-3</v>
      </c>
      <c r="C188" s="1">
        <v>7.0000000000000001E-3</v>
      </c>
      <c r="D188" s="1">
        <v>6.5449400668866398</v>
      </c>
      <c r="E188" s="1">
        <v>6.5112529738332698</v>
      </c>
      <c r="F188" s="1">
        <v>6.51986168405573</v>
      </c>
      <c r="G188" s="1">
        <v>33.9009893156149</v>
      </c>
      <c r="H188" s="1">
        <v>37.296337863097001</v>
      </c>
      <c r="I188" s="1">
        <v>37.3194352588621</v>
      </c>
      <c r="J188" s="49"/>
      <c r="K188" s="49"/>
      <c r="L188" s="49"/>
      <c r="M188" s="49"/>
      <c r="N188" s="34" t="b">
        <f t="shared" si="136"/>
        <v>0</v>
      </c>
      <c r="O188" s="34" t="b">
        <f t="shared" si="137"/>
        <v>0</v>
      </c>
      <c r="P188" s="34" t="b">
        <f t="shared" si="138"/>
        <v>1</v>
      </c>
      <c r="Q188" s="34" t="b">
        <f t="shared" si="139"/>
        <v>1</v>
      </c>
      <c r="R188" s="34">
        <f t="shared" si="120"/>
        <v>0</v>
      </c>
      <c r="S188" s="34">
        <f t="shared" si="121"/>
        <v>0</v>
      </c>
      <c r="T188" s="34">
        <f t="shared" si="122"/>
        <v>1</v>
      </c>
      <c r="U188" s="35">
        <f t="shared" si="123"/>
        <v>1</v>
      </c>
    </row>
    <row r="189" spans="1:21" x14ac:dyDescent="0.25">
      <c r="A189" s="1" t="s">
        <v>29</v>
      </c>
      <c r="B189" s="1">
        <v>-1.4999999999999999E-2</v>
      </c>
      <c r="C189" s="1">
        <v>7.0000000000000001E-3</v>
      </c>
      <c r="D189" s="1">
        <v>6.1161935838362096</v>
      </c>
      <c r="E189" s="1">
        <v>6.0622953826046402</v>
      </c>
      <c r="F189" s="1">
        <v>6.0622953826046402</v>
      </c>
      <c r="G189" s="1">
        <v>32.705592895481601</v>
      </c>
      <c r="H189" s="1">
        <v>37.417027432741598</v>
      </c>
      <c r="I189" s="1">
        <v>37.417027432741598</v>
      </c>
      <c r="J189" s="47">
        <f t="shared" ref="J189" si="140">MAX(E189:E199)</f>
        <v>6.0635400468543299</v>
      </c>
      <c r="K189" s="47">
        <f t="shared" ref="K189" si="141">MAX(F189:F199)</f>
        <v>6.0635400468543299</v>
      </c>
      <c r="L189" s="47">
        <f t="shared" ref="L189" si="142">MAX(H189:H199)</f>
        <v>37.417027432741598</v>
      </c>
      <c r="M189" s="47">
        <f t="shared" ref="M189" si="143">MAX(I189:I199)</f>
        <v>37.417027432741598</v>
      </c>
      <c r="N189" s="34" t="b">
        <f t="shared" ref="N189:N199" si="144">E189=$J$189</f>
        <v>0</v>
      </c>
      <c r="O189" s="34" t="b">
        <f t="shared" ref="O189:O199" si="145">F189=$K$189</f>
        <v>0</v>
      </c>
      <c r="P189" s="34" t="b">
        <f t="shared" ref="P189:P199" si="146">H189=$L$189</f>
        <v>1</v>
      </c>
      <c r="Q189" s="34" t="b">
        <f t="shared" ref="Q189:Q199" si="147">I189=$M$189</f>
        <v>1</v>
      </c>
      <c r="R189" s="34">
        <f t="shared" si="120"/>
        <v>0</v>
      </c>
      <c r="S189" s="34">
        <f t="shared" si="121"/>
        <v>0</v>
      </c>
      <c r="T189" s="34">
        <f t="shared" si="122"/>
        <v>1</v>
      </c>
      <c r="U189" s="35">
        <f t="shared" si="123"/>
        <v>1</v>
      </c>
    </row>
    <row r="190" spans="1:21" x14ac:dyDescent="0.25">
      <c r="A190" s="1" t="s">
        <v>29</v>
      </c>
      <c r="B190" s="1">
        <v>-1.4E-2</v>
      </c>
      <c r="C190" s="1">
        <v>7.0000000000000001E-3</v>
      </c>
      <c r="D190" s="1">
        <v>6.1161935838362096</v>
      </c>
      <c r="E190" s="1">
        <v>6.0632214439503498</v>
      </c>
      <c r="F190" s="1">
        <v>6.0632214439503498</v>
      </c>
      <c r="G190" s="1">
        <v>32.705592895481601</v>
      </c>
      <c r="H190" s="1">
        <v>37.409907876769601</v>
      </c>
      <c r="I190" s="1">
        <v>37.409907876769601</v>
      </c>
      <c r="J190" s="48"/>
      <c r="K190" s="48"/>
      <c r="L190" s="48"/>
      <c r="M190" s="48"/>
      <c r="N190" s="34" t="b">
        <f t="shared" si="144"/>
        <v>0</v>
      </c>
      <c r="O190" s="34" t="b">
        <f t="shared" si="145"/>
        <v>0</v>
      </c>
      <c r="P190" s="34" t="b">
        <f t="shared" si="146"/>
        <v>0</v>
      </c>
      <c r="Q190" s="34" t="b">
        <f t="shared" si="147"/>
        <v>0</v>
      </c>
      <c r="R190" s="34">
        <f t="shared" si="120"/>
        <v>0</v>
      </c>
      <c r="S190" s="34">
        <f t="shared" si="121"/>
        <v>0</v>
      </c>
      <c r="T190" s="34">
        <f t="shared" si="122"/>
        <v>0</v>
      </c>
      <c r="U190" s="35">
        <f t="shared" si="123"/>
        <v>0</v>
      </c>
    </row>
    <row r="191" spans="1:21" x14ac:dyDescent="0.25">
      <c r="A191" s="1" t="s">
        <v>29</v>
      </c>
      <c r="B191" s="1">
        <v>-1.2999999999999999E-2</v>
      </c>
      <c r="C191" s="1">
        <v>7.0000000000000001E-3</v>
      </c>
      <c r="D191" s="1">
        <v>6.1161935838362096</v>
      </c>
      <c r="E191" s="1">
        <v>6.0635400468543299</v>
      </c>
      <c r="F191" s="1">
        <v>6.0635400468543299</v>
      </c>
      <c r="G191" s="1">
        <v>32.705592895481601</v>
      </c>
      <c r="H191" s="1">
        <v>37.402944153073499</v>
      </c>
      <c r="I191" s="1">
        <v>37.402944153073499</v>
      </c>
      <c r="J191" s="48"/>
      <c r="K191" s="48"/>
      <c r="L191" s="48"/>
      <c r="M191" s="48"/>
      <c r="N191" s="34" t="b">
        <f t="shared" si="144"/>
        <v>1</v>
      </c>
      <c r="O191" s="34" t="b">
        <f t="shared" si="145"/>
        <v>1</v>
      </c>
      <c r="P191" s="34" t="b">
        <f t="shared" si="146"/>
        <v>0</v>
      </c>
      <c r="Q191" s="34" t="b">
        <f t="shared" si="147"/>
        <v>0</v>
      </c>
      <c r="R191" s="34">
        <f t="shared" si="120"/>
        <v>1</v>
      </c>
      <c r="S191" s="34">
        <f t="shared" si="121"/>
        <v>1</v>
      </c>
      <c r="T191" s="34">
        <f t="shared" si="122"/>
        <v>0</v>
      </c>
      <c r="U191" s="35">
        <f t="shared" si="123"/>
        <v>0</v>
      </c>
    </row>
    <row r="192" spans="1:21" x14ac:dyDescent="0.25">
      <c r="A192" s="1" t="s">
        <v>29</v>
      </c>
      <c r="B192" s="1">
        <v>-1.2E-2</v>
      </c>
      <c r="C192" s="1">
        <v>7.0000000000000001E-3</v>
      </c>
      <c r="D192" s="1">
        <v>6.1161935838362096</v>
      </c>
      <c r="E192" s="1">
        <v>6.0621517064468797</v>
      </c>
      <c r="F192" s="1">
        <v>6.0621517064468797</v>
      </c>
      <c r="G192" s="1">
        <v>32.705592895481601</v>
      </c>
      <c r="H192" s="1">
        <v>37.398009467373299</v>
      </c>
      <c r="I192" s="1">
        <v>37.398009467373299</v>
      </c>
      <c r="J192" s="48"/>
      <c r="K192" s="48"/>
      <c r="L192" s="48"/>
      <c r="M192" s="48"/>
      <c r="N192" s="34" t="b">
        <f t="shared" si="144"/>
        <v>0</v>
      </c>
      <c r="O192" s="34" t="b">
        <f t="shared" si="145"/>
        <v>0</v>
      </c>
      <c r="P192" s="34" t="b">
        <f t="shared" si="146"/>
        <v>0</v>
      </c>
      <c r="Q192" s="34" t="b">
        <f t="shared" si="147"/>
        <v>0</v>
      </c>
      <c r="R192" s="34">
        <f t="shared" si="120"/>
        <v>0</v>
      </c>
      <c r="S192" s="34">
        <f t="shared" si="121"/>
        <v>0</v>
      </c>
      <c r="T192" s="34">
        <f t="shared" si="122"/>
        <v>0</v>
      </c>
      <c r="U192" s="35">
        <f t="shared" si="123"/>
        <v>0</v>
      </c>
    </row>
    <row r="193" spans="1:21" x14ac:dyDescent="0.25">
      <c r="A193" s="1" t="s">
        <v>29</v>
      </c>
      <c r="B193" s="1">
        <v>-1.0999999999999999E-2</v>
      </c>
      <c r="C193" s="1">
        <v>7.0000000000000001E-3</v>
      </c>
      <c r="D193" s="1">
        <v>6.1161935838362096</v>
      </c>
      <c r="E193" s="1">
        <v>6.0570732760295698</v>
      </c>
      <c r="F193" s="1">
        <v>6.0570732760295698</v>
      </c>
      <c r="G193" s="1">
        <v>32.705592895481601</v>
      </c>
      <c r="H193" s="1">
        <v>37.395124189795098</v>
      </c>
      <c r="I193" s="1">
        <v>37.395124189795098</v>
      </c>
      <c r="J193" s="48"/>
      <c r="K193" s="48"/>
      <c r="L193" s="48"/>
      <c r="M193" s="48"/>
      <c r="N193" s="34" t="b">
        <f t="shared" si="144"/>
        <v>0</v>
      </c>
      <c r="O193" s="34" t="b">
        <f t="shared" si="145"/>
        <v>0</v>
      </c>
      <c r="P193" s="34" t="b">
        <f t="shared" si="146"/>
        <v>0</v>
      </c>
      <c r="Q193" s="34" t="b">
        <f t="shared" si="147"/>
        <v>0</v>
      </c>
      <c r="R193" s="34">
        <f t="shared" si="120"/>
        <v>0</v>
      </c>
      <c r="S193" s="34">
        <f t="shared" si="121"/>
        <v>0</v>
      </c>
      <c r="T193" s="34">
        <f t="shared" si="122"/>
        <v>0</v>
      </c>
      <c r="U193" s="35">
        <f t="shared" si="123"/>
        <v>0</v>
      </c>
    </row>
    <row r="194" spans="1:21" x14ac:dyDescent="0.25">
      <c r="A194" s="1" t="s">
        <v>29</v>
      </c>
      <c r="B194" s="1">
        <v>-0.01</v>
      </c>
      <c r="C194" s="1">
        <v>7.0000000000000001E-3</v>
      </c>
      <c r="D194" s="1">
        <v>6.1161935838362096</v>
      </c>
      <c r="E194" s="1">
        <v>6.0461006504751102</v>
      </c>
      <c r="F194" s="1">
        <v>6.0461006504751102</v>
      </c>
      <c r="G194" s="1">
        <v>32.705592895481601</v>
      </c>
      <c r="H194" s="1">
        <v>37.3976763201577</v>
      </c>
      <c r="I194" s="1">
        <v>37.3976763201577</v>
      </c>
      <c r="J194" s="48"/>
      <c r="K194" s="48"/>
      <c r="L194" s="48"/>
      <c r="M194" s="48"/>
      <c r="N194" s="34" t="b">
        <f t="shared" si="144"/>
        <v>0</v>
      </c>
      <c r="O194" s="34" t="b">
        <f t="shared" si="145"/>
        <v>0</v>
      </c>
      <c r="P194" s="34" t="b">
        <f t="shared" si="146"/>
        <v>0</v>
      </c>
      <c r="Q194" s="34" t="b">
        <f t="shared" si="147"/>
        <v>0</v>
      </c>
      <c r="R194" s="34">
        <f t="shared" si="120"/>
        <v>0</v>
      </c>
      <c r="S194" s="34">
        <f t="shared" si="121"/>
        <v>0</v>
      </c>
      <c r="T194" s="34">
        <f t="shared" si="122"/>
        <v>0</v>
      </c>
      <c r="U194" s="35">
        <f t="shared" si="123"/>
        <v>0</v>
      </c>
    </row>
    <row r="195" spans="1:21" x14ac:dyDescent="0.25">
      <c r="A195" s="1" t="s">
        <v>29</v>
      </c>
      <c r="B195" s="1">
        <v>-8.9999999999999993E-3</v>
      </c>
      <c r="C195" s="1">
        <v>7.0000000000000001E-3</v>
      </c>
      <c r="D195" s="1">
        <v>6.1161935838362096</v>
      </c>
      <c r="E195" s="1">
        <v>6.0467521397914696</v>
      </c>
      <c r="F195" s="1">
        <v>6.0467521397914696</v>
      </c>
      <c r="G195" s="1">
        <v>32.705592895481601</v>
      </c>
      <c r="H195" s="1">
        <v>37.3794559171264</v>
      </c>
      <c r="I195" s="1">
        <v>37.3794559171264</v>
      </c>
      <c r="J195" s="48"/>
      <c r="K195" s="48"/>
      <c r="L195" s="48"/>
      <c r="M195" s="48"/>
      <c r="N195" s="34" t="b">
        <f t="shared" si="144"/>
        <v>0</v>
      </c>
      <c r="O195" s="34" t="b">
        <f t="shared" si="145"/>
        <v>0</v>
      </c>
      <c r="P195" s="34" t="b">
        <f t="shared" si="146"/>
        <v>0</v>
      </c>
      <c r="Q195" s="34" t="b">
        <f t="shared" si="147"/>
        <v>0</v>
      </c>
      <c r="R195" s="34">
        <f t="shared" si="120"/>
        <v>0</v>
      </c>
      <c r="S195" s="34">
        <f t="shared" si="121"/>
        <v>0</v>
      </c>
      <c r="T195" s="34">
        <f t="shared" si="122"/>
        <v>0</v>
      </c>
      <c r="U195" s="35">
        <f t="shared" si="123"/>
        <v>0</v>
      </c>
    </row>
    <row r="196" spans="1:21" x14ac:dyDescent="0.25">
      <c r="A196" s="1" t="s">
        <v>29</v>
      </c>
      <c r="B196" s="1">
        <v>-8.0000000000000002E-3</v>
      </c>
      <c r="C196" s="1">
        <v>7.0000000000000001E-3</v>
      </c>
      <c r="D196" s="1">
        <v>6.1161935838362096</v>
      </c>
      <c r="E196" s="1">
        <v>6.0409795904963497</v>
      </c>
      <c r="F196" s="1">
        <v>6.0409795904963497</v>
      </c>
      <c r="G196" s="1">
        <v>32.705592895481601</v>
      </c>
      <c r="H196" s="1">
        <v>37.374287492330197</v>
      </c>
      <c r="I196" s="1">
        <v>37.374287492330197</v>
      </c>
      <c r="J196" s="48"/>
      <c r="K196" s="48"/>
      <c r="L196" s="48"/>
      <c r="M196" s="48"/>
      <c r="N196" s="34" t="b">
        <f t="shared" si="144"/>
        <v>0</v>
      </c>
      <c r="O196" s="34" t="b">
        <f t="shared" si="145"/>
        <v>0</v>
      </c>
      <c r="P196" s="34" t="b">
        <f t="shared" si="146"/>
        <v>0</v>
      </c>
      <c r="Q196" s="34" t="b">
        <f t="shared" si="147"/>
        <v>0</v>
      </c>
      <c r="R196" s="34">
        <f t="shared" si="120"/>
        <v>0</v>
      </c>
      <c r="S196" s="34">
        <f t="shared" si="121"/>
        <v>0</v>
      </c>
      <c r="T196" s="34">
        <f t="shared" si="122"/>
        <v>0</v>
      </c>
      <c r="U196" s="35">
        <f t="shared" si="123"/>
        <v>0</v>
      </c>
    </row>
    <row r="197" spans="1:21" x14ac:dyDescent="0.25">
      <c r="A197" s="1" t="s">
        <v>29</v>
      </c>
      <c r="B197" s="1">
        <v>-7.0000000000000001E-3</v>
      </c>
      <c r="C197" s="1">
        <v>7.0000000000000001E-3</v>
      </c>
      <c r="D197" s="1">
        <v>6.1161935838362096</v>
      </c>
      <c r="E197" s="1">
        <v>6.0565573707988696</v>
      </c>
      <c r="F197" s="1">
        <v>6.0565573707988696</v>
      </c>
      <c r="G197" s="1">
        <v>32.705592895481601</v>
      </c>
      <c r="H197" s="1">
        <v>37.370989958294999</v>
      </c>
      <c r="I197" s="1">
        <v>37.370989958294999</v>
      </c>
      <c r="J197" s="48"/>
      <c r="K197" s="48"/>
      <c r="L197" s="48"/>
      <c r="M197" s="48"/>
      <c r="N197" s="34" t="b">
        <f t="shared" si="144"/>
        <v>0</v>
      </c>
      <c r="O197" s="34" t="b">
        <f t="shared" si="145"/>
        <v>0</v>
      </c>
      <c r="P197" s="34" t="b">
        <f t="shared" si="146"/>
        <v>0</v>
      </c>
      <c r="Q197" s="34" t="b">
        <f t="shared" si="147"/>
        <v>0</v>
      </c>
      <c r="R197" s="34">
        <f t="shared" si="120"/>
        <v>0</v>
      </c>
      <c r="S197" s="34">
        <f t="shared" si="121"/>
        <v>0</v>
      </c>
      <c r="T197" s="34">
        <f t="shared" si="122"/>
        <v>0</v>
      </c>
      <c r="U197" s="35">
        <f t="shared" si="123"/>
        <v>0</v>
      </c>
    </row>
    <row r="198" spans="1:21" x14ac:dyDescent="0.25">
      <c r="A198" s="1" t="s">
        <v>29</v>
      </c>
      <c r="B198" s="1">
        <v>-6.0000000000000001E-3</v>
      </c>
      <c r="C198" s="1">
        <v>7.0000000000000001E-3</v>
      </c>
      <c r="D198" s="1">
        <v>6.1161935838362096</v>
      </c>
      <c r="E198" s="1">
        <v>6.0517504553065802</v>
      </c>
      <c r="F198" s="1">
        <v>6.0517504553065802</v>
      </c>
      <c r="G198" s="1">
        <v>32.705592895481601</v>
      </c>
      <c r="H198" s="1">
        <v>37.367320371271902</v>
      </c>
      <c r="I198" s="1">
        <v>37.367320371271902</v>
      </c>
      <c r="J198" s="48"/>
      <c r="K198" s="48"/>
      <c r="L198" s="48"/>
      <c r="M198" s="48"/>
      <c r="N198" s="34" t="b">
        <f t="shared" si="144"/>
        <v>0</v>
      </c>
      <c r="O198" s="34" t="b">
        <f t="shared" si="145"/>
        <v>0</v>
      </c>
      <c r="P198" s="34" t="b">
        <f t="shared" si="146"/>
        <v>0</v>
      </c>
      <c r="Q198" s="34" t="b">
        <f t="shared" si="147"/>
        <v>0</v>
      </c>
      <c r="R198" s="34">
        <f t="shared" si="120"/>
        <v>0</v>
      </c>
      <c r="S198" s="34">
        <f t="shared" si="121"/>
        <v>0</v>
      </c>
      <c r="T198" s="34">
        <f t="shared" si="122"/>
        <v>0</v>
      </c>
      <c r="U198" s="35">
        <f t="shared" si="123"/>
        <v>0</v>
      </c>
    </row>
    <row r="199" spans="1:21" x14ac:dyDescent="0.25">
      <c r="A199" s="1" t="s">
        <v>29</v>
      </c>
      <c r="B199" s="1">
        <v>-5.0000000000000001E-3</v>
      </c>
      <c r="C199" s="1">
        <v>7.0000000000000001E-3</v>
      </c>
      <c r="D199" s="1">
        <v>6.1161935838362096</v>
      </c>
      <c r="E199" s="1">
        <v>6.0477137383971504</v>
      </c>
      <c r="F199" s="1">
        <v>6.0477137383971504</v>
      </c>
      <c r="G199" s="1">
        <v>32.705592895481601</v>
      </c>
      <c r="H199" s="1">
        <v>37.365071482998097</v>
      </c>
      <c r="I199" s="1">
        <v>37.365071482998097</v>
      </c>
      <c r="J199" s="49"/>
      <c r="K199" s="49"/>
      <c r="L199" s="49"/>
      <c r="M199" s="49"/>
      <c r="N199" s="34" t="b">
        <f t="shared" si="144"/>
        <v>0</v>
      </c>
      <c r="O199" s="34" t="b">
        <f t="shared" si="145"/>
        <v>0</v>
      </c>
      <c r="P199" s="34" t="b">
        <f t="shared" si="146"/>
        <v>0</v>
      </c>
      <c r="Q199" s="34" t="b">
        <f t="shared" si="147"/>
        <v>0</v>
      </c>
      <c r="R199" s="34">
        <f t="shared" si="120"/>
        <v>0</v>
      </c>
      <c r="S199" s="34">
        <f t="shared" si="121"/>
        <v>0</v>
      </c>
      <c r="T199" s="34">
        <f t="shared" si="122"/>
        <v>0</v>
      </c>
      <c r="U199" s="35">
        <f t="shared" si="123"/>
        <v>0</v>
      </c>
    </row>
    <row r="200" spans="1:21" x14ac:dyDescent="0.25">
      <c r="A200" s="1" t="s">
        <v>30</v>
      </c>
      <c r="B200" s="1">
        <v>-1.4999999999999999E-2</v>
      </c>
      <c r="C200" s="1">
        <v>7.0000000000000001E-3</v>
      </c>
      <c r="D200" s="1">
        <v>6.1285841395731904</v>
      </c>
      <c r="E200" s="1">
        <v>6.1113059110203096</v>
      </c>
      <c r="F200" s="1">
        <v>6.1082664559618296</v>
      </c>
      <c r="G200" s="1">
        <v>29.735139383626699</v>
      </c>
      <c r="H200" s="1">
        <v>37.111115966221703</v>
      </c>
      <c r="I200" s="1">
        <v>37.202601110942801</v>
      </c>
      <c r="J200" s="47">
        <f t="shared" ref="J200" si="148">MAX(E200:E210)</f>
        <v>6.1113059110203096</v>
      </c>
      <c r="K200" s="47">
        <f t="shared" ref="K200" si="149">MAX(F200:F210)</f>
        <v>6.1113059110203096</v>
      </c>
      <c r="L200" s="47">
        <f t="shared" ref="L200" si="150">MAX(H200:H210)</f>
        <v>37.317641303982199</v>
      </c>
      <c r="M200" s="47">
        <f t="shared" ref="M200" si="151">MAX(I200:I210)</f>
        <v>37.333372327781703</v>
      </c>
      <c r="N200" s="34" t="b">
        <f t="shared" ref="N200:N210" si="152">E200=$J$200</f>
        <v>1</v>
      </c>
      <c r="O200" s="34" t="b">
        <f t="shared" ref="O200:O210" si="153">F200=$K$200</f>
        <v>0</v>
      </c>
      <c r="P200" s="34" t="b">
        <f t="shared" ref="P200:P210" si="154">H200=$L$200</f>
        <v>0</v>
      </c>
      <c r="Q200" s="34" t="b">
        <f t="shared" ref="Q200:Q210" si="155">I200=$M$200</f>
        <v>0</v>
      </c>
      <c r="R200" s="34">
        <f t="shared" si="120"/>
        <v>1</v>
      </c>
      <c r="S200" s="34">
        <f t="shared" si="121"/>
        <v>0</v>
      </c>
      <c r="T200" s="34">
        <f t="shared" si="122"/>
        <v>0</v>
      </c>
      <c r="U200" s="35">
        <f t="shared" si="123"/>
        <v>0</v>
      </c>
    </row>
    <row r="201" spans="1:21" x14ac:dyDescent="0.25">
      <c r="A201" s="1" t="s">
        <v>30</v>
      </c>
      <c r="B201" s="1">
        <v>-1.4E-2</v>
      </c>
      <c r="C201" s="1">
        <v>7.0000000000000001E-3</v>
      </c>
      <c r="D201" s="1">
        <v>6.1285841395731904</v>
      </c>
      <c r="E201" s="1">
        <v>6.1009678756677399</v>
      </c>
      <c r="F201" s="1">
        <v>6.08490228799924</v>
      </c>
      <c r="G201" s="1">
        <v>29.735139383626699</v>
      </c>
      <c r="H201" s="1">
        <v>37.146619170449597</v>
      </c>
      <c r="I201" s="1">
        <v>37.245325664439598</v>
      </c>
      <c r="J201" s="48"/>
      <c r="K201" s="48"/>
      <c r="L201" s="48"/>
      <c r="M201" s="48"/>
      <c r="N201" s="34" t="b">
        <f t="shared" si="152"/>
        <v>0</v>
      </c>
      <c r="O201" s="34" t="b">
        <f t="shared" si="153"/>
        <v>0</v>
      </c>
      <c r="P201" s="34" t="b">
        <f t="shared" si="154"/>
        <v>0</v>
      </c>
      <c r="Q201" s="34" t="b">
        <f t="shared" si="155"/>
        <v>0</v>
      </c>
      <c r="R201" s="34">
        <f t="shared" si="120"/>
        <v>0</v>
      </c>
      <c r="S201" s="34">
        <f t="shared" si="121"/>
        <v>0</v>
      </c>
      <c r="T201" s="34">
        <f t="shared" si="122"/>
        <v>0</v>
      </c>
      <c r="U201" s="35">
        <f t="shared" si="123"/>
        <v>0</v>
      </c>
    </row>
    <row r="202" spans="1:21" x14ac:dyDescent="0.25">
      <c r="A202" s="1" t="s">
        <v>30</v>
      </c>
      <c r="B202" s="1">
        <v>-1.2999999999999999E-2</v>
      </c>
      <c r="C202" s="1">
        <v>7.0000000000000001E-3</v>
      </c>
      <c r="D202" s="1">
        <v>6.1285841395731904</v>
      </c>
      <c r="E202" s="1">
        <v>6.1082664559618296</v>
      </c>
      <c r="F202" s="1">
        <v>6.0975397467388897</v>
      </c>
      <c r="G202" s="1">
        <v>29.735139383626699</v>
      </c>
      <c r="H202" s="1">
        <v>37.1619425355115</v>
      </c>
      <c r="I202" s="1">
        <v>37.264207642242198</v>
      </c>
      <c r="J202" s="48"/>
      <c r="K202" s="48"/>
      <c r="L202" s="48"/>
      <c r="M202" s="48"/>
      <c r="N202" s="34" t="b">
        <f t="shared" si="152"/>
        <v>0</v>
      </c>
      <c r="O202" s="34" t="b">
        <f t="shared" si="153"/>
        <v>0</v>
      </c>
      <c r="P202" s="34" t="b">
        <f t="shared" si="154"/>
        <v>0</v>
      </c>
      <c r="Q202" s="34" t="b">
        <f t="shared" si="155"/>
        <v>0</v>
      </c>
      <c r="R202" s="34">
        <f t="shared" si="120"/>
        <v>0</v>
      </c>
      <c r="S202" s="34">
        <f t="shared" si="121"/>
        <v>0</v>
      </c>
      <c r="T202" s="34">
        <f t="shared" si="122"/>
        <v>0</v>
      </c>
      <c r="U202" s="35">
        <f t="shared" si="123"/>
        <v>0</v>
      </c>
    </row>
    <row r="203" spans="1:21" x14ac:dyDescent="0.25">
      <c r="A203" s="1" t="s">
        <v>30</v>
      </c>
      <c r="B203" s="1">
        <v>-1.2E-2</v>
      </c>
      <c r="C203" s="1">
        <v>7.0000000000000001E-3</v>
      </c>
      <c r="D203" s="1">
        <v>6.1285841395731904</v>
      </c>
      <c r="E203" s="1">
        <v>6.0947738910902798</v>
      </c>
      <c r="F203" s="1">
        <v>6.1040567028916</v>
      </c>
      <c r="G203" s="1">
        <v>29.735139383626699</v>
      </c>
      <c r="H203" s="1">
        <v>37.185250716536501</v>
      </c>
      <c r="I203" s="1">
        <v>37.281958832069897</v>
      </c>
      <c r="J203" s="48"/>
      <c r="K203" s="48"/>
      <c r="L203" s="48"/>
      <c r="M203" s="48"/>
      <c r="N203" s="34" t="b">
        <f t="shared" si="152"/>
        <v>0</v>
      </c>
      <c r="O203" s="34" t="b">
        <f t="shared" si="153"/>
        <v>0</v>
      </c>
      <c r="P203" s="34" t="b">
        <f t="shared" si="154"/>
        <v>0</v>
      </c>
      <c r="Q203" s="34" t="b">
        <f t="shared" si="155"/>
        <v>0</v>
      </c>
      <c r="R203" s="34">
        <f t="shared" si="120"/>
        <v>0</v>
      </c>
      <c r="S203" s="34">
        <f t="shared" si="121"/>
        <v>0</v>
      </c>
      <c r="T203" s="34">
        <f t="shared" si="122"/>
        <v>0</v>
      </c>
      <c r="U203" s="35">
        <f t="shared" si="123"/>
        <v>0</v>
      </c>
    </row>
    <row r="204" spans="1:21" x14ac:dyDescent="0.25">
      <c r="A204" s="1" t="s">
        <v>30</v>
      </c>
      <c r="B204" s="1">
        <v>-1.0999999999999999E-2</v>
      </c>
      <c r="C204" s="1">
        <v>7.0000000000000001E-3</v>
      </c>
      <c r="D204" s="1">
        <v>6.1285841395731904</v>
      </c>
      <c r="E204" s="1">
        <v>6.1082664559618296</v>
      </c>
      <c r="F204" s="1">
        <v>6.09783410174271</v>
      </c>
      <c r="G204" s="1">
        <v>29.735139383626699</v>
      </c>
      <c r="H204" s="1">
        <v>37.2023023835891</v>
      </c>
      <c r="I204" s="1">
        <v>37.2948037874989</v>
      </c>
      <c r="J204" s="48"/>
      <c r="K204" s="48"/>
      <c r="L204" s="48"/>
      <c r="M204" s="48"/>
      <c r="N204" s="34" t="b">
        <f t="shared" si="152"/>
        <v>0</v>
      </c>
      <c r="O204" s="34" t="b">
        <f t="shared" si="153"/>
        <v>0</v>
      </c>
      <c r="P204" s="34" t="b">
        <f t="shared" si="154"/>
        <v>0</v>
      </c>
      <c r="Q204" s="34" t="b">
        <f t="shared" si="155"/>
        <v>0</v>
      </c>
      <c r="R204" s="34">
        <f t="shared" si="120"/>
        <v>0</v>
      </c>
      <c r="S204" s="34">
        <f t="shared" si="121"/>
        <v>0</v>
      </c>
      <c r="T204" s="34">
        <f t="shared" si="122"/>
        <v>0</v>
      </c>
      <c r="U204" s="35">
        <f t="shared" si="123"/>
        <v>0</v>
      </c>
    </row>
    <row r="205" spans="1:21" x14ac:dyDescent="0.25">
      <c r="A205" s="1" t="s">
        <v>30</v>
      </c>
      <c r="B205" s="1">
        <v>-0.01</v>
      </c>
      <c r="C205" s="1">
        <v>7.0000000000000001E-3</v>
      </c>
      <c r="D205" s="1">
        <v>6.1285841395731904</v>
      </c>
      <c r="E205" s="1">
        <v>6.0904313105834396</v>
      </c>
      <c r="F205" s="1">
        <v>6.1000374126315098</v>
      </c>
      <c r="G205" s="1">
        <v>29.735139383626699</v>
      </c>
      <c r="H205" s="1">
        <v>37.2345929852873</v>
      </c>
      <c r="I205" s="1">
        <v>37.317476583116203</v>
      </c>
      <c r="J205" s="48"/>
      <c r="K205" s="48"/>
      <c r="L205" s="48"/>
      <c r="M205" s="48"/>
      <c r="N205" s="34" t="b">
        <f t="shared" si="152"/>
        <v>0</v>
      </c>
      <c r="O205" s="34" t="b">
        <f t="shared" si="153"/>
        <v>0</v>
      </c>
      <c r="P205" s="34" t="b">
        <f t="shared" si="154"/>
        <v>0</v>
      </c>
      <c r="Q205" s="34" t="b">
        <f t="shared" si="155"/>
        <v>0</v>
      </c>
      <c r="R205" s="34">
        <f t="shared" si="120"/>
        <v>0</v>
      </c>
      <c r="S205" s="34">
        <f t="shared" si="121"/>
        <v>0</v>
      </c>
      <c r="T205" s="34">
        <f t="shared" si="122"/>
        <v>0</v>
      </c>
      <c r="U205" s="35">
        <f t="shared" si="123"/>
        <v>0</v>
      </c>
    </row>
    <row r="206" spans="1:21" x14ac:dyDescent="0.25">
      <c r="A206" s="1" t="s">
        <v>30</v>
      </c>
      <c r="B206" s="1">
        <v>-8.9999999999999993E-3</v>
      </c>
      <c r="C206" s="1">
        <v>7.0000000000000001E-3</v>
      </c>
      <c r="D206" s="1">
        <v>6.1285841395731904</v>
      </c>
      <c r="E206" s="1">
        <v>6.0891193343240904</v>
      </c>
      <c r="F206" s="1">
        <v>6.1008494974462604</v>
      </c>
      <c r="G206" s="1">
        <v>29.735139383626699</v>
      </c>
      <c r="H206" s="1">
        <v>37.258412208449599</v>
      </c>
      <c r="I206" s="1">
        <v>37.320412818056198</v>
      </c>
      <c r="J206" s="48"/>
      <c r="K206" s="48"/>
      <c r="L206" s="48"/>
      <c r="M206" s="48"/>
      <c r="N206" s="34" t="b">
        <f t="shared" si="152"/>
        <v>0</v>
      </c>
      <c r="O206" s="34" t="b">
        <f t="shared" si="153"/>
        <v>0</v>
      </c>
      <c r="P206" s="34" t="b">
        <f t="shared" si="154"/>
        <v>0</v>
      </c>
      <c r="Q206" s="34" t="b">
        <f t="shared" si="155"/>
        <v>0</v>
      </c>
      <c r="R206" s="34">
        <f t="shared" si="120"/>
        <v>0</v>
      </c>
      <c r="S206" s="34">
        <f t="shared" si="121"/>
        <v>0</v>
      </c>
      <c r="T206" s="34">
        <f t="shared" si="122"/>
        <v>0</v>
      </c>
      <c r="U206" s="35">
        <f t="shared" si="123"/>
        <v>0</v>
      </c>
    </row>
    <row r="207" spans="1:21" x14ac:dyDescent="0.25">
      <c r="A207" s="1" t="s">
        <v>30</v>
      </c>
      <c r="B207" s="1">
        <v>-8.0000000000000002E-3</v>
      </c>
      <c r="C207" s="1">
        <v>7.0000000000000001E-3</v>
      </c>
      <c r="D207" s="1">
        <v>6.1285841395731904</v>
      </c>
      <c r="E207" s="1">
        <v>6.1040567028916</v>
      </c>
      <c r="F207" s="1">
        <v>6.1113059110203096</v>
      </c>
      <c r="G207" s="1">
        <v>29.735139383626699</v>
      </c>
      <c r="H207" s="1">
        <v>37.273303907750197</v>
      </c>
      <c r="I207" s="1">
        <v>37.330781465332997</v>
      </c>
      <c r="J207" s="48"/>
      <c r="K207" s="48"/>
      <c r="L207" s="48"/>
      <c r="M207" s="48"/>
      <c r="N207" s="34" t="b">
        <f t="shared" si="152"/>
        <v>0</v>
      </c>
      <c r="O207" s="34" t="b">
        <f t="shared" si="153"/>
        <v>1</v>
      </c>
      <c r="P207" s="34" t="b">
        <f t="shared" si="154"/>
        <v>0</v>
      </c>
      <c r="Q207" s="34" t="b">
        <f t="shared" si="155"/>
        <v>0</v>
      </c>
      <c r="R207" s="34">
        <f t="shared" si="120"/>
        <v>0</v>
      </c>
      <c r="S207" s="34">
        <f t="shared" si="121"/>
        <v>1</v>
      </c>
      <c r="T207" s="34">
        <f t="shared" si="122"/>
        <v>0</v>
      </c>
      <c r="U207" s="35">
        <f t="shared" si="123"/>
        <v>0</v>
      </c>
    </row>
    <row r="208" spans="1:21" x14ac:dyDescent="0.25">
      <c r="A208" s="1" t="s">
        <v>30</v>
      </c>
      <c r="B208" s="1">
        <v>-7.0000000000000001E-3</v>
      </c>
      <c r="C208" s="1">
        <v>7.0000000000000001E-3</v>
      </c>
      <c r="D208" s="1">
        <v>6.1285841395731904</v>
      </c>
      <c r="E208" s="1">
        <v>6.1031356061834297</v>
      </c>
      <c r="F208" s="1">
        <v>6.1077020671795399</v>
      </c>
      <c r="G208" s="1">
        <v>29.735139383626699</v>
      </c>
      <c r="H208" s="1">
        <v>37.289272656958097</v>
      </c>
      <c r="I208" s="1">
        <v>37.329567321748698</v>
      </c>
      <c r="J208" s="48"/>
      <c r="K208" s="48"/>
      <c r="L208" s="48"/>
      <c r="M208" s="48"/>
      <c r="N208" s="34" t="b">
        <f t="shared" si="152"/>
        <v>0</v>
      </c>
      <c r="O208" s="34" t="b">
        <f t="shared" si="153"/>
        <v>0</v>
      </c>
      <c r="P208" s="34" t="b">
        <f t="shared" si="154"/>
        <v>0</v>
      </c>
      <c r="Q208" s="34" t="b">
        <f t="shared" si="155"/>
        <v>0</v>
      </c>
      <c r="R208" s="34">
        <f t="shared" si="120"/>
        <v>0</v>
      </c>
      <c r="S208" s="34">
        <f t="shared" si="121"/>
        <v>0</v>
      </c>
      <c r="T208" s="34">
        <f t="shared" si="122"/>
        <v>0</v>
      </c>
      <c r="U208" s="35">
        <f t="shared" si="123"/>
        <v>0</v>
      </c>
    </row>
    <row r="209" spans="1:21" x14ac:dyDescent="0.25">
      <c r="A209" s="1" t="s">
        <v>30</v>
      </c>
      <c r="B209" s="1">
        <v>-6.0000000000000001E-3</v>
      </c>
      <c r="C209" s="1">
        <v>7.0000000000000001E-3</v>
      </c>
      <c r="D209" s="1">
        <v>6.1285841395731904</v>
      </c>
      <c r="E209" s="1">
        <v>6.09783410174271</v>
      </c>
      <c r="F209" s="1">
        <v>6.1073226371038896</v>
      </c>
      <c r="G209" s="1">
        <v>29.735139383626699</v>
      </c>
      <c r="H209" s="1">
        <v>37.2948037874989</v>
      </c>
      <c r="I209" s="1">
        <v>37.331446106868498</v>
      </c>
      <c r="J209" s="48"/>
      <c r="K209" s="48"/>
      <c r="L209" s="48"/>
      <c r="M209" s="48"/>
      <c r="N209" s="34" t="b">
        <f t="shared" si="152"/>
        <v>0</v>
      </c>
      <c r="O209" s="34" t="b">
        <f t="shared" si="153"/>
        <v>0</v>
      </c>
      <c r="P209" s="34" t="b">
        <f t="shared" si="154"/>
        <v>0</v>
      </c>
      <c r="Q209" s="34" t="b">
        <f t="shared" si="155"/>
        <v>0</v>
      </c>
      <c r="R209" s="34">
        <f t="shared" si="120"/>
        <v>0</v>
      </c>
      <c r="S209" s="34">
        <f t="shared" si="121"/>
        <v>0</v>
      </c>
      <c r="T209" s="34">
        <f t="shared" si="122"/>
        <v>0</v>
      </c>
      <c r="U209" s="35">
        <f t="shared" si="123"/>
        <v>0</v>
      </c>
    </row>
    <row r="210" spans="1:21" x14ac:dyDescent="0.25">
      <c r="A210" s="1" t="s">
        <v>30</v>
      </c>
      <c r="B210" s="1">
        <v>-5.0000000000000001E-3</v>
      </c>
      <c r="C210" s="1">
        <v>7.0000000000000001E-3</v>
      </c>
      <c r="D210" s="1">
        <v>6.1285841395731904</v>
      </c>
      <c r="E210" s="1">
        <v>6.0905355214486203</v>
      </c>
      <c r="F210" s="1">
        <v>6.1053974583604598</v>
      </c>
      <c r="G210" s="1">
        <v>29.735139383626699</v>
      </c>
      <c r="H210" s="1">
        <v>37.317641303982199</v>
      </c>
      <c r="I210" s="1">
        <v>37.333372327781703</v>
      </c>
      <c r="J210" s="49"/>
      <c r="K210" s="49"/>
      <c r="L210" s="49"/>
      <c r="M210" s="49"/>
      <c r="N210" s="34" t="b">
        <f t="shared" si="152"/>
        <v>0</v>
      </c>
      <c r="O210" s="34" t="b">
        <f t="shared" si="153"/>
        <v>0</v>
      </c>
      <c r="P210" s="34" t="b">
        <f t="shared" si="154"/>
        <v>1</v>
      </c>
      <c r="Q210" s="34" t="b">
        <f t="shared" si="155"/>
        <v>1</v>
      </c>
      <c r="R210" s="34">
        <f t="shared" si="120"/>
        <v>0</v>
      </c>
      <c r="S210" s="34">
        <f t="shared" si="121"/>
        <v>0</v>
      </c>
      <c r="T210" s="34">
        <f t="shared" si="122"/>
        <v>1</v>
      </c>
      <c r="U210" s="35">
        <f t="shared" si="123"/>
        <v>1</v>
      </c>
    </row>
    <row r="211" spans="1:21" x14ac:dyDescent="0.25">
      <c r="A211" s="1" t="s">
        <v>33</v>
      </c>
      <c r="B211" s="1">
        <v>-1.4999999999999999E-2</v>
      </c>
      <c r="C211" s="1">
        <v>7.0000000000000001E-3</v>
      </c>
      <c r="D211" s="1">
        <v>6.1390801076438999</v>
      </c>
      <c r="E211" s="1">
        <v>6.1005909035283503</v>
      </c>
      <c r="F211" s="1">
        <v>6.1012480414235499</v>
      </c>
      <c r="G211" s="1">
        <v>28.566843078302</v>
      </c>
      <c r="H211" s="1">
        <v>37.121399357582902</v>
      </c>
      <c r="I211" s="1">
        <v>37.214728806003102</v>
      </c>
      <c r="J211" s="47">
        <f t="shared" ref="J211" si="156">MAX(E211:E221)</f>
        <v>6.1037808876082797</v>
      </c>
      <c r="K211" s="47">
        <f t="shared" ref="K211" si="157">MAX(F211:F221)</f>
        <v>6.1012480414235499</v>
      </c>
      <c r="L211" s="47">
        <f t="shared" ref="L211" si="158">MAX(H211:H221)</f>
        <v>37.2478444872417</v>
      </c>
      <c r="M211" s="47">
        <f t="shared" ref="M211" si="159">MAX(I211:I221)</f>
        <v>37.312785554304</v>
      </c>
      <c r="N211" s="34" t="b">
        <f t="shared" ref="N211:N221" si="160">E211=$J$211</f>
        <v>0</v>
      </c>
      <c r="O211" s="34" t="b">
        <f t="shared" ref="O211:O221" si="161">F211=$K$211</f>
        <v>1</v>
      </c>
      <c r="P211" s="34" t="b">
        <f t="shared" ref="P211:P221" si="162">H211=$L$211</f>
        <v>0</v>
      </c>
      <c r="Q211" s="34" t="b">
        <f t="shared" ref="Q211:Q221" si="163">I211=$M$211</f>
        <v>0</v>
      </c>
      <c r="R211" s="34">
        <f t="shared" si="120"/>
        <v>0</v>
      </c>
      <c r="S211" s="34">
        <f t="shared" si="121"/>
        <v>1</v>
      </c>
      <c r="T211" s="34">
        <f t="shared" si="122"/>
        <v>0</v>
      </c>
      <c r="U211" s="35">
        <f t="shared" si="123"/>
        <v>0</v>
      </c>
    </row>
    <row r="212" spans="1:21" x14ac:dyDescent="0.25">
      <c r="A212" s="1" t="s">
        <v>33</v>
      </c>
      <c r="B212" s="1">
        <v>-1.4E-2</v>
      </c>
      <c r="C212" s="1">
        <v>7.0000000000000001E-3</v>
      </c>
      <c r="D212" s="1">
        <v>6.1390801076438999</v>
      </c>
      <c r="E212" s="1">
        <v>6.1037808876082797</v>
      </c>
      <c r="F212" s="1">
        <v>6.09726868237862</v>
      </c>
      <c r="G212" s="1">
        <v>28.566843078302</v>
      </c>
      <c r="H212" s="1">
        <v>37.138749380207699</v>
      </c>
      <c r="I212" s="1">
        <v>37.226502913181299</v>
      </c>
      <c r="J212" s="48"/>
      <c r="K212" s="48"/>
      <c r="L212" s="48"/>
      <c r="M212" s="48"/>
      <c r="N212" s="34" t="b">
        <f t="shared" si="160"/>
        <v>1</v>
      </c>
      <c r="O212" s="34" t="b">
        <f t="shared" si="161"/>
        <v>0</v>
      </c>
      <c r="P212" s="34" t="b">
        <f t="shared" si="162"/>
        <v>0</v>
      </c>
      <c r="Q212" s="34" t="b">
        <f t="shared" si="163"/>
        <v>0</v>
      </c>
      <c r="R212" s="34">
        <f t="shared" si="120"/>
        <v>1</v>
      </c>
      <c r="S212" s="34">
        <f t="shared" si="121"/>
        <v>0</v>
      </c>
      <c r="T212" s="34">
        <f t="shared" si="122"/>
        <v>0</v>
      </c>
      <c r="U212" s="35">
        <f t="shared" si="123"/>
        <v>0</v>
      </c>
    </row>
    <row r="213" spans="1:21" x14ac:dyDescent="0.25">
      <c r="A213" s="1" t="s">
        <v>33</v>
      </c>
      <c r="B213" s="1">
        <v>-1.2999999999999999E-2</v>
      </c>
      <c r="C213" s="1">
        <v>7.0000000000000001E-3</v>
      </c>
      <c r="D213" s="1">
        <v>6.1390801076438999</v>
      </c>
      <c r="E213" s="1">
        <v>6.0836552727035196</v>
      </c>
      <c r="F213" s="1">
        <v>6.0970631217530702</v>
      </c>
      <c r="G213" s="1">
        <v>28.566843078302</v>
      </c>
      <c r="H213" s="1">
        <v>37.161095191707503</v>
      </c>
      <c r="I213" s="1">
        <v>37.241956870594002</v>
      </c>
      <c r="J213" s="48"/>
      <c r="K213" s="48"/>
      <c r="L213" s="48"/>
      <c r="M213" s="48"/>
      <c r="N213" s="34" t="b">
        <f t="shared" si="160"/>
        <v>0</v>
      </c>
      <c r="O213" s="34" t="b">
        <f t="shared" si="161"/>
        <v>0</v>
      </c>
      <c r="P213" s="34" t="b">
        <f t="shared" si="162"/>
        <v>0</v>
      </c>
      <c r="Q213" s="34" t="b">
        <f t="shared" si="163"/>
        <v>0</v>
      </c>
      <c r="R213" s="34">
        <f t="shared" si="120"/>
        <v>0</v>
      </c>
      <c r="S213" s="34">
        <f t="shared" si="121"/>
        <v>0</v>
      </c>
      <c r="T213" s="34">
        <f t="shared" si="122"/>
        <v>0</v>
      </c>
      <c r="U213" s="35">
        <f t="shared" si="123"/>
        <v>0</v>
      </c>
    </row>
    <row r="214" spans="1:21" x14ac:dyDescent="0.25">
      <c r="A214" s="1" t="s">
        <v>33</v>
      </c>
      <c r="B214" s="1">
        <v>-1.2E-2</v>
      </c>
      <c r="C214" s="1">
        <v>7.0000000000000001E-3</v>
      </c>
      <c r="D214" s="1">
        <v>6.1390801076438999</v>
      </c>
      <c r="E214" s="1">
        <v>6.09640653583347</v>
      </c>
      <c r="F214" s="1">
        <v>6.0899292914221004</v>
      </c>
      <c r="G214" s="1">
        <v>28.566843078302</v>
      </c>
      <c r="H214" s="1">
        <v>37.170018568168601</v>
      </c>
      <c r="I214" s="1">
        <v>37.251071466990801</v>
      </c>
      <c r="J214" s="48"/>
      <c r="K214" s="48"/>
      <c r="L214" s="48"/>
      <c r="M214" s="48"/>
      <c r="N214" s="34" t="b">
        <f t="shared" si="160"/>
        <v>0</v>
      </c>
      <c r="O214" s="34" t="b">
        <f t="shared" si="161"/>
        <v>0</v>
      </c>
      <c r="P214" s="34" t="b">
        <f t="shared" si="162"/>
        <v>0</v>
      </c>
      <c r="Q214" s="34" t="b">
        <f t="shared" si="163"/>
        <v>0</v>
      </c>
      <c r="R214" s="34">
        <f t="shared" si="120"/>
        <v>0</v>
      </c>
      <c r="S214" s="34">
        <f t="shared" si="121"/>
        <v>0</v>
      </c>
      <c r="T214" s="34">
        <f t="shared" si="122"/>
        <v>0</v>
      </c>
      <c r="U214" s="35">
        <f t="shared" si="123"/>
        <v>0</v>
      </c>
    </row>
    <row r="215" spans="1:21" x14ac:dyDescent="0.25">
      <c r="A215" s="1" t="s">
        <v>33</v>
      </c>
      <c r="B215" s="1">
        <v>-1.0999999999999999E-2</v>
      </c>
      <c r="C215" s="1">
        <v>7.0000000000000001E-3</v>
      </c>
      <c r="D215" s="1">
        <v>6.1390801076438999</v>
      </c>
      <c r="E215" s="1">
        <v>6.0890569164703301</v>
      </c>
      <c r="F215" s="1">
        <v>6.0915869944868097</v>
      </c>
      <c r="G215" s="1">
        <v>28.566843078302</v>
      </c>
      <c r="H215" s="1">
        <v>37.184107440724802</v>
      </c>
      <c r="I215" s="1">
        <v>37.258884366634703</v>
      </c>
      <c r="J215" s="48"/>
      <c r="K215" s="48"/>
      <c r="L215" s="48"/>
      <c r="M215" s="48"/>
      <c r="N215" s="34" t="b">
        <f t="shared" si="160"/>
        <v>0</v>
      </c>
      <c r="O215" s="34" t="b">
        <f t="shared" si="161"/>
        <v>0</v>
      </c>
      <c r="P215" s="34" t="b">
        <f t="shared" si="162"/>
        <v>0</v>
      </c>
      <c r="Q215" s="34" t="b">
        <f t="shared" si="163"/>
        <v>0</v>
      </c>
      <c r="R215" s="34">
        <f t="shared" si="120"/>
        <v>0</v>
      </c>
      <c r="S215" s="34">
        <f t="shared" si="121"/>
        <v>0</v>
      </c>
      <c r="T215" s="34">
        <f t="shared" si="122"/>
        <v>0</v>
      </c>
      <c r="U215" s="35">
        <f t="shared" si="123"/>
        <v>0</v>
      </c>
    </row>
    <row r="216" spans="1:21" x14ac:dyDescent="0.25">
      <c r="A216" s="1" t="s">
        <v>33</v>
      </c>
      <c r="B216" s="1">
        <v>-0.01</v>
      </c>
      <c r="C216" s="1">
        <v>7.0000000000000001E-3</v>
      </c>
      <c r="D216" s="1">
        <v>6.1390801076438999</v>
      </c>
      <c r="E216" s="1">
        <v>6.0879934938267102</v>
      </c>
      <c r="F216" s="1">
        <v>6.09140425061854</v>
      </c>
      <c r="G216" s="1">
        <v>28.566843078302</v>
      </c>
      <c r="H216" s="1">
        <v>37.197030155161301</v>
      </c>
      <c r="I216" s="1">
        <v>37.268180788179002</v>
      </c>
      <c r="J216" s="48"/>
      <c r="K216" s="48"/>
      <c r="L216" s="48"/>
      <c r="M216" s="48"/>
      <c r="N216" s="34" t="b">
        <f t="shared" si="160"/>
        <v>0</v>
      </c>
      <c r="O216" s="34" t="b">
        <f t="shared" si="161"/>
        <v>0</v>
      </c>
      <c r="P216" s="34" t="b">
        <f t="shared" si="162"/>
        <v>0</v>
      </c>
      <c r="Q216" s="34" t="b">
        <f t="shared" si="163"/>
        <v>0</v>
      </c>
      <c r="R216" s="34">
        <f t="shared" si="120"/>
        <v>0</v>
      </c>
      <c r="S216" s="34">
        <f t="shared" si="121"/>
        <v>0</v>
      </c>
      <c r="T216" s="34">
        <f t="shared" si="122"/>
        <v>0</v>
      </c>
      <c r="U216" s="35">
        <f t="shared" si="123"/>
        <v>0</v>
      </c>
    </row>
    <row r="217" spans="1:21" x14ac:dyDescent="0.25">
      <c r="A217" s="1" t="s">
        <v>33</v>
      </c>
      <c r="B217" s="1">
        <v>-8.9999999999999993E-3</v>
      </c>
      <c r="C217" s="1">
        <v>7.0000000000000001E-3</v>
      </c>
      <c r="D217" s="1">
        <v>6.1390801076438999</v>
      </c>
      <c r="E217" s="1">
        <v>6.09863390299543</v>
      </c>
      <c r="F217" s="1">
        <v>6.0989622900017704</v>
      </c>
      <c r="G217" s="1">
        <v>28.566843078302</v>
      </c>
      <c r="H217" s="1">
        <v>37.207214348533597</v>
      </c>
      <c r="I217" s="1">
        <v>37.282751576802298</v>
      </c>
      <c r="J217" s="48"/>
      <c r="K217" s="48"/>
      <c r="L217" s="48"/>
      <c r="M217" s="48"/>
      <c r="N217" s="34" t="b">
        <f t="shared" si="160"/>
        <v>0</v>
      </c>
      <c r="O217" s="34" t="b">
        <f t="shared" si="161"/>
        <v>0</v>
      </c>
      <c r="P217" s="34" t="b">
        <f t="shared" si="162"/>
        <v>0</v>
      </c>
      <c r="Q217" s="34" t="b">
        <f t="shared" si="163"/>
        <v>0</v>
      </c>
      <c r="R217" s="34">
        <f t="shared" si="120"/>
        <v>0</v>
      </c>
      <c r="S217" s="34">
        <f t="shared" si="121"/>
        <v>0</v>
      </c>
      <c r="T217" s="34">
        <f t="shared" si="122"/>
        <v>0</v>
      </c>
      <c r="U217" s="35">
        <f t="shared" si="123"/>
        <v>0</v>
      </c>
    </row>
    <row r="218" spans="1:21" x14ac:dyDescent="0.25">
      <c r="A218" s="1" t="s">
        <v>33</v>
      </c>
      <c r="B218" s="1">
        <v>-8.0000000000000002E-3</v>
      </c>
      <c r="C218" s="1">
        <v>7.0000000000000001E-3</v>
      </c>
      <c r="D218" s="1">
        <v>6.1390801076438999</v>
      </c>
      <c r="E218" s="1">
        <v>6.1012480414235499</v>
      </c>
      <c r="F218" s="1">
        <v>6.09628779486391</v>
      </c>
      <c r="G218" s="1">
        <v>28.566843078302</v>
      </c>
      <c r="H218" s="1">
        <v>37.2206915255505</v>
      </c>
      <c r="I218" s="1">
        <v>37.2939547478314</v>
      </c>
      <c r="J218" s="48"/>
      <c r="K218" s="48"/>
      <c r="L218" s="48"/>
      <c r="M218" s="48"/>
      <c r="N218" s="34" t="b">
        <f t="shared" si="160"/>
        <v>0</v>
      </c>
      <c r="O218" s="34" t="b">
        <f t="shared" si="161"/>
        <v>0</v>
      </c>
      <c r="P218" s="34" t="b">
        <f t="shared" si="162"/>
        <v>0</v>
      </c>
      <c r="Q218" s="34" t="b">
        <f t="shared" si="163"/>
        <v>0</v>
      </c>
      <c r="R218" s="34">
        <f t="shared" ref="R218:R254" si="164">IF(N218=TRUE,1,0)</f>
        <v>0</v>
      </c>
      <c r="S218" s="34">
        <f t="shared" ref="S218:S254" si="165">IF(O218=TRUE,1,0)</f>
        <v>0</v>
      </c>
      <c r="T218" s="34">
        <f t="shared" ref="T218:T254" si="166">IF(P218=TRUE,1,0)</f>
        <v>0</v>
      </c>
      <c r="U218" s="35">
        <f t="shared" ref="U218:U254" si="167">IF(Q218=TRUE,1,0)</f>
        <v>0</v>
      </c>
    </row>
    <row r="219" spans="1:21" x14ac:dyDescent="0.25">
      <c r="A219" s="1" t="s">
        <v>33</v>
      </c>
      <c r="B219" s="1">
        <v>-7.0000000000000001E-3</v>
      </c>
      <c r="C219" s="1">
        <v>7.0000000000000001E-3</v>
      </c>
      <c r="D219" s="1">
        <v>6.1390801076438999</v>
      </c>
      <c r="E219" s="1">
        <v>6.09726868237862</v>
      </c>
      <c r="F219" s="1">
        <v>6.0946300917991998</v>
      </c>
      <c r="G219" s="1">
        <v>28.566843078302</v>
      </c>
      <c r="H219" s="1">
        <v>37.2291839724749</v>
      </c>
      <c r="I219" s="1">
        <v>37.3015773228855</v>
      </c>
      <c r="J219" s="48"/>
      <c r="K219" s="48"/>
      <c r="L219" s="48"/>
      <c r="M219" s="48"/>
      <c r="N219" s="34" t="b">
        <f t="shared" si="160"/>
        <v>0</v>
      </c>
      <c r="O219" s="34" t="b">
        <f t="shared" si="161"/>
        <v>0</v>
      </c>
      <c r="P219" s="34" t="b">
        <f t="shared" si="162"/>
        <v>0</v>
      </c>
      <c r="Q219" s="34" t="b">
        <f t="shared" si="163"/>
        <v>0</v>
      </c>
      <c r="R219" s="34">
        <f t="shared" si="164"/>
        <v>0</v>
      </c>
      <c r="S219" s="34">
        <f t="shared" si="165"/>
        <v>0</v>
      </c>
      <c r="T219" s="34">
        <f t="shared" si="166"/>
        <v>0</v>
      </c>
      <c r="U219" s="35">
        <f t="shared" si="167"/>
        <v>0</v>
      </c>
    </row>
    <row r="220" spans="1:21" x14ac:dyDescent="0.25">
      <c r="A220" s="1" t="s">
        <v>33</v>
      </c>
      <c r="B220" s="1">
        <v>-6.0000000000000001E-3</v>
      </c>
      <c r="C220" s="1">
        <v>7.0000000000000001E-3</v>
      </c>
      <c r="D220" s="1">
        <v>6.1390801076438999</v>
      </c>
      <c r="E220" s="1">
        <v>6.0970631217530702</v>
      </c>
      <c r="F220" s="1">
        <v>6.0844476489644199</v>
      </c>
      <c r="G220" s="1">
        <v>28.566843078302</v>
      </c>
      <c r="H220" s="1">
        <v>37.241731446085197</v>
      </c>
      <c r="I220" s="1">
        <v>37.310440851863703</v>
      </c>
      <c r="J220" s="48"/>
      <c r="K220" s="48"/>
      <c r="L220" s="48"/>
      <c r="M220" s="48"/>
      <c r="N220" s="34" t="b">
        <f t="shared" si="160"/>
        <v>0</v>
      </c>
      <c r="O220" s="34" t="b">
        <f t="shared" si="161"/>
        <v>0</v>
      </c>
      <c r="P220" s="34" t="b">
        <f t="shared" si="162"/>
        <v>0</v>
      </c>
      <c r="Q220" s="34" t="b">
        <f t="shared" si="163"/>
        <v>0</v>
      </c>
      <c r="R220" s="34">
        <f t="shared" si="164"/>
        <v>0</v>
      </c>
      <c r="S220" s="34">
        <f t="shared" si="165"/>
        <v>0</v>
      </c>
      <c r="T220" s="34">
        <f t="shared" si="166"/>
        <v>0</v>
      </c>
      <c r="U220" s="35">
        <f t="shared" si="167"/>
        <v>0</v>
      </c>
    </row>
    <row r="221" spans="1:21" x14ac:dyDescent="0.25">
      <c r="A221" s="1" t="s">
        <v>33</v>
      </c>
      <c r="B221" s="1">
        <v>-5.0000000000000001E-3</v>
      </c>
      <c r="C221" s="1">
        <v>7.0000000000000001E-3</v>
      </c>
      <c r="D221" s="1">
        <v>6.1390801076438999</v>
      </c>
      <c r="E221" s="1">
        <v>6.0890155973258304</v>
      </c>
      <c r="F221" s="1">
        <v>6.08057296931206</v>
      </c>
      <c r="G221" s="1">
        <v>28.566843078302</v>
      </c>
      <c r="H221" s="1">
        <v>37.2478444872417</v>
      </c>
      <c r="I221" s="1">
        <v>37.312785554304</v>
      </c>
      <c r="J221" s="49"/>
      <c r="K221" s="49"/>
      <c r="L221" s="49"/>
      <c r="M221" s="49"/>
      <c r="N221" s="34" t="b">
        <f t="shared" si="160"/>
        <v>0</v>
      </c>
      <c r="O221" s="34" t="b">
        <f t="shared" si="161"/>
        <v>0</v>
      </c>
      <c r="P221" s="34" t="b">
        <f t="shared" si="162"/>
        <v>1</v>
      </c>
      <c r="Q221" s="34" t="b">
        <f t="shared" si="163"/>
        <v>1</v>
      </c>
      <c r="R221" s="34">
        <f t="shared" si="164"/>
        <v>0</v>
      </c>
      <c r="S221" s="34">
        <f t="shared" si="165"/>
        <v>0</v>
      </c>
      <c r="T221" s="34">
        <f t="shared" si="166"/>
        <v>1</v>
      </c>
      <c r="U221" s="35">
        <f t="shared" si="167"/>
        <v>1</v>
      </c>
    </row>
    <row r="222" spans="1:21" x14ac:dyDescent="0.25">
      <c r="A222" s="1" t="s">
        <v>37</v>
      </c>
      <c r="B222" s="1">
        <v>-1.4999999999999999E-2</v>
      </c>
      <c r="C222" s="1">
        <v>7.0000000000000001E-3</v>
      </c>
      <c r="D222" s="1">
        <v>6.7892606822514798</v>
      </c>
      <c r="E222" s="1">
        <v>6.5641662220315604</v>
      </c>
      <c r="F222" s="1">
        <v>6.5474242266620601</v>
      </c>
      <c r="G222" s="1">
        <v>34.0525059819552</v>
      </c>
      <c r="H222" s="1">
        <v>37.338917917455703</v>
      </c>
      <c r="I222" s="1">
        <v>37.3375047606648</v>
      </c>
      <c r="J222" s="47">
        <f t="shared" ref="J222" si="168">MAX(E222:E232)</f>
        <v>6.5641662220315604</v>
      </c>
      <c r="K222" s="47">
        <f t="shared" ref="K222" si="169">MAX(F222:F232)</f>
        <v>6.5474242266620601</v>
      </c>
      <c r="L222" s="47">
        <f t="shared" ref="L222" si="170">MAX(H222:H232)</f>
        <v>37.338917917455703</v>
      </c>
      <c r="M222" s="47">
        <f t="shared" ref="M222" si="171">MAX(I222:I232)</f>
        <v>37.3405154066187</v>
      </c>
      <c r="N222" s="34" t="b">
        <f t="shared" ref="N222:N232" si="172">E222=$J$222</f>
        <v>1</v>
      </c>
      <c r="O222" s="34" t="b">
        <f t="shared" ref="O222:O232" si="173">F222=$K$222</f>
        <v>1</v>
      </c>
      <c r="P222" s="34" t="b">
        <f t="shared" ref="P222:P232" si="174">H222=$L$222</f>
        <v>1</v>
      </c>
      <c r="Q222" s="34" t="b">
        <f t="shared" ref="Q222:Q232" si="175">I222=$M$222</f>
        <v>0</v>
      </c>
      <c r="R222" s="34">
        <f t="shared" si="164"/>
        <v>1</v>
      </c>
      <c r="S222" s="34">
        <f t="shared" si="165"/>
        <v>1</v>
      </c>
      <c r="T222" s="34">
        <f t="shared" si="166"/>
        <v>1</v>
      </c>
      <c r="U222" s="35">
        <f t="shared" si="167"/>
        <v>0</v>
      </c>
    </row>
    <row r="223" spans="1:21" x14ac:dyDescent="0.25">
      <c r="A223" s="1" t="s">
        <v>37</v>
      </c>
      <c r="B223" s="1">
        <v>-1.4E-2</v>
      </c>
      <c r="C223" s="1">
        <v>7.0000000000000001E-3</v>
      </c>
      <c r="D223" s="1">
        <v>6.7892606822514798</v>
      </c>
      <c r="E223" s="1">
        <v>6.5556228389709803</v>
      </c>
      <c r="F223" s="1">
        <v>6.5385260271629102</v>
      </c>
      <c r="G223" s="1">
        <v>34.0525059819552</v>
      </c>
      <c r="H223" s="1">
        <v>37.333878993570799</v>
      </c>
      <c r="I223" s="1">
        <v>37.334963453307999</v>
      </c>
      <c r="J223" s="48"/>
      <c r="K223" s="48"/>
      <c r="L223" s="48"/>
      <c r="M223" s="48"/>
      <c r="N223" s="34" t="b">
        <f t="shared" si="172"/>
        <v>0</v>
      </c>
      <c r="O223" s="34" t="b">
        <f t="shared" si="173"/>
        <v>0</v>
      </c>
      <c r="P223" s="34" t="b">
        <f t="shared" si="174"/>
        <v>0</v>
      </c>
      <c r="Q223" s="34" t="b">
        <f t="shared" si="175"/>
        <v>0</v>
      </c>
      <c r="R223" s="34">
        <f t="shared" si="164"/>
        <v>0</v>
      </c>
      <c r="S223" s="34">
        <f t="shared" si="165"/>
        <v>0</v>
      </c>
      <c r="T223" s="34">
        <f t="shared" si="166"/>
        <v>0</v>
      </c>
      <c r="U223" s="35">
        <f t="shared" si="167"/>
        <v>0</v>
      </c>
    </row>
    <row r="224" spans="1:21" x14ac:dyDescent="0.25">
      <c r="A224" s="1" t="s">
        <v>37</v>
      </c>
      <c r="B224" s="1">
        <v>-1.2999999999999999E-2</v>
      </c>
      <c r="C224" s="1">
        <v>7.0000000000000001E-3</v>
      </c>
      <c r="D224" s="1">
        <v>6.7892606822514798</v>
      </c>
      <c r="E224" s="1">
        <v>6.5512936015663801</v>
      </c>
      <c r="F224" s="1">
        <v>6.5415819003743998</v>
      </c>
      <c r="G224" s="1">
        <v>34.0525059819552</v>
      </c>
      <c r="H224" s="1">
        <v>37.333310718941497</v>
      </c>
      <c r="I224" s="1">
        <v>37.3405154066187</v>
      </c>
      <c r="J224" s="48"/>
      <c r="K224" s="48"/>
      <c r="L224" s="48"/>
      <c r="M224" s="48"/>
      <c r="N224" s="34" t="b">
        <f t="shared" si="172"/>
        <v>0</v>
      </c>
      <c r="O224" s="34" t="b">
        <f t="shared" si="173"/>
        <v>0</v>
      </c>
      <c r="P224" s="34" t="b">
        <f t="shared" si="174"/>
        <v>0</v>
      </c>
      <c r="Q224" s="34" t="b">
        <f t="shared" si="175"/>
        <v>1</v>
      </c>
      <c r="R224" s="34">
        <f t="shared" si="164"/>
        <v>0</v>
      </c>
      <c r="S224" s="34">
        <f t="shared" si="165"/>
        <v>0</v>
      </c>
      <c r="T224" s="34">
        <f t="shared" si="166"/>
        <v>0</v>
      </c>
      <c r="U224" s="35">
        <f t="shared" si="167"/>
        <v>1</v>
      </c>
    </row>
    <row r="225" spans="1:21" x14ac:dyDescent="0.25">
      <c r="A225" s="1" t="s">
        <v>37</v>
      </c>
      <c r="B225" s="1">
        <v>-1.2E-2</v>
      </c>
      <c r="C225" s="1">
        <v>7.0000000000000001E-3</v>
      </c>
      <c r="D225" s="1">
        <v>6.7892606822514798</v>
      </c>
      <c r="E225" s="1">
        <v>6.5445560410728101</v>
      </c>
      <c r="F225" s="1">
        <v>6.5366581195392204</v>
      </c>
      <c r="G225" s="1">
        <v>34.0525059819552</v>
      </c>
      <c r="H225" s="1">
        <v>37.337052941504801</v>
      </c>
      <c r="I225" s="1">
        <v>37.338091150754501</v>
      </c>
      <c r="J225" s="48"/>
      <c r="K225" s="48"/>
      <c r="L225" s="48"/>
      <c r="M225" s="48"/>
      <c r="N225" s="34" t="b">
        <f t="shared" si="172"/>
        <v>0</v>
      </c>
      <c r="O225" s="34" t="b">
        <f t="shared" si="173"/>
        <v>0</v>
      </c>
      <c r="P225" s="34" t="b">
        <f t="shared" si="174"/>
        <v>0</v>
      </c>
      <c r="Q225" s="34" t="b">
        <f t="shared" si="175"/>
        <v>0</v>
      </c>
      <c r="R225" s="34">
        <f t="shared" si="164"/>
        <v>0</v>
      </c>
      <c r="S225" s="34">
        <f t="shared" si="165"/>
        <v>0</v>
      </c>
      <c r="T225" s="34">
        <f t="shared" si="166"/>
        <v>0</v>
      </c>
      <c r="U225" s="35">
        <f t="shared" si="167"/>
        <v>0</v>
      </c>
    </row>
    <row r="226" spans="1:21" x14ac:dyDescent="0.25">
      <c r="A226" s="1" t="s">
        <v>37</v>
      </c>
      <c r="B226" s="1">
        <v>-1.0999999999999999E-2</v>
      </c>
      <c r="C226" s="1">
        <v>7.0000000000000001E-3</v>
      </c>
      <c r="D226" s="1">
        <v>6.7892606822514798</v>
      </c>
      <c r="E226" s="1">
        <v>6.5457315430656102</v>
      </c>
      <c r="F226" s="1">
        <v>6.5436221002014898</v>
      </c>
      <c r="G226" s="1">
        <v>34.0525059819552</v>
      </c>
      <c r="H226" s="1">
        <v>37.3353729969662</v>
      </c>
      <c r="I226" s="1">
        <v>37.3335451597844</v>
      </c>
      <c r="J226" s="48"/>
      <c r="K226" s="48"/>
      <c r="L226" s="48"/>
      <c r="M226" s="48"/>
      <c r="N226" s="34" t="b">
        <f t="shared" si="172"/>
        <v>0</v>
      </c>
      <c r="O226" s="34" t="b">
        <f t="shared" si="173"/>
        <v>0</v>
      </c>
      <c r="P226" s="34" t="b">
        <f t="shared" si="174"/>
        <v>0</v>
      </c>
      <c r="Q226" s="34" t="b">
        <f t="shared" si="175"/>
        <v>0</v>
      </c>
      <c r="R226" s="34">
        <f t="shared" si="164"/>
        <v>0</v>
      </c>
      <c r="S226" s="34">
        <f t="shared" si="165"/>
        <v>0</v>
      </c>
      <c r="T226" s="34">
        <f t="shared" si="166"/>
        <v>0</v>
      </c>
      <c r="U226" s="35">
        <f t="shared" si="167"/>
        <v>0</v>
      </c>
    </row>
    <row r="227" spans="1:21" x14ac:dyDescent="0.25">
      <c r="A227" s="1" t="s">
        <v>37</v>
      </c>
      <c r="B227" s="1">
        <v>-0.01</v>
      </c>
      <c r="C227" s="1">
        <v>7.0000000000000001E-3</v>
      </c>
      <c r="D227" s="1">
        <v>6.7892606822514798</v>
      </c>
      <c r="E227" s="1">
        <v>6.5444805546561096</v>
      </c>
      <c r="F227" s="1">
        <v>6.5312149283761904</v>
      </c>
      <c r="G227" s="1">
        <v>34.0525059819552</v>
      </c>
      <c r="H227" s="1">
        <v>37.334533650297899</v>
      </c>
      <c r="I227" s="1">
        <v>37.331460433299597</v>
      </c>
      <c r="J227" s="48"/>
      <c r="K227" s="48"/>
      <c r="L227" s="48"/>
      <c r="M227" s="48"/>
      <c r="N227" s="34" t="b">
        <f t="shared" si="172"/>
        <v>0</v>
      </c>
      <c r="O227" s="34" t="b">
        <f t="shared" si="173"/>
        <v>0</v>
      </c>
      <c r="P227" s="34" t="b">
        <f t="shared" si="174"/>
        <v>0</v>
      </c>
      <c r="Q227" s="34" t="b">
        <f t="shared" si="175"/>
        <v>0</v>
      </c>
      <c r="R227" s="34">
        <f t="shared" si="164"/>
        <v>0</v>
      </c>
      <c r="S227" s="34">
        <f t="shared" si="165"/>
        <v>0</v>
      </c>
      <c r="T227" s="34">
        <f t="shared" si="166"/>
        <v>0</v>
      </c>
      <c r="U227" s="35">
        <f t="shared" si="167"/>
        <v>0</v>
      </c>
    </row>
    <row r="228" spans="1:21" x14ac:dyDescent="0.25">
      <c r="A228" s="1" t="s">
        <v>37</v>
      </c>
      <c r="B228" s="1">
        <v>-8.9999999999999993E-3</v>
      </c>
      <c r="C228" s="1">
        <v>7.0000000000000001E-3</v>
      </c>
      <c r="D228" s="1">
        <v>6.7892606822514798</v>
      </c>
      <c r="E228" s="1">
        <v>6.5463764978698702</v>
      </c>
      <c r="F228" s="1">
        <v>6.5316774850982604</v>
      </c>
      <c r="G228" s="1">
        <v>34.0525059819552</v>
      </c>
      <c r="H228" s="1">
        <v>37.337375000240698</v>
      </c>
      <c r="I228" s="1">
        <v>37.335572006954003</v>
      </c>
      <c r="J228" s="48"/>
      <c r="K228" s="48"/>
      <c r="L228" s="48"/>
      <c r="M228" s="48"/>
      <c r="N228" s="34" t="b">
        <f t="shared" si="172"/>
        <v>0</v>
      </c>
      <c r="O228" s="34" t="b">
        <f t="shared" si="173"/>
        <v>0</v>
      </c>
      <c r="P228" s="34" t="b">
        <f t="shared" si="174"/>
        <v>0</v>
      </c>
      <c r="Q228" s="34" t="b">
        <f t="shared" si="175"/>
        <v>0</v>
      </c>
      <c r="R228" s="34">
        <f t="shared" si="164"/>
        <v>0</v>
      </c>
      <c r="S228" s="34">
        <f t="shared" si="165"/>
        <v>0</v>
      </c>
      <c r="T228" s="34">
        <f t="shared" si="166"/>
        <v>0</v>
      </c>
      <c r="U228" s="35">
        <f t="shared" si="167"/>
        <v>0</v>
      </c>
    </row>
    <row r="229" spans="1:21" x14ac:dyDescent="0.25">
      <c r="A229" s="1" t="s">
        <v>37</v>
      </c>
      <c r="B229" s="1">
        <v>-8.0000000000000002E-3</v>
      </c>
      <c r="C229" s="1">
        <v>7.0000000000000001E-3</v>
      </c>
      <c r="D229" s="1">
        <v>6.7892606822514798</v>
      </c>
      <c r="E229" s="1">
        <v>6.5390801802901599</v>
      </c>
      <c r="F229" s="1">
        <v>6.5293050232604299</v>
      </c>
      <c r="G229" s="1">
        <v>34.0525059819552</v>
      </c>
      <c r="H229" s="1">
        <v>37.334433236557402</v>
      </c>
      <c r="I229" s="1">
        <v>37.339278109217197</v>
      </c>
      <c r="J229" s="48"/>
      <c r="K229" s="48"/>
      <c r="L229" s="48"/>
      <c r="M229" s="48"/>
      <c r="N229" s="34" t="b">
        <f t="shared" si="172"/>
        <v>0</v>
      </c>
      <c r="O229" s="34" t="b">
        <f t="shared" si="173"/>
        <v>0</v>
      </c>
      <c r="P229" s="34" t="b">
        <f t="shared" si="174"/>
        <v>0</v>
      </c>
      <c r="Q229" s="34" t="b">
        <f t="shared" si="175"/>
        <v>0</v>
      </c>
      <c r="R229" s="34">
        <f t="shared" si="164"/>
        <v>0</v>
      </c>
      <c r="S229" s="34">
        <f t="shared" si="165"/>
        <v>0</v>
      </c>
      <c r="T229" s="34">
        <f t="shared" si="166"/>
        <v>0</v>
      </c>
      <c r="U229" s="35">
        <f t="shared" si="167"/>
        <v>0</v>
      </c>
    </row>
    <row r="230" spans="1:21" x14ac:dyDescent="0.25">
      <c r="A230" s="1" t="s">
        <v>37</v>
      </c>
      <c r="B230" s="1">
        <v>-7.0000000000000001E-3</v>
      </c>
      <c r="C230" s="1">
        <v>7.0000000000000001E-3</v>
      </c>
      <c r="D230" s="1">
        <v>6.7892606822514798</v>
      </c>
      <c r="E230" s="1">
        <v>6.5275416614189403</v>
      </c>
      <c r="F230" s="1">
        <v>6.5341900379814701</v>
      </c>
      <c r="G230" s="1">
        <v>34.0525059819552</v>
      </c>
      <c r="H230" s="1">
        <v>37.338534617035798</v>
      </c>
      <c r="I230" s="1">
        <v>37.337330154744798</v>
      </c>
      <c r="J230" s="48"/>
      <c r="K230" s="48"/>
      <c r="L230" s="48"/>
      <c r="M230" s="48"/>
      <c r="N230" s="34" t="b">
        <f t="shared" si="172"/>
        <v>0</v>
      </c>
      <c r="O230" s="34" t="b">
        <f t="shared" si="173"/>
        <v>0</v>
      </c>
      <c r="P230" s="34" t="b">
        <f t="shared" si="174"/>
        <v>0</v>
      </c>
      <c r="Q230" s="34" t="b">
        <f t="shared" si="175"/>
        <v>0</v>
      </c>
      <c r="R230" s="34">
        <f t="shared" si="164"/>
        <v>0</v>
      </c>
      <c r="S230" s="34">
        <f t="shared" si="165"/>
        <v>0</v>
      </c>
      <c r="T230" s="34">
        <f t="shared" si="166"/>
        <v>0</v>
      </c>
      <c r="U230" s="35">
        <f t="shared" si="167"/>
        <v>0</v>
      </c>
    </row>
    <row r="231" spans="1:21" x14ac:dyDescent="0.25">
      <c r="A231" s="1" t="s">
        <v>37</v>
      </c>
      <c r="B231" s="1">
        <v>-6.0000000000000001E-3</v>
      </c>
      <c r="C231" s="1">
        <v>7.0000000000000001E-3</v>
      </c>
      <c r="D231" s="1">
        <v>6.7892606822514798</v>
      </c>
      <c r="E231" s="1">
        <v>6.5412490962410104</v>
      </c>
      <c r="F231" s="1">
        <v>6.5339114802293103</v>
      </c>
      <c r="G231" s="1">
        <v>34.0525059819552</v>
      </c>
      <c r="H231" s="1">
        <v>37.336294769264697</v>
      </c>
      <c r="I231" s="1">
        <v>37.331945093217001</v>
      </c>
      <c r="J231" s="48"/>
      <c r="K231" s="48"/>
      <c r="L231" s="48"/>
      <c r="M231" s="48"/>
      <c r="N231" s="34" t="b">
        <f t="shared" si="172"/>
        <v>0</v>
      </c>
      <c r="O231" s="34" t="b">
        <f t="shared" si="173"/>
        <v>0</v>
      </c>
      <c r="P231" s="34" t="b">
        <f t="shared" si="174"/>
        <v>0</v>
      </c>
      <c r="Q231" s="34" t="b">
        <f t="shared" si="175"/>
        <v>0</v>
      </c>
      <c r="R231" s="34">
        <f t="shared" si="164"/>
        <v>0</v>
      </c>
      <c r="S231" s="34">
        <f t="shared" si="165"/>
        <v>0</v>
      </c>
      <c r="T231" s="34">
        <f t="shared" si="166"/>
        <v>0</v>
      </c>
      <c r="U231" s="35">
        <f t="shared" si="167"/>
        <v>0</v>
      </c>
    </row>
    <row r="232" spans="1:21" x14ac:dyDescent="0.25">
      <c r="A232" s="1" t="s">
        <v>37</v>
      </c>
      <c r="B232" s="1">
        <v>-5.0000000000000001E-3</v>
      </c>
      <c r="C232" s="1">
        <v>7.0000000000000001E-3</v>
      </c>
      <c r="D232" s="1">
        <v>6.7892606822514798</v>
      </c>
      <c r="E232" s="1">
        <v>6.5366581195392204</v>
      </c>
      <c r="F232" s="1">
        <v>6.5346353729707101</v>
      </c>
      <c r="G232" s="1">
        <v>34.0525059819552</v>
      </c>
      <c r="H232" s="1">
        <v>37.338091150754501</v>
      </c>
      <c r="I232" s="1">
        <v>37.329531961080697</v>
      </c>
      <c r="J232" s="49"/>
      <c r="K232" s="49"/>
      <c r="L232" s="49"/>
      <c r="M232" s="49"/>
      <c r="N232" s="34" t="b">
        <f t="shared" si="172"/>
        <v>0</v>
      </c>
      <c r="O232" s="34" t="b">
        <f t="shared" si="173"/>
        <v>0</v>
      </c>
      <c r="P232" s="34" t="b">
        <f t="shared" si="174"/>
        <v>0</v>
      </c>
      <c r="Q232" s="34" t="b">
        <f t="shared" si="175"/>
        <v>0</v>
      </c>
      <c r="R232" s="34">
        <f t="shared" si="164"/>
        <v>0</v>
      </c>
      <c r="S232" s="34">
        <f t="shared" si="165"/>
        <v>0</v>
      </c>
      <c r="T232" s="34">
        <f t="shared" si="166"/>
        <v>0</v>
      </c>
      <c r="U232" s="35">
        <f t="shared" si="167"/>
        <v>0</v>
      </c>
    </row>
    <row r="233" spans="1:21" x14ac:dyDescent="0.25">
      <c r="A233" s="1" t="s">
        <v>45</v>
      </c>
      <c r="B233" s="1">
        <v>-1.4999999999999999E-2</v>
      </c>
      <c r="C233" s="1">
        <v>7.0000000000000001E-3</v>
      </c>
      <c r="D233" s="1">
        <v>6.2649448950605198</v>
      </c>
      <c r="E233" s="1">
        <v>6.2009575217596904</v>
      </c>
      <c r="F233" s="1">
        <v>6.2009575217596904</v>
      </c>
      <c r="G233" s="1">
        <v>30.544696817136501</v>
      </c>
      <c r="H233" s="1">
        <v>37.220221326542102</v>
      </c>
      <c r="I233" s="1">
        <v>37.220221326542102</v>
      </c>
      <c r="J233" s="47">
        <f t="shared" ref="J233" si="176">MAX(E233:E243)</f>
        <v>6.2127301206168903</v>
      </c>
      <c r="K233" s="47">
        <f t="shared" ref="K233" si="177">MAX(F233:F243)</f>
        <v>6.2127301206168903</v>
      </c>
      <c r="L233" s="47">
        <f t="shared" ref="L233" si="178">MAX(H233:H243)</f>
        <v>37.306326837089202</v>
      </c>
      <c r="M233" s="47">
        <f t="shared" ref="M233" si="179">MAX(I233:I243)</f>
        <v>37.306326837089202</v>
      </c>
      <c r="N233" s="34" t="b">
        <f t="shared" ref="N233:N243" si="180">E233=$J$233</f>
        <v>0</v>
      </c>
      <c r="O233" s="34" t="b">
        <f t="shared" ref="O233:O243" si="181">F233=$K$233</f>
        <v>0</v>
      </c>
      <c r="P233" s="34" t="b">
        <f t="shared" ref="P233:P243" si="182">H233=$L$233</f>
        <v>0</v>
      </c>
      <c r="Q233" s="34" t="b">
        <f t="shared" ref="Q233:Q243" si="183">I233=$M$233</f>
        <v>0</v>
      </c>
      <c r="R233" s="34">
        <f t="shared" si="164"/>
        <v>0</v>
      </c>
      <c r="S233" s="34">
        <f t="shared" si="165"/>
        <v>0</v>
      </c>
      <c r="T233" s="34">
        <f t="shared" si="166"/>
        <v>0</v>
      </c>
      <c r="U233" s="35">
        <f t="shared" si="167"/>
        <v>0</v>
      </c>
    </row>
    <row r="234" spans="1:21" x14ac:dyDescent="0.25">
      <c r="A234" s="1" t="s">
        <v>45</v>
      </c>
      <c r="B234" s="1">
        <v>-1.4E-2</v>
      </c>
      <c r="C234" s="1">
        <v>7.0000000000000001E-3</v>
      </c>
      <c r="D234" s="1">
        <v>6.2649448950605198</v>
      </c>
      <c r="E234" s="1">
        <v>6.2042955942648899</v>
      </c>
      <c r="F234" s="1">
        <v>6.2042955942648899</v>
      </c>
      <c r="G234" s="1">
        <v>30.544696817136501</v>
      </c>
      <c r="H234" s="1">
        <v>37.235740576895303</v>
      </c>
      <c r="I234" s="1">
        <v>37.235740576895303</v>
      </c>
      <c r="J234" s="48"/>
      <c r="K234" s="48"/>
      <c r="L234" s="48"/>
      <c r="M234" s="48"/>
      <c r="N234" s="34" t="b">
        <f t="shared" si="180"/>
        <v>0</v>
      </c>
      <c r="O234" s="34" t="b">
        <f t="shared" si="181"/>
        <v>0</v>
      </c>
      <c r="P234" s="34" t="b">
        <f t="shared" si="182"/>
        <v>0</v>
      </c>
      <c r="Q234" s="34" t="b">
        <f t="shared" si="183"/>
        <v>0</v>
      </c>
      <c r="R234" s="34">
        <f t="shared" si="164"/>
        <v>0</v>
      </c>
      <c r="S234" s="34">
        <f t="shared" si="165"/>
        <v>0</v>
      </c>
      <c r="T234" s="34">
        <f t="shared" si="166"/>
        <v>0</v>
      </c>
      <c r="U234" s="35">
        <f t="shared" si="167"/>
        <v>0</v>
      </c>
    </row>
    <row r="235" spans="1:21" x14ac:dyDescent="0.25">
      <c r="A235" s="1" t="s">
        <v>45</v>
      </c>
      <c r="B235" s="1">
        <v>-1.2999999999999999E-2</v>
      </c>
      <c r="C235" s="1">
        <v>7.0000000000000001E-3</v>
      </c>
      <c r="D235" s="1">
        <v>6.2649448950605198</v>
      </c>
      <c r="E235" s="1">
        <v>6.2056006562946999</v>
      </c>
      <c r="F235" s="1">
        <v>6.2056006562946999</v>
      </c>
      <c r="G235" s="1">
        <v>30.544696817136501</v>
      </c>
      <c r="H235" s="1">
        <v>37.244668727032398</v>
      </c>
      <c r="I235" s="1">
        <v>37.244668727032398</v>
      </c>
      <c r="J235" s="48"/>
      <c r="K235" s="48"/>
      <c r="L235" s="48"/>
      <c r="M235" s="48"/>
      <c r="N235" s="34" t="b">
        <f t="shared" si="180"/>
        <v>0</v>
      </c>
      <c r="O235" s="34" t="b">
        <f t="shared" si="181"/>
        <v>0</v>
      </c>
      <c r="P235" s="34" t="b">
        <f t="shared" si="182"/>
        <v>0</v>
      </c>
      <c r="Q235" s="34" t="b">
        <f t="shared" si="183"/>
        <v>0</v>
      </c>
      <c r="R235" s="34">
        <f t="shared" si="164"/>
        <v>0</v>
      </c>
      <c r="S235" s="34">
        <f t="shared" si="165"/>
        <v>0</v>
      </c>
      <c r="T235" s="34">
        <f t="shared" si="166"/>
        <v>0</v>
      </c>
      <c r="U235" s="35">
        <f t="shared" si="167"/>
        <v>0</v>
      </c>
    </row>
    <row r="236" spans="1:21" x14ac:dyDescent="0.25">
      <c r="A236" s="1" t="s">
        <v>45</v>
      </c>
      <c r="B236" s="1">
        <v>-1.2E-2</v>
      </c>
      <c r="C236" s="1">
        <v>7.0000000000000001E-3</v>
      </c>
      <c r="D236" s="1">
        <v>6.2649448950605198</v>
      </c>
      <c r="E236" s="1">
        <v>6.2007358707036504</v>
      </c>
      <c r="F236" s="1">
        <v>6.2007358707036504</v>
      </c>
      <c r="G236" s="1">
        <v>30.544696817136501</v>
      </c>
      <c r="H236" s="1">
        <v>37.253724074790497</v>
      </c>
      <c r="I236" s="1">
        <v>37.253724074790497</v>
      </c>
      <c r="J236" s="48"/>
      <c r="K236" s="48"/>
      <c r="L236" s="48"/>
      <c r="M236" s="48"/>
      <c r="N236" s="34" t="b">
        <f t="shared" si="180"/>
        <v>0</v>
      </c>
      <c r="O236" s="34" t="b">
        <f t="shared" si="181"/>
        <v>0</v>
      </c>
      <c r="P236" s="34" t="b">
        <f t="shared" si="182"/>
        <v>0</v>
      </c>
      <c r="Q236" s="34" t="b">
        <f t="shared" si="183"/>
        <v>0</v>
      </c>
      <c r="R236" s="34">
        <f t="shared" si="164"/>
        <v>0</v>
      </c>
      <c r="S236" s="34">
        <f t="shared" si="165"/>
        <v>0</v>
      </c>
      <c r="T236" s="34">
        <f t="shared" si="166"/>
        <v>0</v>
      </c>
      <c r="U236" s="35">
        <f t="shared" si="167"/>
        <v>0</v>
      </c>
    </row>
    <row r="237" spans="1:21" x14ac:dyDescent="0.25">
      <c r="A237" s="1" t="s">
        <v>45</v>
      </c>
      <c r="B237" s="1">
        <v>-1.0999999999999999E-2</v>
      </c>
      <c r="C237" s="1">
        <v>7.0000000000000001E-3</v>
      </c>
      <c r="D237" s="1">
        <v>6.2649448950605198</v>
      </c>
      <c r="E237" s="1">
        <v>6.2073194248212298</v>
      </c>
      <c r="F237" s="1">
        <v>6.2073194248212298</v>
      </c>
      <c r="G237" s="1">
        <v>30.544696817136501</v>
      </c>
      <c r="H237" s="1">
        <v>37.257485797627403</v>
      </c>
      <c r="I237" s="1">
        <v>37.257485797627403</v>
      </c>
      <c r="J237" s="48"/>
      <c r="K237" s="48"/>
      <c r="L237" s="48"/>
      <c r="M237" s="48"/>
      <c r="N237" s="34" t="b">
        <f t="shared" si="180"/>
        <v>0</v>
      </c>
      <c r="O237" s="34" t="b">
        <f t="shared" si="181"/>
        <v>0</v>
      </c>
      <c r="P237" s="34" t="b">
        <f t="shared" si="182"/>
        <v>0</v>
      </c>
      <c r="Q237" s="34" t="b">
        <f t="shared" si="183"/>
        <v>0</v>
      </c>
      <c r="R237" s="34">
        <f t="shared" si="164"/>
        <v>0</v>
      </c>
      <c r="S237" s="34">
        <f t="shared" si="165"/>
        <v>0</v>
      </c>
      <c r="T237" s="34">
        <f t="shared" si="166"/>
        <v>0</v>
      </c>
      <c r="U237" s="35">
        <f t="shared" si="167"/>
        <v>0</v>
      </c>
    </row>
    <row r="238" spans="1:21" x14ac:dyDescent="0.25">
      <c r="A238" s="1" t="s">
        <v>45</v>
      </c>
      <c r="B238" s="1">
        <v>-0.01</v>
      </c>
      <c r="C238" s="1">
        <v>7.0000000000000001E-3</v>
      </c>
      <c r="D238" s="1">
        <v>6.2649448950605198</v>
      </c>
      <c r="E238" s="1">
        <v>6.2127301206168903</v>
      </c>
      <c r="F238" s="1">
        <v>6.2127301206168903</v>
      </c>
      <c r="G238" s="1">
        <v>30.544696817136501</v>
      </c>
      <c r="H238" s="1">
        <v>37.260745584316297</v>
      </c>
      <c r="I238" s="1">
        <v>37.260745584316297</v>
      </c>
      <c r="J238" s="48"/>
      <c r="K238" s="48"/>
      <c r="L238" s="48"/>
      <c r="M238" s="48"/>
      <c r="N238" s="34" t="b">
        <f t="shared" si="180"/>
        <v>1</v>
      </c>
      <c r="O238" s="34" t="b">
        <f t="shared" si="181"/>
        <v>1</v>
      </c>
      <c r="P238" s="34" t="b">
        <f t="shared" si="182"/>
        <v>0</v>
      </c>
      <c r="Q238" s="34" t="b">
        <f t="shared" si="183"/>
        <v>0</v>
      </c>
      <c r="R238" s="34">
        <f t="shared" si="164"/>
        <v>1</v>
      </c>
      <c r="S238" s="34">
        <f t="shared" si="165"/>
        <v>1</v>
      </c>
      <c r="T238" s="34">
        <f t="shared" si="166"/>
        <v>0</v>
      </c>
      <c r="U238" s="35">
        <f t="shared" si="167"/>
        <v>0</v>
      </c>
    </row>
    <row r="239" spans="1:21" x14ac:dyDescent="0.25">
      <c r="A239" s="1" t="s">
        <v>45</v>
      </c>
      <c r="B239" s="1">
        <v>-8.9999999999999993E-3</v>
      </c>
      <c r="C239" s="1">
        <v>7.0000000000000001E-3</v>
      </c>
      <c r="D239" s="1">
        <v>6.2649448950605198</v>
      </c>
      <c r="E239" s="1">
        <v>6.21174109156021</v>
      </c>
      <c r="F239" s="1">
        <v>6.21174109156021</v>
      </c>
      <c r="G239" s="1">
        <v>30.544696817136501</v>
      </c>
      <c r="H239" s="1">
        <v>37.267157783993298</v>
      </c>
      <c r="I239" s="1">
        <v>37.267157783993298</v>
      </c>
      <c r="J239" s="48"/>
      <c r="K239" s="48"/>
      <c r="L239" s="48"/>
      <c r="M239" s="48"/>
      <c r="N239" s="34" t="b">
        <f t="shared" si="180"/>
        <v>0</v>
      </c>
      <c r="O239" s="34" t="b">
        <f t="shared" si="181"/>
        <v>0</v>
      </c>
      <c r="P239" s="34" t="b">
        <f t="shared" si="182"/>
        <v>0</v>
      </c>
      <c r="Q239" s="34" t="b">
        <f t="shared" si="183"/>
        <v>0</v>
      </c>
      <c r="R239" s="34">
        <f t="shared" si="164"/>
        <v>0</v>
      </c>
      <c r="S239" s="34">
        <f t="shared" si="165"/>
        <v>0</v>
      </c>
      <c r="T239" s="34">
        <f t="shared" si="166"/>
        <v>0</v>
      </c>
      <c r="U239" s="35">
        <f t="shared" si="167"/>
        <v>0</v>
      </c>
    </row>
    <row r="240" spans="1:21" x14ac:dyDescent="0.25">
      <c r="A240" s="1" t="s">
        <v>45</v>
      </c>
      <c r="B240" s="1">
        <v>-8.0000000000000002E-3</v>
      </c>
      <c r="C240" s="1">
        <v>7.0000000000000001E-3</v>
      </c>
      <c r="D240" s="1">
        <v>6.2649448950605198</v>
      </c>
      <c r="E240" s="1">
        <v>6.2016797592122801</v>
      </c>
      <c r="F240" s="1">
        <v>6.2016797592122801</v>
      </c>
      <c r="G240" s="1">
        <v>30.544696817136501</v>
      </c>
      <c r="H240" s="1">
        <v>37.282933525482797</v>
      </c>
      <c r="I240" s="1">
        <v>37.282933525482797</v>
      </c>
      <c r="J240" s="48"/>
      <c r="K240" s="48"/>
      <c r="L240" s="48"/>
      <c r="M240" s="48"/>
      <c r="N240" s="34" t="b">
        <f t="shared" si="180"/>
        <v>0</v>
      </c>
      <c r="O240" s="34" t="b">
        <f t="shared" si="181"/>
        <v>0</v>
      </c>
      <c r="P240" s="34" t="b">
        <f t="shared" si="182"/>
        <v>0</v>
      </c>
      <c r="Q240" s="34" t="b">
        <f t="shared" si="183"/>
        <v>0</v>
      </c>
      <c r="R240" s="34">
        <f t="shared" si="164"/>
        <v>0</v>
      </c>
      <c r="S240" s="34">
        <f t="shared" si="165"/>
        <v>0</v>
      </c>
      <c r="T240" s="34">
        <f t="shared" si="166"/>
        <v>0</v>
      </c>
      <c r="U240" s="35">
        <f t="shared" si="167"/>
        <v>0</v>
      </c>
    </row>
    <row r="241" spans="1:21" x14ac:dyDescent="0.25">
      <c r="A241" s="1" t="s">
        <v>45</v>
      </c>
      <c r="B241" s="1">
        <v>-7.0000000000000001E-3</v>
      </c>
      <c r="C241" s="1">
        <v>7.0000000000000001E-3</v>
      </c>
      <c r="D241" s="1">
        <v>6.2649448950605198</v>
      </c>
      <c r="E241" s="1">
        <v>6.2079522663284301</v>
      </c>
      <c r="F241" s="1">
        <v>6.2079522663284301</v>
      </c>
      <c r="G241" s="1">
        <v>30.544696817136501</v>
      </c>
      <c r="H241" s="1">
        <v>37.291250104776204</v>
      </c>
      <c r="I241" s="1">
        <v>37.291250104776204</v>
      </c>
      <c r="J241" s="48"/>
      <c r="K241" s="48"/>
      <c r="L241" s="48"/>
      <c r="M241" s="48"/>
      <c r="N241" s="34" t="b">
        <f t="shared" si="180"/>
        <v>0</v>
      </c>
      <c r="O241" s="34" t="b">
        <f t="shared" si="181"/>
        <v>0</v>
      </c>
      <c r="P241" s="34" t="b">
        <f t="shared" si="182"/>
        <v>0</v>
      </c>
      <c r="Q241" s="34" t="b">
        <f t="shared" si="183"/>
        <v>0</v>
      </c>
      <c r="R241" s="34">
        <f t="shared" si="164"/>
        <v>0</v>
      </c>
      <c r="S241" s="34">
        <f t="shared" si="165"/>
        <v>0</v>
      </c>
      <c r="T241" s="34">
        <f t="shared" si="166"/>
        <v>0</v>
      </c>
      <c r="U241" s="35">
        <f t="shared" si="167"/>
        <v>0</v>
      </c>
    </row>
    <row r="242" spans="1:21" x14ac:dyDescent="0.25">
      <c r="A242" s="1" t="s">
        <v>45</v>
      </c>
      <c r="B242" s="1">
        <v>-6.0000000000000001E-3</v>
      </c>
      <c r="C242" s="1">
        <v>7.0000000000000001E-3</v>
      </c>
      <c r="D242" s="1">
        <v>6.2649448950605198</v>
      </c>
      <c r="E242" s="1">
        <v>6.2060880861604897</v>
      </c>
      <c r="F242" s="1">
        <v>6.2060880861604897</v>
      </c>
      <c r="G242" s="1">
        <v>30.544696817136501</v>
      </c>
      <c r="H242" s="1">
        <v>37.3021295351557</v>
      </c>
      <c r="I242" s="1">
        <v>37.3021295351557</v>
      </c>
      <c r="J242" s="48"/>
      <c r="K242" s="48"/>
      <c r="L242" s="48"/>
      <c r="M242" s="48"/>
      <c r="N242" s="34" t="b">
        <f t="shared" si="180"/>
        <v>0</v>
      </c>
      <c r="O242" s="34" t="b">
        <f t="shared" si="181"/>
        <v>0</v>
      </c>
      <c r="P242" s="34" t="b">
        <f t="shared" si="182"/>
        <v>0</v>
      </c>
      <c r="Q242" s="34" t="b">
        <f t="shared" si="183"/>
        <v>0</v>
      </c>
      <c r="R242" s="34">
        <f t="shared" si="164"/>
        <v>0</v>
      </c>
      <c r="S242" s="34">
        <f t="shared" si="165"/>
        <v>0</v>
      </c>
      <c r="T242" s="34">
        <f t="shared" si="166"/>
        <v>0</v>
      </c>
      <c r="U242" s="35">
        <f t="shared" si="167"/>
        <v>0</v>
      </c>
    </row>
    <row r="243" spans="1:21" x14ac:dyDescent="0.25">
      <c r="A243" s="1" t="s">
        <v>45</v>
      </c>
      <c r="B243" s="1">
        <v>-5.0000000000000001E-3</v>
      </c>
      <c r="C243" s="1">
        <v>7.0000000000000001E-3</v>
      </c>
      <c r="D243" s="1">
        <v>6.2649448950605198</v>
      </c>
      <c r="E243" s="1">
        <v>6.2002271216921097</v>
      </c>
      <c r="F243" s="1">
        <v>6.2002271216921097</v>
      </c>
      <c r="G243" s="1">
        <v>30.544696817136501</v>
      </c>
      <c r="H243" s="1">
        <v>37.306326837089202</v>
      </c>
      <c r="I243" s="1">
        <v>37.306326837089202</v>
      </c>
      <c r="J243" s="49"/>
      <c r="K243" s="49"/>
      <c r="L243" s="49"/>
      <c r="M243" s="49"/>
      <c r="N243" s="34" t="b">
        <f t="shared" si="180"/>
        <v>0</v>
      </c>
      <c r="O243" s="34" t="b">
        <f t="shared" si="181"/>
        <v>0</v>
      </c>
      <c r="P243" s="34" t="b">
        <f t="shared" si="182"/>
        <v>1</v>
      </c>
      <c r="Q243" s="34" t="b">
        <f t="shared" si="183"/>
        <v>1</v>
      </c>
      <c r="R243" s="34">
        <f t="shared" si="164"/>
        <v>0</v>
      </c>
      <c r="S243" s="34">
        <f t="shared" si="165"/>
        <v>0</v>
      </c>
      <c r="T243" s="34">
        <f t="shared" si="166"/>
        <v>1</v>
      </c>
      <c r="U243" s="35">
        <f t="shared" si="167"/>
        <v>1</v>
      </c>
    </row>
    <row r="244" spans="1:21" x14ac:dyDescent="0.25">
      <c r="A244" s="1" t="s">
        <v>47</v>
      </c>
      <c r="B244" s="1">
        <v>-1.4999999999999999E-2</v>
      </c>
      <c r="C244" s="1">
        <v>7.0000000000000001E-3</v>
      </c>
      <c r="D244" s="1">
        <v>5.19237305335073</v>
      </c>
      <c r="E244" s="1">
        <v>5.1457500363906501</v>
      </c>
      <c r="F244" s="1">
        <v>5.1253878190606299</v>
      </c>
      <c r="G244" s="1">
        <v>35.208033763284497</v>
      </c>
      <c r="H244" s="1">
        <v>37.281401730329797</v>
      </c>
      <c r="I244" s="1">
        <v>37.140677884150001</v>
      </c>
      <c r="J244" s="47">
        <f t="shared" ref="J244" si="184">MAX(E244:E254)</f>
        <v>5.1505740310021997</v>
      </c>
      <c r="K244" s="47">
        <f t="shared" ref="K244" si="185">MAX(F244:F254)</f>
        <v>5.14727229515477</v>
      </c>
      <c r="L244" s="47">
        <f t="shared" ref="L244" si="186">MAX(H244:H254)</f>
        <v>37.281401730329797</v>
      </c>
      <c r="M244" s="47">
        <f t="shared" ref="M244" si="187">MAX(I244:I254)</f>
        <v>37.1555984913375</v>
      </c>
      <c r="N244" s="34" t="b">
        <f>E244=$J$244</f>
        <v>0</v>
      </c>
      <c r="O244" s="34" t="b">
        <f>F244=$K$244</f>
        <v>0</v>
      </c>
      <c r="P244" s="34" t="b">
        <f>H244=$L$244</f>
        <v>1</v>
      </c>
      <c r="Q244" s="34" t="b">
        <f>I244=$M$244</f>
        <v>0</v>
      </c>
      <c r="R244" s="34">
        <f t="shared" si="164"/>
        <v>0</v>
      </c>
      <c r="S244" s="34">
        <f t="shared" si="165"/>
        <v>0</v>
      </c>
      <c r="T244" s="34">
        <f t="shared" si="166"/>
        <v>1</v>
      </c>
      <c r="U244" s="35">
        <f t="shared" si="167"/>
        <v>0</v>
      </c>
    </row>
    <row r="245" spans="1:21" x14ac:dyDescent="0.25">
      <c r="A245" s="1" t="s">
        <v>47</v>
      </c>
      <c r="B245" s="1">
        <v>-1.4E-2</v>
      </c>
      <c r="C245" s="1">
        <v>7.0000000000000001E-3</v>
      </c>
      <c r="D245" s="1">
        <v>5.19237305335073</v>
      </c>
      <c r="E245" s="1">
        <v>5.1405211283224803</v>
      </c>
      <c r="F245" s="1">
        <v>5.1191371472409699</v>
      </c>
      <c r="G245" s="1">
        <v>35.208033763284497</v>
      </c>
      <c r="H245" s="1">
        <v>37.237165919214398</v>
      </c>
      <c r="I245" s="1">
        <v>37.140957886436098</v>
      </c>
      <c r="J245" s="48"/>
      <c r="K245" s="48"/>
      <c r="L245" s="48"/>
      <c r="M245" s="48"/>
      <c r="N245" s="34" t="b">
        <f t="shared" ref="N245:N254" si="188">E245=$J$244</f>
        <v>0</v>
      </c>
      <c r="O245" s="34" t="b">
        <f t="shared" ref="O245:O254" si="189">F245=$K$244</f>
        <v>0</v>
      </c>
      <c r="P245" s="34" t="b">
        <f t="shared" ref="P245:P254" si="190">H245=$L$244</f>
        <v>0</v>
      </c>
      <c r="Q245" s="34" t="b">
        <f t="shared" ref="Q245:Q254" si="191">I245=$M$244</f>
        <v>0</v>
      </c>
      <c r="R245" s="34">
        <f t="shared" si="164"/>
        <v>0</v>
      </c>
      <c r="S245" s="34">
        <f t="shared" si="165"/>
        <v>0</v>
      </c>
      <c r="T245" s="34">
        <f t="shared" si="166"/>
        <v>0</v>
      </c>
      <c r="U245" s="35">
        <f t="shared" si="167"/>
        <v>0</v>
      </c>
    </row>
    <row r="246" spans="1:21" x14ac:dyDescent="0.25">
      <c r="A246" s="1" t="s">
        <v>47</v>
      </c>
      <c r="B246" s="1">
        <v>-1.2999999999999999E-2</v>
      </c>
      <c r="C246" s="1">
        <v>7.0000000000000001E-3</v>
      </c>
      <c r="D246" s="1">
        <v>5.19237305335073</v>
      </c>
      <c r="E246" s="1">
        <v>5.1436921233377397</v>
      </c>
      <c r="F246" s="1">
        <v>5.1330322048171304</v>
      </c>
      <c r="G246" s="1">
        <v>35.208033763284497</v>
      </c>
      <c r="H246" s="1">
        <v>37.238885024313603</v>
      </c>
      <c r="I246" s="1">
        <v>37.141238356451801</v>
      </c>
      <c r="J246" s="48"/>
      <c r="K246" s="48"/>
      <c r="L246" s="48"/>
      <c r="M246" s="48"/>
      <c r="N246" s="34" t="b">
        <f t="shared" si="188"/>
        <v>0</v>
      </c>
      <c r="O246" s="34" t="b">
        <f t="shared" si="189"/>
        <v>0</v>
      </c>
      <c r="P246" s="34" t="b">
        <f t="shared" si="190"/>
        <v>0</v>
      </c>
      <c r="Q246" s="34" t="b">
        <f t="shared" si="191"/>
        <v>0</v>
      </c>
      <c r="R246" s="34">
        <f t="shared" si="164"/>
        <v>0</v>
      </c>
      <c r="S246" s="34">
        <f t="shared" si="165"/>
        <v>0</v>
      </c>
      <c r="T246" s="34">
        <f t="shared" si="166"/>
        <v>0</v>
      </c>
      <c r="U246" s="35">
        <f t="shared" si="167"/>
        <v>0</v>
      </c>
    </row>
    <row r="247" spans="1:21" x14ac:dyDescent="0.25">
      <c r="A247" s="1" t="s">
        <v>47</v>
      </c>
      <c r="B247" s="1">
        <v>-1.2E-2</v>
      </c>
      <c r="C247" s="1">
        <v>7.0000000000000001E-3</v>
      </c>
      <c r="D247" s="1">
        <v>5.19237305335073</v>
      </c>
      <c r="E247" s="1">
        <v>5.1413544926827699</v>
      </c>
      <c r="F247" s="1">
        <v>5.1261196972873302</v>
      </c>
      <c r="G247" s="1">
        <v>35.208033763284497</v>
      </c>
      <c r="H247" s="1">
        <v>37.237146774119701</v>
      </c>
      <c r="I247" s="1">
        <v>37.142841864599802</v>
      </c>
      <c r="J247" s="48"/>
      <c r="K247" s="48"/>
      <c r="L247" s="48"/>
      <c r="M247" s="48"/>
      <c r="N247" s="34" t="b">
        <f t="shared" si="188"/>
        <v>0</v>
      </c>
      <c r="O247" s="34" t="b">
        <f t="shared" si="189"/>
        <v>0</v>
      </c>
      <c r="P247" s="34" t="b">
        <f t="shared" si="190"/>
        <v>0</v>
      </c>
      <c r="Q247" s="34" t="b">
        <f t="shared" si="191"/>
        <v>0</v>
      </c>
      <c r="R247" s="34">
        <f t="shared" si="164"/>
        <v>0</v>
      </c>
      <c r="S247" s="34">
        <f t="shared" si="165"/>
        <v>0</v>
      </c>
      <c r="T247" s="34">
        <f t="shared" si="166"/>
        <v>0</v>
      </c>
      <c r="U247" s="35">
        <f t="shared" si="167"/>
        <v>0</v>
      </c>
    </row>
    <row r="248" spans="1:21" x14ac:dyDescent="0.25">
      <c r="A248" s="1" t="s">
        <v>47</v>
      </c>
      <c r="B248" s="1">
        <v>-1.0999999999999999E-2</v>
      </c>
      <c r="C248" s="1">
        <v>7.0000000000000001E-3</v>
      </c>
      <c r="D248" s="1">
        <v>5.19237305335073</v>
      </c>
      <c r="E248" s="1">
        <v>5.1415474612043797</v>
      </c>
      <c r="F248" s="1">
        <v>5.1454027555381998</v>
      </c>
      <c r="G248" s="1">
        <v>35.208033763284497</v>
      </c>
      <c r="H248" s="1">
        <v>37.2378321532534</v>
      </c>
      <c r="I248" s="1">
        <v>37.144973568742301</v>
      </c>
      <c r="J248" s="48"/>
      <c r="K248" s="48"/>
      <c r="L248" s="48"/>
      <c r="M248" s="48"/>
      <c r="N248" s="34" t="b">
        <f t="shared" si="188"/>
        <v>0</v>
      </c>
      <c r="O248" s="34" t="b">
        <f t="shared" si="189"/>
        <v>0</v>
      </c>
      <c r="P248" s="34" t="b">
        <f t="shared" si="190"/>
        <v>0</v>
      </c>
      <c r="Q248" s="34" t="b">
        <f t="shared" si="191"/>
        <v>0</v>
      </c>
      <c r="R248" s="34">
        <f t="shared" si="164"/>
        <v>0</v>
      </c>
      <c r="S248" s="34">
        <f t="shared" si="165"/>
        <v>0</v>
      </c>
      <c r="T248" s="34">
        <f t="shared" si="166"/>
        <v>0</v>
      </c>
      <c r="U248" s="35">
        <f t="shared" si="167"/>
        <v>0</v>
      </c>
    </row>
    <row r="249" spans="1:21" x14ac:dyDescent="0.25">
      <c r="A249" s="1" t="s">
        <v>47</v>
      </c>
      <c r="B249" s="1">
        <v>-0.01</v>
      </c>
      <c r="C249" s="1">
        <v>7.0000000000000001E-3</v>
      </c>
      <c r="D249" s="1">
        <v>5.19237305335073</v>
      </c>
      <c r="E249" s="1">
        <v>5.1334060616597297</v>
      </c>
      <c r="F249" s="1">
        <v>5.14727229515477</v>
      </c>
      <c r="G249" s="1">
        <v>35.208033763284497</v>
      </c>
      <c r="H249" s="1">
        <v>37.240322060842999</v>
      </c>
      <c r="I249" s="1">
        <v>37.148729890986502</v>
      </c>
      <c r="J249" s="48"/>
      <c r="K249" s="48"/>
      <c r="L249" s="48"/>
      <c r="M249" s="48"/>
      <c r="N249" s="34" t="b">
        <f t="shared" si="188"/>
        <v>0</v>
      </c>
      <c r="O249" s="34" t="b">
        <f t="shared" si="189"/>
        <v>1</v>
      </c>
      <c r="P249" s="34" t="b">
        <f t="shared" si="190"/>
        <v>0</v>
      </c>
      <c r="Q249" s="34" t="b">
        <f t="shared" si="191"/>
        <v>0</v>
      </c>
      <c r="R249" s="34">
        <f t="shared" si="164"/>
        <v>0</v>
      </c>
      <c r="S249" s="34">
        <f t="shared" si="165"/>
        <v>1</v>
      </c>
      <c r="T249" s="34">
        <f t="shared" si="166"/>
        <v>0</v>
      </c>
      <c r="U249" s="35">
        <f t="shared" si="167"/>
        <v>0</v>
      </c>
    </row>
    <row r="250" spans="1:21" x14ac:dyDescent="0.25">
      <c r="A250" s="1" t="s">
        <v>47</v>
      </c>
      <c r="B250" s="1">
        <v>-8.9999999999999993E-3</v>
      </c>
      <c r="C250" s="1">
        <v>7.0000000000000001E-3</v>
      </c>
      <c r="D250" s="1">
        <v>5.19237305335073</v>
      </c>
      <c r="E250" s="1">
        <v>5.1505740310021997</v>
      </c>
      <c r="F250" s="1">
        <v>5.1461316524018104</v>
      </c>
      <c r="G250" s="1">
        <v>35.208033763284497</v>
      </c>
      <c r="H250" s="1">
        <v>37.243320289706503</v>
      </c>
      <c r="I250" s="1">
        <v>37.149744515678201</v>
      </c>
      <c r="J250" s="48"/>
      <c r="K250" s="48"/>
      <c r="L250" s="48"/>
      <c r="M250" s="48"/>
      <c r="N250" s="34" t="b">
        <f t="shared" si="188"/>
        <v>1</v>
      </c>
      <c r="O250" s="34" t="b">
        <f t="shared" si="189"/>
        <v>0</v>
      </c>
      <c r="P250" s="34" t="b">
        <f t="shared" si="190"/>
        <v>0</v>
      </c>
      <c r="Q250" s="34" t="b">
        <f t="shared" si="191"/>
        <v>0</v>
      </c>
      <c r="R250" s="34">
        <f t="shared" si="164"/>
        <v>1</v>
      </c>
      <c r="S250" s="34">
        <f t="shared" si="165"/>
        <v>0</v>
      </c>
      <c r="T250" s="34">
        <f t="shared" si="166"/>
        <v>0</v>
      </c>
      <c r="U250" s="35">
        <f t="shared" si="167"/>
        <v>0</v>
      </c>
    </row>
    <row r="251" spans="1:21" x14ac:dyDescent="0.25">
      <c r="A251" s="1" t="s">
        <v>47</v>
      </c>
      <c r="B251" s="1">
        <v>-8.0000000000000002E-3</v>
      </c>
      <c r="C251" s="1">
        <v>7.0000000000000001E-3</v>
      </c>
      <c r="D251" s="1">
        <v>5.19237305335073</v>
      </c>
      <c r="E251" s="1">
        <v>5.1490033979944503</v>
      </c>
      <c r="F251" s="1">
        <v>5.1352519043819598</v>
      </c>
      <c r="G251" s="1">
        <v>35.208033763284497</v>
      </c>
      <c r="H251" s="1">
        <v>37.244059595913399</v>
      </c>
      <c r="I251" s="1">
        <v>37.152646272432399</v>
      </c>
      <c r="J251" s="48"/>
      <c r="K251" s="48"/>
      <c r="L251" s="48"/>
      <c r="M251" s="48"/>
      <c r="N251" s="34" t="b">
        <f t="shared" si="188"/>
        <v>0</v>
      </c>
      <c r="O251" s="34" t="b">
        <f t="shared" si="189"/>
        <v>0</v>
      </c>
      <c r="P251" s="34" t="b">
        <f t="shared" si="190"/>
        <v>0</v>
      </c>
      <c r="Q251" s="34" t="b">
        <f t="shared" si="191"/>
        <v>0</v>
      </c>
      <c r="R251" s="34">
        <f t="shared" si="164"/>
        <v>0</v>
      </c>
      <c r="S251" s="34">
        <f t="shared" si="165"/>
        <v>0</v>
      </c>
      <c r="T251" s="34">
        <f t="shared" si="166"/>
        <v>0</v>
      </c>
      <c r="U251" s="35">
        <f t="shared" si="167"/>
        <v>0</v>
      </c>
    </row>
    <row r="252" spans="1:21" x14ac:dyDescent="0.25">
      <c r="A252" s="1" t="s">
        <v>47</v>
      </c>
      <c r="B252" s="1">
        <v>-7.0000000000000001E-3</v>
      </c>
      <c r="C252" s="1">
        <v>7.0000000000000001E-3</v>
      </c>
      <c r="D252" s="1">
        <v>5.19237305335073</v>
      </c>
      <c r="E252" s="1">
        <v>5.1428776193506103</v>
      </c>
      <c r="F252" s="1">
        <v>5.1278414356091</v>
      </c>
      <c r="G252" s="1">
        <v>35.208033763284497</v>
      </c>
      <c r="H252" s="1">
        <v>37.245219386957601</v>
      </c>
      <c r="I252" s="1">
        <v>37.1555984913375</v>
      </c>
      <c r="J252" s="48"/>
      <c r="K252" s="48"/>
      <c r="L252" s="48"/>
      <c r="M252" s="48"/>
      <c r="N252" s="34" t="b">
        <f t="shared" si="188"/>
        <v>0</v>
      </c>
      <c r="O252" s="34" t="b">
        <f t="shared" si="189"/>
        <v>0</v>
      </c>
      <c r="P252" s="34" t="b">
        <f t="shared" si="190"/>
        <v>0</v>
      </c>
      <c r="Q252" s="34" t="b">
        <f t="shared" si="191"/>
        <v>1</v>
      </c>
      <c r="R252" s="34">
        <f t="shared" si="164"/>
        <v>0</v>
      </c>
      <c r="S252" s="34">
        <f t="shared" si="165"/>
        <v>0</v>
      </c>
      <c r="T252" s="34">
        <f t="shared" si="166"/>
        <v>0</v>
      </c>
      <c r="U252" s="35">
        <f t="shared" si="167"/>
        <v>1</v>
      </c>
    </row>
    <row r="253" spans="1:21" x14ac:dyDescent="0.25">
      <c r="A253" s="1" t="s">
        <v>47</v>
      </c>
      <c r="B253" s="1">
        <v>-6.0000000000000001E-3</v>
      </c>
      <c r="C253" s="1">
        <v>7.0000000000000001E-3</v>
      </c>
      <c r="D253" s="1">
        <v>5.19237305335073</v>
      </c>
      <c r="E253" s="1">
        <v>5.1335116326046997</v>
      </c>
      <c r="F253" s="1">
        <v>5.1271301949484496</v>
      </c>
      <c r="G253" s="1">
        <v>35.208033763284497</v>
      </c>
      <c r="H253" s="1">
        <v>37.248041901323198</v>
      </c>
      <c r="I253" s="1">
        <v>37.1116735896818</v>
      </c>
      <c r="J253" s="48"/>
      <c r="K253" s="48"/>
      <c r="L253" s="48"/>
      <c r="M253" s="48"/>
      <c r="N253" s="34" t="b">
        <f t="shared" si="188"/>
        <v>0</v>
      </c>
      <c r="O253" s="34" t="b">
        <f t="shared" si="189"/>
        <v>0</v>
      </c>
      <c r="P253" s="34" t="b">
        <f t="shared" si="190"/>
        <v>0</v>
      </c>
      <c r="Q253" s="34" t="b">
        <f t="shared" si="191"/>
        <v>0</v>
      </c>
      <c r="R253" s="34">
        <f t="shared" si="164"/>
        <v>0</v>
      </c>
      <c r="S253" s="34">
        <f t="shared" si="165"/>
        <v>0</v>
      </c>
      <c r="T253" s="34">
        <f t="shared" si="166"/>
        <v>0</v>
      </c>
      <c r="U253" s="35">
        <f t="shared" si="167"/>
        <v>0</v>
      </c>
    </row>
    <row r="254" spans="1:21" x14ac:dyDescent="0.25">
      <c r="A254" s="1" t="s">
        <v>47</v>
      </c>
      <c r="B254" s="1">
        <v>-5.0000000000000001E-3</v>
      </c>
      <c r="C254" s="1">
        <v>7.0000000000000001E-3</v>
      </c>
      <c r="D254" s="1">
        <v>5.19237305335073</v>
      </c>
      <c r="E254" s="1">
        <v>5.1413294855200098</v>
      </c>
      <c r="F254" s="1">
        <v>5.11692661993174</v>
      </c>
      <c r="G254" s="1">
        <v>35.208033763284497</v>
      </c>
      <c r="H254" s="1">
        <v>37.2483883429353</v>
      </c>
      <c r="I254" s="1">
        <v>37.112660828428403</v>
      </c>
      <c r="J254" s="49"/>
      <c r="K254" s="49"/>
      <c r="L254" s="49"/>
      <c r="M254" s="49"/>
      <c r="N254" s="34" t="b">
        <f t="shared" si="188"/>
        <v>0</v>
      </c>
      <c r="O254" s="34" t="b">
        <f t="shared" si="189"/>
        <v>0</v>
      </c>
      <c r="P254" s="34" t="b">
        <f t="shared" si="190"/>
        <v>0</v>
      </c>
      <c r="Q254" s="34" t="b">
        <f t="shared" si="191"/>
        <v>0</v>
      </c>
      <c r="R254" s="34">
        <f t="shared" si="164"/>
        <v>0</v>
      </c>
      <c r="S254" s="34">
        <f t="shared" si="165"/>
        <v>0</v>
      </c>
      <c r="T254" s="34">
        <f t="shared" si="166"/>
        <v>0</v>
      </c>
      <c r="U254" s="35">
        <f t="shared" si="167"/>
        <v>0</v>
      </c>
    </row>
  </sheetData>
  <mergeCells count="92">
    <mergeCell ref="J35:J45"/>
    <mergeCell ref="K35:K45"/>
    <mergeCell ref="L35:L45"/>
    <mergeCell ref="M35:M45"/>
    <mergeCell ref="K2:K12"/>
    <mergeCell ref="L2:L12"/>
    <mergeCell ref="J24:J34"/>
    <mergeCell ref="K24:K34"/>
    <mergeCell ref="L24:L34"/>
    <mergeCell ref="M24:M34"/>
    <mergeCell ref="J2:J12"/>
    <mergeCell ref="M2:M12"/>
    <mergeCell ref="J13:J23"/>
    <mergeCell ref="K13:K23"/>
    <mergeCell ref="L13:L23"/>
    <mergeCell ref="M13:M23"/>
    <mergeCell ref="J46:J56"/>
    <mergeCell ref="K46:K56"/>
    <mergeCell ref="L46:L56"/>
    <mergeCell ref="M46:M56"/>
    <mergeCell ref="J57:J67"/>
    <mergeCell ref="K57:K67"/>
    <mergeCell ref="L57:L67"/>
    <mergeCell ref="M57:M67"/>
    <mergeCell ref="L68:L78"/>
    <mergeCell ref="M68:M78"/>
    <mergeCell ref="J79:J89"/>
    <mergeCell ref="K79:K89"/>
    <mergeCell ref="L79:L89"/>
    <mergeCell ref="M79:M89"/>
    <mergeCell ref="J68:J78"/>
    <mergeCell ref="K68:K78"/>
    <mergeCell ref="J101:J111"/>
    <mergeCell ref="K101:K111"/>
    <mergeCell ref="L101:L111"/>
    <mergeCell ref="M101:M111"/>
    <mergeCell ref="J90:J100"/>
    <mergeCell ref="K90:K100"/>
    <mergeCell ref="L90:L100"/>
    <mergeCell ref="M90:M100"/>
    <mergeCell ref="J112:J122"/>
    <mergeCell ref="K112:K122"/>
    <mergeCell ref="L112:L122"/>
    <mergeCell ref="M112:M122"/>
    <mergeCell ref="J123:J133"/>
    <mergeCell ref="K123:K133"/>
    <mergeCell ref="L123:L133"/>
    <mergeCell ref="M123:M133"/>
    <mergeCell ref="J134:J144"/>
    <mergeCell ref="K134:K144"/>
    <mergeCell ref="L134:L144"/>
    <mergeCell ref="M134:M144"/>
    <mergeCell ref="J145:J155"/>
    <mergeCell ref="K145:K155"/>
    <mergeCell ref="L145:L155"/>
    <mergeCell ref="M145:M155"/>
    <mergeCell ref="J178:J188"/>
    <mergeCell ref="K178:K188"/>
    <mergeCell ref="L178:L188"/>
    <mergeCell ref="M178:M188"/>
    <mergeCell ref="J156:J166"/>
    <mergeCell ref="K156:K166"/>
    <mergeCell ref="L156:L166"/>
    <mergeCell ref="M156:M166"/>
    <mergeCell ref="J167:J177"/>
    <mergeCell ref="K167:K177"/>
    <mergeCell ref="L167:L177"/>
    <mergeCell ref="M167:M177"/>
    <mergeCell ref="J189:J199"/>
    <mergeCell ref="K189:K199"/>
    <mergeCell ref="L189:L199"/>
    <mergeCell ref="M189:M199"/>
    <mergeCell ref="J200:J210"/>
    <mergeCell ref="K200:K210"/>
    <mergeCell ref="L200:L210"/>
    <mergeCell ref="M200:M210"/>
    <mergeCell ref="J211:J221"/>
    <mergeCell ref="K211:K221"/>
    <mergeCell ref="L211:L221"/>
    <mergeCell ref="M211:M221"/>
    <mergeCell ref="J222:J232"/>
    <mergeCell ref="K222:K232"/>
    <mergeCell ref="L222:L232"/>
    <mergeCell ref="M222:M232"/>
    <mergeCell ref="J233:J243"/>
    <mergeCell ref="K233:K243"/>
    <mergeCell ref="L233:L243"/>
    <mergeCell ref="M233:M243"/>
    <mergeCell ref="J244:J254"/>
    <mergeCell ref="K244:K254"/>
    <mergeCell ref="L244:L254"/>
    <mergeCell ref="M244:M254"/>
  </mergeCells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3"/>
  <sheetViews>
    <sheetView tabSelected="1" topLeftCell="A7" workbookViewId="0">
      <selection activeCell="L24" sqref="L24"/>
    </sheetView>
  </sheetViews>
  <sheetFormatPr defaultRowHeight="15" x14ac:dyDescent="0.25"/>
  <cols>
    <col min="1" max="2" width="7.42578125" customWidth="1"/>
    <col min="3" max="3" width="6.42578125" customWidth="1"/>
    <col min="4" max="4" width="9" customWidth="1"/>
    <col min="5" max="5" width="10.28515625" customWidth="1"/>
    <col min="6" max="7" width="10.7109375" customWidth="1"/>
  </cols>
  <sheetData>
    <row r="1" spans="1:16" ht="45.75" customHeight="1" x14ac:dyDescent="0.25">
      <c r="A1" s="36" t="s">
        <v>49</v>
      </c>
      <c r="B1" s="36" t="s">
        <v>50</v>
      </c>
      <c r="C1" s="36" t="s">
        <v>51</v>
      </c>
      <c r="D1" s="36" t="s">
        <v>66</v>
      </c>
      <c r="E1" s="36" t="s">
        <v>67</v>
      </c>
      <c r="F1" s="37" t="s">
        <v>68</v>
      </c>
      <c r="G1" s="37" t="s">
        <v>69</v>
      </c>
    </row>
    <row r="2" spans="1:16" x14ac:dyDescent="0.25">
      <c r="A2" s="38" t="s">
        <v>6</v>
      </c>
      <c r="B2" s="38">
        <v>-1.4999999999999999E-2</v>
      </c>
      <c r="C2" s="38">
        <v>7.0000000000000001E-3</v>
      </c>
      <c r="D2" s="38">
        <v>6.39607040038943</v>
      </c>
      <c r="E2" s="38">
        <v>37.290528353489101</v>
      </c>
      <c r="F2" s="50">
        <f>IF(MAX(D2:D12)=D2,-0.015,IF(MAX(D2:D12)=D3,-0.014,IF(MAX(D2:D12)= D4,-0.013,IF(MAX(D2:D12)=D5,-0.012,IF(MAX(D2:D12)=D6,-0.011,IF(MAX(D2:D12)=D7,-0.01,IF(MAX(D2:D12)=D8,-0.009,IF(MAX(D2:D12)=D9,-0.008,IF(MAX(D2:D12)=D10,-0.007,IF(MAX(D2:D12)=D11,-0.006,-0.005))))))))))</f>
        <v>-0.01</v>
      </c>
      <c r="G2" s="50">
        <f>IF(MAX(E2:E12)=E2,-0.015,IF(MAX(E2:E12)=E3,-0.014,IF(MAX(E2:E12)= E4,-0.013,IF(MAX(E2:E12)=E5,-0.012,IF(MAX(E2:E12)=E6,-0.011,IF(MAX(E2:E12)=E7,-0.01,IF(MAX(E2:E12)=E8,-0.009,IF(MAX(E2:E12)=E9,-0.008,IF(MAX(E2:E12)=E10,-0.007,IF(MAX(E2:E12)=E11,-0.006,-0.005))))))))))</f>
        <v>-5.0000000000000001E-3</v>
      </c>
      <c r="H2" s="1">
        <v>6.43416170334927</v>
      </c>
      <c r="I2">
        <f>COUNTIF(F$2:F$243,B2)</f>
        <v>5</v>
      </c>
      <c r="J2">
        <f>COUNTIF(G$2:G$243,B2)</f>
        <v>9</v>
      </c>
      <c r="L2">
        <f>_xlfn.STDEV.S(D2,D13,D24,D35,D46,D57,D68,D79,D90,D101,D112,D123,D134,D145,D156,D167,D178,D189,D200,D211,D222,D233)</f>
        <v>0.3996905504280634</v>
      </c>
      <c r="M2">
        <f>_xlfn.STDEV.S(E2,E13,E24,E35,E46,E57,E68,E79,E90,E101,E112,E123,E134,E145,E156,E167,E178,E189,E200,E211,E222,E233)</f>
        <v>0.17332376709419417</v>
      </c>
      <c r="P2">
        <f>_xlfn.STDEV.S(H2,H13,H24,H35,H46,H57,H68,H79,H90,H101,H112,H123,H134,H145,H156,H167,H178,H189,H200,H211,H222,H233)</f>
        <v>0.40847314658038852</v>
      </c>
    </row>
    <row r="3" spans="1:16" x14ac:dyDescent="0.25">
      <c r="A3" s="38" t="s">
        <v>6</v>
      </c>
      <c r="B3" s="38">
        <v>-1.4E-2</v>
      </c>
      <c r="C3" s="38">
        <v>7.0000000000000001E-3</v>
      </c>
      <c r="D3" s="38">
        <v>6.3917909891960996</v>
      </c>
      <c r="E3" s="38">
        <v>37.292058352638698</v>
      </c>
      <c r="F3" s="50"/>
      <c r="G3" s="50"/>
      <c r="H3" s="1">
        <v>6.43416170334927</v>
      </c>
      <c r="I3">
        <f t="shared" ref="I3:I12" si="0">COUNTIF(F$2:F$243,B3)</f>
        <v>2</v>
      </c>
      <c r="J3">
        <f t="shared" ref="J3:J12" si="1">COUNTIF(G$2:G$243,B3)</f>
        <v>0</v>
      </c>
      <c r="L3">
        <f t="shared" ref="L3:M12" si="2">_xlfn.STDEV.S(D3,D14,D25,D36,D47,D58,D69,D80,D91,D102,D113,D124,D135,D146,D157,D168,D179,D190,D201,D212,D223,D234)</f>
        <v>0.40044533386876729</v>
      </c>
      <c r="M3">
        <f t="shared" si="2"/>
        <v>0.16397300699433956</v>
      </c>
      <c r="P3">
        <f t="shared" ref="P3:P12" si="3">_xlfn.STDEV.S(H3,H14,H25,H36,H47,H58,H69,H80,H91,H102,H113,H124,H135,H146,H157,H168,H179,H190,H201,H212,H223,H234)</f>
        <v>0.40847314658038852</v>
      </c>
    </row>
    <row r="4" spans="1:16" x14ac:dyDescent="0.25">
      <c r="A4" s="38" t="s">
        <v>6</v>
      </c>
      <c r="B4" s="38">
        <v>-1.2999999999999999E-2</v>
      </c>
      <c r="C4" s="38">
        <v>7.0000000000000001E-3</v>
      </c>
      <c r="D4" s="38">
        <v>6.3868241298490904</v>
      </c>
      <c r="E4" s="38">
        <v>37.294246089512001</v>
      </c>
      <c r="F4" s="50"/>
      <c r="G4" s="50"/>
      <c r="H4" s="1">
        <v>6.43416170334927</v>
      </c>
      <c r="I4">
        <f t="shared" si="0"/>
        <v>4</v>
      </c>
      <c r="J4">
        <f t="shared" si="1"/>
        <v>0</v>
      </c>
      <c r="L4">
        <f t="shared" si="2"/>
        <v>0.40012387754529743</v>
      </c>
      <c r="M4">
        <f t="shared" si="2"/>
        <v>0.15895352184977848</v>
      </c>
      <c r="P4">
        <f t="shared" si="3"/>
        <v>0.40847314658038852</v>
      </c>
    </row>
    <row r="5" spans="1:16" x14ac:dyDescent="0.25">
      <c r="A5" s="38" t="s">
        <v>6</v>
      </c>
      <c r="B5" s="38">
        <v>-1.2E-2</v>
      </c>
      <c r="C5" s="38">
        <v>7.0000000000000001E-3</v>
      </c>
      <c r="D5" s="38">
        <v>6.3874322194071498</v>
      </c>
      <c r="E5" s="38">
        <v>37.307695981665603</v>
      </c>
      <c r="F5" s="50"/>
      <c r="G5" s="50"/>
      <c r="H5" s="1">
        <v>6.43416170334927</v>
      </c>
      <c r="I5">
        <f t="shared" si="0"/>
        <v>4</v>
      </c>
      <c r="J5">
        <f t="shared" si="1"/>
        <v>2</v>
      </c>
      <c r="L5">
        <f t="shared" si="2"/>
        <v>0.39927956706298118</v>
      </c>
      <c r="M5">
        <f t="shared" si="2"/>
        <v>0.15218024831643559</v>
      </c>
      <c r="P5">
        <f t="shared" si="3"/>
        <v>0.40847314658038852</v>
      </c>
    </row>
    <row r="6" spans="1:16" x14ac:dyDescent="0.25">
      <c r="A6" s="38" t="s">
        <v>6</v>
      </c>
      <c r="B6" s="38">
        <v>-1.0999999999999999E-2</v>
      </c>
      <c r="C6" s="38">
        <v>7.0000000000000001E-3</v>
      </c>
      <c r="D6" s="38">
        <v>6.3874322194071498</v>
      </c>
      <c r="E6" s="38">
        <v>37.311233269627003</v>
      </c>
      <c r="F6" s="50"/>
      <c r="G6" s="50"/>
      <c r="H6" s="1">
        <v>6.43416170334927</v>
      </c>
      <c r="I6">
        <f t="shared" si="0"/>
        <v>0</v>
      </c>
      <c r="J6">
        <f t="shared" si="1"/>
        <v>0</v>
      </c>
      <c r="L6">
        <f t="shared" si="2"/>
        <v>0.39833916312022177</v>
      </c>
      <c r="M6">
        <f t="shared" si="2"/>
        <v>0.14672334321062563</v>
      </c>
      <c r="P6">
        <f t="shared" si="3"/>
        <v>0.40847314658038852</v>
      </c>
    </row>
    <row r="7" spans="1:16" x14ac:dyDescent="0.25">
      <c r="A7" s="38" t="s">
        <v>6</v>
      </c>
      <c r="B7" s="38">
        <v>-0.01</v>
      </c>
      <c r="C7" s="38">
        <v>7.0000000000000001E-3</v>
      </c>
      <c r="D7" s="38">
        <v>6.3987774338100598</v>
      </c>
      <c r="E7" s="38">
        <v>37.310582489673401</v>
      </c>
      <c r="F7" s="50"/>
      <c r="G7" s="50"/>
      <c r="H7" s="1">
        <v>6.43416170334927</v>
      </c>
      <c r="I7">
        <f t="shared" si="0"/>
        <v>3</v>
      </c>
      <c r="J7">
        <f t="shared" si="1"/>
        <v>1</v>
      </c>
      <c r="L7">
        <f t="shared" si="2"/>
        <v>0.39914223300226281</v>
      </c>
      <c r="M7">
        <f t="shared" si="2"/>
        <v>0.1419182472832427</v>
      </c>
      <c r="P7">
        <f t="shared" si="3"/>
        <v>0.40847314658038852</v>
      </c>
    </row>
    <row r="8" spans="1:16" x14ac:dyDescent="0.25">
      <c r="A8" s="38" t="s">
        <v>6</v>
      </c>
      <c r="B8" s="38">
        <v>-8.9999999999999993E-3</v>
      </c>
      <c r="C8" s="38">
        <v>7.0000000000000001E-3</v>
      </c>
      <c r="D8" s="38">
        <v>6.3976223199734399</v>
      </c>
      <c r="E8" s="38">
        <v>37.315379542697698</v>
      </c>
      <c r="F8" s="50"/>
      <c r="G8" s="50"/>
      <c r="H8" s="1">
        <v>6.43416170334927</v>
      </c>
      <c r="I8">
        <f t="shared" si="0"/>
        <v>1</v>
      </c>
      <c r="J8">
        <f t="shared" si="1"/>
        <v>0</v>
      </c>
      <c r="L8">
        <f t="shared" si="2"/>
        <v>0.39923781072323195</v>
      </c>
      <c r="M8">
        <f t="shared" si="2"/>
        <v>0.13415624460563455</v>
      </c>
      <c r="P8">
        <f t="shared" si="3"/>
        <v>0.40847314658038852</v>
      </c>
    </row>
    <row r="9" spans="1:16" x14ac:dyDescent="0.25">
      <c r="A9" s="38" t="s">
        <v>6</v>
      </c>
      <c r="B9" s="38">
        <v>-8.0000000000000002E-3</v>
      </c>
      <c r="C9" s="38">
        <v>7.0000000000000001E-3</v>
      </c>
      <c r="D9" s="38">
        <v>6.3970335784152796</v>
      </c>
      <c r="E9" s="38">
        <v>37.320075752182902</v>
      </c>
      <c r="F9" s="50"/>
      <c r="G9" s="50"/>
      <c r="H9" s="1">
        <v>6.43416170334927</v>
      </c>
      <c r="I9">
        <f t="shared" si="0"/>
        <v>1</v>
      </c>
      <c r="J9">
        <f t="shared" si="1"/>
        <v>0</v>
      </c>
      <c r="L9">
        <f t="shared" si="2"/>
        <v>0.39883630769885453</v>
      </c>
      <c r="M9">
        <f t="shared" si="2"/>
        <v>0.12926414287775723</v>
      </c>
      <c r="P9">
        <f t="shared" si="3"/>
        <v>0.40847314658038852</v>
      </c>
    </row>
    <row r="10" spans="1:16" x14ac:dyDescent="0.25">
      <c r="A10" s="38" t="s">
        <v>6</v>
      </c>
      <c r="B10" s="38">
        <v>-7.0000000000000001E-3</v>
      </c>
      <c r="C10" s="38">
        <v>7.0000000000000001E-3</v>
      </c>
      <c r="D10" s="38">
        <v>6.3970682875433198</v>
      </c>
      <c r="E10" s="38">
        <v>37.318440510873401</v>
      </c>
      <c r="F10" s="50"/>
      <c r="G10" s="50"/>
      <c r="H10" s="1">
        <v>6.43416170334927</v>
      </c>
      <c r="I10">
        <f t="shared" si="0"/>
        <v>0</v>
      </c>
      <c r="J10">
        <f t="shared" si="1"/>
        <v>0</v>
      </c>
      <c r="L10">
        <f t="shared" si="2"/>
        <v>0.39856151248617727</v>
      </c>
      <c r="M10">
        <f t="shared" si="2"/>
        <v>0.12506707015082283</v>
      </c>
      <c r="P10">
        <f t="shared" si="3"/>
        <v>0.40847314658038852</v>
      </c>
    </row>
    <row r="11" spans="1:16" x14ac:dyDescent="0.25">
      <c r="A11" s="38" t="s">
        <v>6</v>
      </c>
      <c r="B11" s="38">
        <v>-6.0000000000000001E-3</v>
      </c>
      <c r="C11" s="38">
        <v>7.0000000000000001E-3</v>
      </c>
      <c r="D11" s="38">
        <v>6.3924128732368004</v>
      </c>
      <c r="E11" s="38">
        <v>37.320206841513198</v>
      </c>
      <c r="F11" s="50"/>
      <c r="G11" s="50"/>
      <c r="H11" s="1">
        <v>6.43416170334927</v>
      </c>
      <c r="I11">
        <f t="shared" si="0"/>
        <v>0</v>
      </c>
      <c r="J11">
        <f t="shared" si="1"/>
        <v>0</v>
      </c>
      <c r="L11">
        <f t="shared" si="2"/>
        <v>0.4011484142434566</v>
      </c>
      <c r="M11">
        <f t="shared" si="2"/>
        <v>0.12162455111677666</v>
      </c>
      <c r="P11">
        <f t="shared" si="3"/>
        <v>0.40847314658038852</v>
      </c>
    </row>
    <row r="12" spans="1:16" x14ac:dyDescent="0.25">
      <c r="A12" s="38" t="s">
        <v>6</v>
      </c>
      <c r="B12" s="38">
        <v>-5.0000000000000001E-3</v>
      </c>
      <c r="C12" s="38">
        <v>7.0000000000000001E-3</v>
      </c>
      <c r="D12" s="38">
        <v>6.3924128732368004</v>
      </c>
      <c r="E12" s="38">
        <v>37.325350000515101</v>
      </c>
      <c r="F12" s="50"/>
      <c r="G12" s="50"/>
      <c r="H12" s="1">
        <v>6.43416170334927</v>
      </c>
      <c r="I12">
        <f t="shared" si="0"/>
        <v>2</v>
      </c>
      <c r="J12">
        <f t="shared" si="1"/>
        <v>10</v>
      </c>
      <c r="L12">
        <f t="shared" si="2"/>
        <v>0.39813655607757564</v>
      </c>
      <c r="M12">
        <f t="shared" si="2"/>
        <v>0.11730875919545386</v>
      </c>
      <c r="P12">
        <f t="shared" si="3"/>
        <v>0.40847314658038852</v>
      </c>
    </row>
    <row r="13" spans="1:16" x14ac:dyDescent="0.25">
      <c r="A13" s="38" t="s">
        <v>7</v>
      </c>
      <c r="B13" s="38">
        <v>-1.4999999999999999E-2</v>
      </c>
      <c r="C13" s="38">
        <v>7.0000000000000001E-3</v>
      </c>
      <c r="D13" s="38">
        <v>5.7191071607598003</v>
      </c>
      <c r="E13" s="38">
        <v>37.538854579078198</v>
      </c>
      <c r="F13" s="50">
        <f t="shared" ref="F13:G13" si="4">IF(MAX(D13:D23)=D13,-0.015,IF(MAX(D13:D23)=D14,-0.014,IF(MAX(D13:D23)= D15,-0.013,IF(MAX(D13:D23)=D16,-0.012,IF(MAX(D13:D23)=D17,-0.011,IF(MAX(D13:D23)=D18,-0.01,IF(MAX(D13:D23)=D19,-0.009,IF(MAX(D13:D23)=D20,-0.008,IF(MAX(D13:D23)=D21,-0.007,IF(MAX(D13:D23)=D22,-0.006,-0.005))))))))))</f>
        <v>-1.4999999999999999E-2</v>
      </c>
      <c r="G13" s="50">
        <f t="shared" si="4"/>
        <v>-0.01</v>
      </c>
      <c r="H13" s="1">
        <v>5.7537536017348998</v>
      </c>
    </row>
    <row r="14" spans="1:16" x14ac:dyDescent="0.25">
      <c r="A14" s="38" t="s">
        <v>7</v>
      </c>
      <c r="B14" s="38">
        <v>-1.4E-2</v>
      </c>
      <c r="C14" s="38">
        <v>7.0000000000000001E-3</v>
      </c>
      <c r="D14" s="38">
        <v>5.7180460553534802</v>
      </c>
      <c r="E14" s="38">
        <v>37.534875497177403</v>
      </c>
      <c r="F14" s="50"/>
      <c r="G14" s="50"/>
      <c r="H14" s="1">
        <v>5.7537536017348998</v>
      </c>
    </row>
    <row r="15" spans="1:16" x14ac:dyDescent="0.25">
      <c r="A15" s="38" t="s">
        <v>7</v>
      </c>
      <c r="B15" s="38">
        <v>-1.2999999999999999E-2</v>
      </c>
      <c r="C15" s="38">
        <v>7.0000000000000001E-3</v>
      </c>
      <c r="D15" s="38">
        <v>5.7123776022952502</v>
      </c>
      <c r="E15" s="38">
        <v>37.537888922413998</v>
      </c>
      <c r="F15" s="50"/>
      <c r="G15" s="50"/>
      <c r="H15" s="1">
        <v>5.7537536017348998</v>
      </c>
      <c r="L15">
        <f>P2-L2</f>
        <v>8.7825961523251284E-3</v>
      </c>
    </row>
    <row r="16" spans="1:16" x14ac:dyDescent="0.25">
      <c r="A16" s="38" t="s">
        <v>7</v>
      </c>
      <c r="B16" s="38">
        <v>-1.2E-2</v>
      </c>
      <c r="C16" s="38">
        <v>7.0000000000000001E-3</v>
      </c>
      <c r="D16" s="38">
        <v>5.7173334238310298</v>
      </c>
      <c r="E16" s="38">
        <v>37.541376575468497</v>
      </c>
      <c r="F16" s="50"/>
      <c r="G16" s="50"/>
      <c r="H16" s="1">
        <v>5.7537536017348998</v>
      </c>
      <c r="L16">
        <f t="shared" ref="L16:L24" si="5">P3-L3</f>
        <v>8.0278127116212294E-3</v>
      </c>
    </row>
    <row r="17" spans="1:12" x14ac:dyDescent="0.25">
      <c r="A17" s="38" t="s">
        <v>7</v>
      </c>
      <c r="B17" s="38">
        <v>-1.0999999999999999E-2</v>
      </c>
      <c r="C17" s="38">
        <v>7.0000000000000001E-3</v>
      </c>
      <c r="D17" s="38">
        <v>5.7188251237563303</v>
      </c>
      <c r="E17" s="38">
        <v>37.542674055550798</v>
      </c>
      <c r="F17" s="50"/>
      <c r="G17" s="50"/>
      <c r="H17" s="1">
        <v>5.7537536017348998</v>
      </c>
      <c r="L17">
        <f t="shared" si="5"/>
        <v>8.3492690350910892E-3</v>
      </c>
    </row>
    <row r="18" spans="1:12" x14ac:dyDescent="0.25">
      <c r="A18" s="38" t="s">
        <v>7</v>
      </c>
      <c r="B18" s="38">
        <v>-0.01</v>
      </c>
      <c r="C18" s="38">
        <v>7.0000000000000001E-3</v>
      </c>
      <c r="D18" s="38">
        <v>5.7159453412736196</v>
      </c>
      <c r="E18" s="38">
        <v>37.550176609145197</v>
      </c>
      <c r="F18" s="50"/>
      <c r="G18" s="50"/>
      <c r="H18" s="1">
        <v>5.7537536017348998</v>
      </c>
      <c r="L18">
        <f t="shared" si="5"/>
        <v>9.1935795174073465E-3</v>
      </c>
    </row>
    <row r="19" spans="1:12" x14ac:dyDescent="0.25">
      <c r="A19" s="38" t="s">
        <v>7</v>
      </c>
      <c r="B19" s="38">
        <v>-8.9999999999999993E-3</v>
      </c>
      <c r="C19" s="38">
        <v>7.0000000000000001E-3</v>
      </c>
      <c r="D19" s="38">
        <v>5.7096855934576496</v>
      </c>
      <c r="E19" s="38">
        <v>37.5403048643891</v>
      </c>
      <c r="F19" s="50"/>
      <c r="G19" s="50"/>
      <c r="H19" s="1">
        <v>5.7537536017348998</v>
      </c>
      <c r="L19">
        <f t="shared" si="5"/>
        <v>1.0133983460166751E-2</v>
      </c>
    </row>
    <row r="20" spans="1:12" x14ac:dyDescent="0.25">
      <c r="A20" s="38" t="s">
        <v>7</v>
      </c>
      <c r="B20" s="38">
        <v>-8.0000000000000002E-3</v>
      </c>
      <c r="C20" s="38">
        <v>7.0000000000000001E-3</v>
      </c>
      <c r="D20" s="38">
        <v>5.7142993232711596</v>
      </c>
      <c r="E20" s="38">
        <v>37.536046632151702</v>
      </c>
      <c r="F20" s="50"/>
      <c r="G20" s="50"/>
      <c r="H20" s="1">
        <v>5.7537536017348998</v>
      </c>
      <c r="L20">
        <f t="shared" si="5"/>
        <v>9.3309135781257102E-3</v>
      </c>
    </row>
    <row r="21" spans="1:12" x14ac:dyDescent="0.25">
      <c r="A21" s="38" t="s">
        <v>7</v>
      </c>
      <c r="B21" s="38">
        <v>-7.0000000000000001E-3</v>
      </c>
      <c r="C21" s="38">
        <v>7.0000000000000001E-3</v>
      </c>
      <c r="D21" s="38">
        <v>5.7157064692934902</v>
      </c>
      <c r="E21" s="38">
        <v>37.535090524687</v>
      </c>
      <c r="F21" s="50"/>
      <c r="G21" s="50"/>
      <c r="H21" s="1">
        <v>5.7537536017348998</v>
      </c>
      <c r="L21">
        <f t="shared" si="5"/>
        <v>9.2353358571565791E-3</v>
      </c>
    </row>
    <row r="22" spans="1:12" x14ac:dyDescent="0.25">
      <c r="A22" s="38" t="s">
        <v>7</v>
      </c>
      <c r="B22" s="38">
        <v>-6.0000000000000001E-3</v>
      </c>
      <c r="C22" s="38">
        <v>7.0000000000000001E-3</v>
      </c>
      <c r="D22" s="38">
        <v>5.7123468025029398</v>
      </c>
      <c r="E22" s="38">
        <v>37.536679194419399</v>
      </c>
      <c r="F22" s="50"/>
      <c r="G22" s="50"/>
      <c r="H22" s="1">
        <v>5.7537536017348998</v>
      </c>
      <c r="L22">
        <f t="shared" si="5"/>
        <v>9.6368388815339934E-3</v>
      </c>
    </row>
    <row r="23" spans="1:12" x14ac:dyDescent="0.25">
      <c r="A23" s="38" t="s">
        <v>7</v>
      </c>
      <c r="B23" s="38">
        <v>-5.0000000000000001E-3</v>
      </c>
      <c r="C23" s="38">
        <v>7.0000000000000001E-3</v>
      </c>
      <c r="D23" s="38">
        <v>5.71228373382933</v>
      </c>
      <c r="E23" s="38">
        <v>37.533166757930303</v>
      </c>
      <c r="F23" s="50"/>
      <c r="G23" s="50"/>
      <c r="H23" s="1">
        <v>5.7537536017348998</v>
      </c>
      <c r="L23">
        <f t="shared" si="5"/>
        <v>9.9116340942112524E-3</v>
      </c>
    </row>
    <row r="24" spans="1:12" x14ac:dyDescent="0.25">
      <c r="A24" s="38" t="s">
        <v>8</v>
      </c>
      <c r="B24" s="38">
        <v>-1.4999999999999999E-2</v>
      </c>
      <c r="C24" s="38">
        <v>7.0000000000000001E-3</v>
      </c>
      <c r="D24" s="38">
        <v>6.5845678331634598</v>
      </c>
      <c r="E24" s="38">
        <v>37.639101962653498</v>
      </c>
      <c r="F24" s="50">
        <f t="shared" ref="F24:G24" si="6">IF(MAX(D24:D34)=D24,-0.015,IF(MAX(D24:D34)=D25,-0.014,IF(MAX(D24:D34)= D26,-0.013,IF(MAX(D24:D34)=D27,-0.012,IF(MAX(D24:D34)=D28,-0.011,IF(MAX(D24:D34)=D29,-0.01,IF(MAX(D24:D34)=D30,-0.009,IF(MAX(D24:D34)=D31,-0.008,IF(MAX(D24:D34)=D32,-0.007,IF(MAX(D24:D34)=D33,-0.006,-0.005))))))))))</f>
        <v>-1.2999999999999999E-2</v>
      </c>
      <c r="G24" s="50">
        <f t="shared" si="6"/>
        <v>-1.4999999999999999E-2</v>
      </c>
      <c r="H24" s="1">
        <v>6.65007988886041</v>
      </c>
      <c r="L24">
        <f t="shared" si="5"/>
        <v>7.3247323369319273E-3</v>
      </c>
    </row>
    <row r="25" spans="1:12" x14ac:dyDescent="0.25">
      <c r="A25" s="38" t="s">
        <v>8</v>
      </c>
      <c r="B25" s="38">
        <v>-1.4E-2</v>
      </c>
      <c r="C25" s="38">
        <v>7.0000000000000001E-3</v>
      </c>
      <c r="D25" s="38">
        <v>6.5883933786520901</v>
      </c>
      <c r="E25" s="38">
        <v>37.635657687167303</v>
      </c>
      <c r="F25" s="50"/>
      <c r="G25" s="50"/>
      <c r="H25" s="1">
        <v>6.65007988886041</v>
      </c>
      <c r="L25">
        <f>P12-L12</f>
        <v>1.0336590502812881E-2</v>
      </c>
    </row>
    <row r="26" spans="1:12" x14ac:dyDescent="0.25">
      <c r="A26" s="38" t="s">
        <v>8</v>
      </c>
      <c r="B26" s="38">
        <v>-1.2999999999999999E-2</v>
      </c>
      <c r="C26" s="38">
        <v>7.0000000000000001E-3</v>
      </c>
      <c r="D26" s="38">
        <v>6.5954455903182003</v>
      </c>
      <c r="E26" s="38">
        <v>37.6317419109863</v>
      </c>
      <c r="F26" s="50"/>
      <c r="G26" s="50"/>
      <c r="H26" s="1">
        <v>6.65007988886041</v>
      </c>
    </row>
    <row r="27" spans="1:12" x14ac:dyDescent="0.25">
      <c r="A27" s="38" t="s">
        <v>8</v>
      </c>
      <c r="B27" s="38">
        <v>-1.2E-2</v>
      </c>
      <c r="C27" s="38">
        <v>7.0000000000000001E-3</v>
      </c>
      <c r="D27" s="38">
        <v>6.59409814910234</v>
      </c>
      <c r="E27" s="38">
        <v>37.6305103223335</v>
      </c>
      <c r="F27" s="50"/>
      <c r="G27" s="50"/>
      <c r="H27" s="1">
        <v>6.65007988886041</v>
      </c>
    </row>
    <row r="28" spans="1:12" x14ac:dyDescent="0.25">
      <c r="A28" s="38" t="s">
        <v>8</v>
      </c>
      <c r="B28" s="38">
        <v>-1.0999999999999999E-2</v>
      </c>
      <c r="C28" s="38">
        <v>7.0000000000000001E-3</v>
      </c>
      <c r="D28" s="38">
        <v>6.5865956552130598</v>
      </c>
      <c r="E28" s="38">
        <v>37.627432460062202</v>
      </c>
      <c r="F28" s="50"/>
      <c r="G28" s="50"/>
      <c r="H28" s="1">
        <v>6.65007988886041</v>
      </c>
    </row>
    <row r="29" spans="1:12" x14ac:dyDescent="0.25">
      <c r="A29" s="38" t="s">
        <v>8</v>
      </c>
      <c r="B29" s="38">
        <v>-0.01</v>
      </c>
      <c r="C29" s="38">
        <v>7.0000000000000001E-3</v>
      </c>
      <c r="D29" s="38">
        <v>6.5765898871820996</v>
      </c>
      <c r="E29" s="38">
        <v>37.626776023982998</v>
      </c>
      <c r="F29" s="50"/>
      <c r="G29" s="50"/>
      <c r="H29" s="1">
        <v>6.65007988886041</v>
      </c>
    </row>
    <row r="30" spans="1:12" x14ac:dyDescent="0.25">
      <c r="A30" s="38" t="s">
        <v>8</v>
      </c>
      <c r="B30" s="38">
        <v>-8.9999999999999993E-3</v>
      </c>
      <c r="C30" s="38">
        <v>7.0000000000000001E-3</v>
      </c>
      <c r="D30" s="38">
        <v>6.5783245732624698</v>
      </c>
      <c r="E30" s="38">
        <v>37.6235709541143</v>
      </c>
      <c r="F30" s="50"/>
      <c r="G30" s="50"/>
      <c r="H30" s="1">
        <v>6.65007988886041</v>
      </c>
    </row>
    <row r="31" spans="1:12" x14ac:dyDescent="0.25">
      <c r="A31" s="38" t="s">
        <v>8</v>
      </c>
      <c r="B31" s="38">
        <v>-8.0000000000000002E-3</v>
      </c>
      <c r="C31" s="38">
        <v>7.0000000000000001E-3</v>
      </c>
      <c r="D31" s="38">
        <v>6.5843987736586396</v>
      </c>
      <c r="E31" s="38">
        <v>37.617450134738903</v>
      </c>
      <c r="F31" s="50"/>
      <c r="G31" s="50"/>
      <c r="H31" s="1">
        <v>6.65007988886041</v>
      </c>
    </row>
    <row r="32" spans="1:12" x14ac:dyDescent="0.25">
      <c r="A32" s="38" t="s">
        <v>8</v>
      </c>
      <c r="B32" s="38">
        <v>-7.0000000000000001E-3</v>
      </c>
      <c r="C32" s="38">
        <v>7.0000000000000001E-3</v>
      </c>
      <c r="D32" s="38">
        <v>6.5778136318565004</v>
      </c>
      <c r="E32" s="38">
        <v>37.615800295240497</v>
      </c>
      <c r="F32" s="50"/>
      <c r="G32" s="50"/>
      <c r="H32" s="1">
        <v>6.65007988886041</v>
      </c>
    </row>
    <row r="33" spans="1:8" x14ac:dyDescent="0.25">
      <c r="A33" s="38" t="s">
        <v>8</v>
      </c>
      <c r="B33" s="38">
        <v>-6.0000000000000001E-3</v>
      </c>
      <c r="C33" s="38">
        <v>7.0000000000000001E-3</v>
      </c>
      <c r="D33" s="38">
        <v>6.5828121346597701</v>
      </c>
      <c r="E33" s="38">
        <v>37.614639623581098</v>
      </c>
      <c r="F33" s="50"/>
      <c r="G33" s="50"/>
      <c r="H33" s="1">
        <v>6.65007988886041</v>
      </c>
    </row>
    <row r="34" spans="1:8" x14ac:dyDescent="0.25">
      <c r="A34" s="38" t="s">
        <v>8</v>
      </c>
      <c r="B34" s="38">
        <v>-5.0000000000000001E-3</v>
      </c>
      <c r="C34" s="38">
        <v>7.0000000000000001E-3</v>
      </c>
      <c r="D34" s="38">
        <v>6.5915891216385099</v>
      </c>
      <c r="E34" s="38">
        <v>37.610174344227701</v>
      </c>
      <c r="F34" s="50"/>
      <c r="G34" s="50"/>
      <c r="H34" s="1">
        <v>6.65007988886041</v>
      </c>
    </row>
    <row r="35" spans="1:8" x14ac:dyDescent="0.25">
      <c r="A35" s="38" t="s">
        <v>9</v>
      </c>
      <c r="B35" s="38">
        <v>-1.4999999999999999E-2</v>
      </c>
      <c r="C35" s="38">
        <v>7.0000000000000001E-3</v>
      </c>
      <c r="D35" s="38">
        <v>6.4473087944041101</v>
      </c>
      <c r="E35" s="38">
        <v>37.470296374613397</v>
      </c>
      <c r="F35" s="50">
        <f t="shared" ref="F35:G35" si="7">IF(MAX(D35:D45)=D35,-0.015,IF(MAX(D35:D45)=D36,-0.014,IF(MAX(D35:D45)= D37,-0.013,IF(MAX(D35:D45)=D38,-0.012,IF(MAX(D35:D45)=D39,-0.011,IF(MAX(D35:D45)=D40,-0.01,IF(MAX(D35:D45)=D41,-0.009,IF(MAX(D35:D45)=D42,-0.008,IF(MAX(D35:D45)=D43,-0.007,IF(MAX(D35:D45)=D44,-0.006,-0.005))))))))))</f>
        <v>-1.2999999999999999E-2</v>
      </c>
      <c r="G35" s="50">
        <f t="shared" si="7"/>
        <v>-1.4999999999999999E-2</v>
      </c>
      <c r="H35" s="1">
        <v>6.4678396040383204</v>
      </c>
    </row>
    <row r="36" spans="1:8" x14ac:dyDescent="0.25">
      <c r="A36" s="38" t="s">
        <v>9</v>
      </c>
      <c r="B36" s="38">
        <v>-1.4E-2</v>
      </c>
      <c r="C36" s="38">
        <v>7.0000000000000001E-3</v>
      </c>
      <c r="D36" s="38">
        <v>6.4512655795833904</v>
      </c>
      <c r="E36" s="38">
        <v>37.4671490818235</v>
      </c>
      <c r="F36" s="50"/>
      <c r="G36" s="50"/>
      <c r="H36" s="1">
        <v>6.4678396040383204</v>
      </c>
    </row>
    <row r="37" spans="1:8" x14ac:dyDescent="0.25">
      <c r="A37" s="38" t="s">
        <v>9</v>
      </c>
      <c r="B37" s="38">
        <v>-1.2999999999999999E-2</v>
      </c>
      <c r="C37" s="38">
        <v>7.0000000000000001E-3</v>
      </c>
      <c r="D37" s="38">
        <v>6.4517887129395799</v>
      </c>
      <c r="E37" s="38">
        <v>37.462524105485997</v>
      </c>
      <c r="F37" s="50"/>
      <c r="G37" s="50"/>
      <c r="H37" s="1">
        <v>6.4678396040383204</v>
      </c>
    </row>
    <row r="38" spans="1:8" x14ac:dyDescent="0.25">
      <c r="A38" s="38" t="s">
        <v>9</v>
      </c>
      <c r="B38" s="38">
        <v>-1.2E-2</v>
      </c>
      <c r="C38" s="38">
        <v>7.0000000000000001E-3</v>
      </c>
      <c r="D38" s="38">
        <v>6.4483203797780702</v>
      </c>
      <c r="E38" s="38">
        <v>37.445424132931301</v>
      </c>
      <c r="F38" s="50"/>
      <c r="G38" s="50"/>
      <c r="H38" s="1">
        <v>6.4678396040383204</v>
      </c>
    </row>
    <row r="39" spans="1:8" x14ac:dyDescent="0.25">
      <c r="A39" s="38" t="s">
        <v>9</v>
      </c>
      <c r="B39" s="38">
        <v>-1.0999999999999999E-2</v>
      </c>
      <c r="C39" s="38">
        <v>7.0000000000000001E-3</v>
      </c>
      <c r="D39" s="38">
        <v>6.4402512745041101</v>
      </c>
      <c r="E39" s="38">
        <v>37.4360226059745</v>
      </c>
      <c r="F39" s="50"/>
      <c r="G39" s="50"/>
      <c r="H39" s="1">
        <v>6.4678396040383204</v>
      </c>
    </row>
    <row r="40" spans="1:8" x14ac:dyDescent="0.25">
      <c r="A40" s="38" t="s">
        <v>9</v>
      </c>
      <c r="B40" s="38">
        <v>-0.01</v>
      </c>
      <c r="C40" s="38">
        <v>7.0000000000000001E-3</v>
      </c>
      <c r="D40" s="38">
        <v>6.4344312508036801</v>
      </c>
      <c r="E40" s="38">
        <v>37.4288853186479</v>
      </c>
      <c r="F40" s="50"/>
      <c r="G40" s="50"/>
      <c r="H40" s="1">
        <v>6.4678396040383204</v>
      </c>
    </row>
    <row r="41" spans="1:8" x14ac:dyDescent="0.25">
      <c r="A41" s="38" t="s">
        <v>9</v>
      </c>
      <c r="B41" s="38">
        <v>-8.9999999999999993E-3</v>
      </c>
      <c r="C41" s="38">
        <v>7.0000000000000001E-3</v>
      </c>
      <c r="D41" s="38">
        <v>6.44839382299521</v>
      </c>
      <c r="E41" s="38">
        <v>37.425972652444202</v>
      </c>
      <c r="F41" s="50"/>
      <c r="G41" s="50"/>
      <c r="H41" s="1">
        <v>6.4678396040383204</v>
      </c>
    </row>
    <row r="42" spans="1:8" x14ac:dyDescent="0.25">
      <c r="A42" s="38" t="s">
        <v>9</v>
      </c>
      <c r="B42" s="38">
        <v>-8.0000000000000002E-3</v>
      </c>
      <c r="C42" s="38">
        <v>7.0000000000000001E-3</v>
      </c>
      <c r="D42" s="38">
        <v>6.4517355257844002</v>
      </c>
      <c r="E42" s="38">
        <v>37.427472282737199</v>
      </c>
      <c r="F42" s="50"/>
      <c r="G42" s="50"/>
      <c r="H42" s="1">
        <v>6.4678396040383204</v>
      </c>
    </row>
    <row r="43" spans="1:8" x14ac:dyDescent="0.25">
      <c r="A43" s="38" t="s">
        <v>9</v>
      </c>
      <c r="B43" s="38">
        <v>-7.0000000000000001E-3</v>
      </c>
      <c r="C43" s="38">
        <v>7.0000000000000001E-3</v>
      </c>
      <c r="D43" s="38">
        <v>6.4450224215799796</v>
      </c>
      <c r="E43" s="38">
        <v>37.422512151296402</v>
      </c>
      <c r="F43" s="50"/>
      <c r="G43" s="50"/>
      <c r="H43" s="1">
        <v>6.4678396040383204</v>
      </c>
    </row>
    <row r="44" spans="1:8" x14ac:dyDescent="0.25">
      <c r="A44" s="38" t="s">
        <v>9</v>
      </c>
      <c r="B44" s="38">
        <v>-6.0000000000000001E-3</v>
      </c>
      <c r="C44" s="38">
        <v>7.0000000000000001E-3</v>
      </c>
      <c r="D44" s="38">
        <v>6.4399787541524702</v>
      </c>
      <c r="E44" s="38">
        <v>37.414553309640297</v>
      </c>
      <c r="F44" s="50"/>
      <c r="G44" s="50"/>
      <c r="H44" s="1">
        <v>6.4678396040383204</v>
      </c>
    </row>
    <row r="45" spans="1:8" x14ac:dyDescent="0.25">
      <c r="A45" s="38" t="s">
        <v>9</v>
      </c>
      <c r="B45" s="38">
        <v>-5.0000000000000001E-3</v>
      </c>
      <c r="C45" s="38">
        <v>7.0000000000000001E-3</v>
      </c>
      <c r="D45" s="38">
        <v>6.4343538106949696</v>
      </c>
      <c r="E45" s="38">
        <v>37.402434640543703</v>
      </c>
      <c r="F45" s="50"/>
      <c r="G45" s="50"/>
      <c r="H45" s="1">
        <v>6.4678396040383204</v>
      </c>
    </row>
    <row r="46" spans="1:8" x14ac:dyDescent="0.25">
      <c r="A46" s="38" t="s">
        <v>10</v>
      </c>
      <c r="B46" s="38">
        <v>-1.4999999999999999E-2</v>
      </c>
      <c r="C46" s="38">
        <v>7.0000000000000001E-3</v>
      </c>
      <c r="D46" s="38">
        <v>6.3541352586621898</v>
      </c>
      <c r="E46" s="38">
        <v>37.435426117114403</v>
      </c>
      <c r="F46" s="50">
        <f t="shared" ref="F46:G46" si="8">IF(MAX(D46:D56)=D46,-0.015,IF(MAX(D46:D56)=D47,-0.014,IF(MAX(D46:D56)= D48,-0.013,IF(MAX(D46:D56)=D49,-0.012,IF(MAX(D46:D56)=D50,-0.011,IF(MAX(D46:D56)=D51,-0.01,IF(MAX(D46:D56)=D52,-0.009,IF(MAX(D46:D56)=D53,-0.008,IF(MAX(D46:D56)=D54,-0.007,IF(MAX(D46:D56)=D55,-0.006,-0.005))))))))))</f>
        <v>-5.0000000000000001E-3</v>
      </c>
      <c r="G46" s="50">
        <f t="shared" si="8"/>
        <v>-1.4999999999999999E-2</v>
      </c>
      <c r="H46" s="1">
        <v>6.4189546329810199</v>
      </c>
    </row>
    <row r="47" spans="1:8" x14ac:dyDescent="0.25">
      <c r="A47" s="38" t="s">
        <v>10</v>
      </c>
      <c r="B47" s="38">
        <v>-1.4E-2</v>
      </c>
      <c r="C47" s="38">
        <v>7.0000000000000001E-3</v>
      </c>
      <c r="D47" s="38">
        <v>6.3628568088268702</v>
      </c>
      <c r="E47" s="38">
        <v>37.430614083167498</v>
      </c>
      <c r="F47" s="50"/>
      <c r="G47" s="50"/>
      <c r="H47" s="1">
        <v>6.4189546329810199</v>
      </c>
    </row>
    <row r="48" spans="1:8" x14ac:dyDescent="0.25">
      <c r="A48" s="38" t="s">
        <v>10</v>
      </c>
      <c r="B48" s="38">
        <v>-1.2999999999999999E-2</v>
      </c>
      <c r="C48" s="38">
        <v>7.0000000000000001E-3</v>
      </c>
      <c r="D48" s="38">
        <v>6.3651071851017802</v>
      </c>
      <c r="E48" s="38">
        <v>37.429237497994897</v>
      </c>
      <c r="F48" s="50"/>
      <c r="G48" s="50"/>
      <c r="H48" s="1">
        <v>6.4189546329810199</v>
      </c>
    </row>
    <row r="49" spans="1:8" x14ac:dyDescent="0.25">
      <c r="A49" s="38" t="s">
        <v>10</v>
      </c>
      <c r="B49" s="38">
        <v>-1.2E-2</v>
      </c>
      <c r="C49" s="38">
        <v>7.0000000000000001E-3</v>
      </c>
      <c r="D49" s="38">
        <v>6.3618783206123402</v>
      </c>
      <c r="E49" s="38">
        <v>37.421047892817398</v>
      </c>
      <c r="F49" s="50"/>
      <c r="G49" s="50"/>
      <c r="H49" s="1">
        <v>6.4189546329810199</v>
      </c>
    </row>
    <row r="50" spans="1:8" x14ac:dyDescent="0.25">
      <c r="A50" s="38" t="s">
        <v>10</v>
      </c>
      <c r="B50" s="38">
        <v>-1.0999999999999999E-2</v>
      </c>
      <c r="C50" s="38">
        <v>7.0000000000000001E-3</v>
      </c>
      <c r="D50" s="38">
        <v>6.3565943975756296</v>
      </c>
      <c r="E50" s="38">
        <v>37.411054643264002</v>
      </c>
      <c r="F50" s="50"/>
      <c r="G50" s="50"/>
      <c r="H50" s="1">
        <v>6.4189546329810199</v>
      </c>
    </row>
    <row r="51" spans="1:8" x14ac:dyDescent="0.25">
      <c r="A51" s="38" t="s">
        <v>10</v>
      </c>
      <c r="B51" s="38">
        <v>-0.01</v>
      </c>
      <c r="C51" s="38">
        <v>7.0000000000000001E-3</v>
      </c>
      <c r="D51" s="38">
        <v>6.3595494238379802</v>
      </c>
      <c r="E51" s="38">
        <v>37.394226182420802</v>
      </c>
      <c r="F51" s="50"/>
      <c r="G51" s="50"/>
      <c r="H51" s="1">
        <v>6.4189546329810199</v>
      </c>
    </row>
    <row r="52" spans="1:8" x14ac:dyDescent="0.25">
      <c r="A52" s="38" t="s">
        <v>10</v>
      </c>
      <c r="B52" s="38">
        <v>-8.9999999999999993E-3</v>
      </c>
      <c r="C52" s="38">
        <v>7.0000000000000001E-3</v>
      </c>
      <c r="D52" s="38">
        <v>6.3631987768352198</v>
      </c>
      <c r="E52" s="38">
        <v>37.392676345950598</v>
      </c>
      <c r="F52" s="50"/>
      <c r="G52" s="50"/>
      <c r="H52" s="1">
        <v>6.4189546329810199</v>
      </c>
    </row>
    <row r="53" spans="1:8" x14ac:dyDescent="0.25">
      <c r="A53" s="38" t="s">
        <v>10</v>
      </c>
      <c r="B53" s="38">
        <v>-8.0000000000000002E-3</v>
      </c>
      <c r="C53" s="38">
        <v>7.0000000000000001E-3</v>
      </c>
      <c r="D53" s="38">
        <v>6.3656180403886697</v>
      </c>
      <c r="E53" s="38">
        <v>37.3885980114934</v>
      </c>
      <c r="F53" s="50"/>
      <c r="G53" s="50"/>
      <c r="H53" s="1">
        <v>6.4189546329810199</v>
      </c>
    </row>
    <row r="54" spans="1:8" x14ac:dyDescent="0.25">
      <c r="A54" s="38" t="s">
        <v>10</v>
      </c>
      <c r="B54" s="38">
        <v>-7.0000000000000001E-3</v>
      </c>
      <c r="C54" s="38">
        <v>7.0000000000000001E-3</v>
      </c>
      <c r="D54" s="38">
        <v>6.3674787740180996</v>
      </c>
      <c r="E54" s="38">
        <v>37.387003995227701</v>
      </c>
      <c r="F54" s="50"/>
      <c r="G54" s="50"/>
      <c r="H54" s="1">
        <v>6.4189546329810199</v>
      </c>
    </row>
    <row r="55" spans="1:8" x14ac:dyDescent="0.25">
      <c r="A55" s="38" t="s">
        <v>10</v>
      </c>
      <c r="B55" s="38">
        <v>-6.0000000000000001E-3</v>
      </c>
      <c r="C55" s="38">
        <v>7.0000000000000001E-3</v>
      </c>
      <c r="D55" s="38">
        <v>6.37316017362813</v>
      </c>
      <c r="E55" s="38">
        <v>37.387231105307499</v>
      </c>
      <c r="F55" s="50"/>
      <c r="G55" s="50"/>
      <c r="H55" s="1">
        <v>6.4189546329810199</v>
      </c>
    </row>
    <row r="56" spans="1:8" x14ac:dyDescent="0.25">
      <c r="A56" s="38" t="s">
        <v>10</v>
      </c>
      <c r="B56" s="38">
        <v>-5.0000000000000001E-3</v>
      </c>
      <c r="C56" s="38">
        <v>7.0000000000000001E-3</v>
      </c>
      <c r="D56" s="38">
        <v>6.3767529374488596</v>
      </c>
      <c r="E56" s="38">
        <v>37.374822741078503</v>
      </c>
      <c r="F56" s="50"/>
      <c r="G56" s="50"/>
      <c r="H56" s="1">
        <v>6.4189546329810199</v>
      </c>
    </row>
    <row r="57" spans="1:8" x14ac:dyDescent="0.25">
      <c r="A57" s="38" t="s">
        <v>12</v>
      </c>
      <c r="B57" s="38">
        <v>-1.4999999999999999E-2</v>
      </c>
      <c r="C57" s="38">
        <v>7.0000000000000001E-3</v>
      </c>
      <c r="D57" s="38">
        <v>6.6485509102807701</v>
      </c>
      <c r="E57" s="38">
        <v>37.342613474489802</v>
      </c>
      <c r="F57" s="50">
        <f t="shared" ref="F57:G57" si="9">IF(MAX(D57:D67)=D57,-0.015,IF(MAX(D57:D67)=D58,-0.014,IF(MAX(D57:D67)= D59,-0.013,IF(MAX(D57:D67)=D60,-0.012,IF(MAX(D57:D67)=D61,-0.011,IF(MAX(D57:D67)=D62,-0.01,IF(MAX(D57:D67)=D63,-0.009,IF(MAX(D57:D67)=D64,-0.008,IF(MAX(D57:D67)=D65,-0.007,IF(MAX(D57:D67)=D66,-0.006,-0.005))))))))))</f>
        <v>-1.4E-2</v>
      </c>
      <c r="G57" s="50">
        <f t="shared" si="9"/>
        <v>-1.2E-2</v>
      </c>
      <c r="H57" s="1">
        <v>6.6721017082672596</v>
      </c>
    </row>
    <row r="58" spans="1:8" x14ac:dyDescent="0.25">
      <c r="A58" s="38" t="s">
        <v>12</v>
      </c>
      <c r="B58" s="38">
        <v>-1.4E-2</v>
      </c>
      <c r="C58" s="38">
        <v>7.0000000000000001E-3</v>
      </c>
      <c r="D58" s="38">
        <v>6.6533534437652699</v>
      </c>
      <c r="E58" s="38">
        <v>37.345461206387597</v>
      </c>
      <c r="F58" s="50"/>
      <c r="G58" s="50"/>
      <c r="H58" s="1">
        <v>6.6721017082672596</v>
      </c>
    </row>
    <row r="59" spans="1:8" x14ac:dyDescent="0.25">
      <c r="A59" s="38" t="s">
        <v>12</v>
      </c>
      <c r="B59" s="38">
        <v>-1.2999999999999999E-2</v>
      </c>
      <c r="C59" s="38">
        <v>7.0000000000000001E-3</v>
      </c>
      <c r="D59" s="38">
        <v>6.6444107461348798</v>
      </c>
      <c r="E59" s="38">
        <v>37.345534409292299</v>
      </c>
      <c r="F59" s="50"/>
      <c r="G59" s="50"/>
      <c r="H59" s="1">
        <v>6.6721017082672596</v>
      </c>
    </row>
    <row r="60" spans="1:8" x14ac:dyDescent="0.25">
      <c r="A60" s="38" t="s">
        <v>12</v>
      </c>
      <c r="B60" s="38">
        <v>-1.2E-2</v>
      </c>
      <c r="C60" s="38">
        <v>7.0000000000000001E-3</v>
      </c>
      <c r="D60" s="38">
        <v>6.6437822520147698</v>
      </c>
      <c r="E60" s="38">
        <v>37.351473616077797</v>
      </c>
      <c r="F60" s="50"/>
      <c r="G60" s="50"/>
      <c r="H60" s="1">
        <v>6.6721017082672596</v>
      </c>
    </row>
    <row r="61" spans="1:8" x14ac:dyDescent="0.25">
      <c r="A61" s="38" t="s">
        <v>12</v>
      </c>
      <c r="B61" s="38">
        <v>-1.0999999999999999E-2</v>
      </c>
      <c r="C61" s="38">
        <v>7.0000000000000001E-3</v>
      </c>
      <c r="D61" s="38">
        <v>6.6375299393484601</v>
      </c>
      <c r="E61" s="38">
        <v>37.336593345607199</v>
      </c>
      <c r="F61" s="50"/>
      <c r="G61" s="50"/>
      <c r="H61" s="1">
        <v>6.6721017082672596</v>
      </c>
    </row>
    <row r="62" spans="1:8" x14ac:dyDescent="0.25">
      <c r="A62" s="38" t="s">
        <v>12</v>
      </c>
      <c r="B62" s="38">
        <v>-0.01</v>
      </c>
      <c r="C62" s="38">
        <v>7.0000000000000001E-3</v>
      </c>
      <c r="D62" s="38">
        <v>6.6354957516559399</v>
      </c>
      <c r="E62" s="38">
        <v>37.340526865953798</v>
      </c>
      <c r="F62" s="50"/>
      <c r="G62" s="50"/>
      <c r="H62" s="1">
        <v>6.6721017082672596</v>
      </c>
    </row>
    <row r="63" spans="1:8" x14ac:dyDescent="0.25">
      <c r="A63" s="38" t="s">
        <v>12</v>
      </c>
      <c r="B63" s="38">
        <v>-8.9999999999999993E-3</v>
      </c>
      <c r="C63" s="38">
        <v>7.0000000000000001E-3</v>
      </c>
      <c r="D63" s="38">
        <v>6.64242954459705</v>
      </c>
      <c r="E63" s="38">
        <v>37.332951177444798</v>
      </c>
      <c r="F63" s="50"/>
      <c r="G63" s="50"/>
      <c r="H63" s="1">
        <v>6.6721017082672596</v>
      </c>
    </row>
    <row r="64" spans="1:8" x14ac:dyDescent="0.25">
      <c r="A64" s="38" t="s">
        <v>12</v>
      </c>
      <c r="B64" s="38">
        <v>-8.0000000000000002E-3</v>
      </c>
      <c r="C64" s="38">
        <v>7.0000000000000001E-3</v>
      </c>
      <c r="D64" s="38">
        <v>6.64013406571818</v>
      </c>
      <c r="E64" s="38">
        <v>37.321173008961303</v>
      </c>
      <c r="F64" s="50"/>
      <c r="G64" s="50"/>
      <c r="H64" s="1">
        <v>6.6721017082672596</v>
      </c>
    </row>
    <row r="65" spans="1:8" x14ac:dyDescent="0.25">
      <c r="A65" s="38" t="s">
        <v>12</v>
      </c>
      <c r="B65" s="38">
        <v>-7.0000000000000001E-3</v>
      </c>
      <c r="C65" s="38">
        <v>7.0000000000000001E-3</v>
      </c>
      <c r="D65" s="38">
        <v>6.6470324146968904</v>
      </c>
      <c r="E65" s="38">
        <v>37.320715230377097</v>
      </c>
      <c r="F65" s="50"/>
      <c r="G65" s="50"/>
      <c r="H65" s="1">
        <v>6.6721017082672596</v>
      </c>
    </row>
    <row r="66" spans="1:8" x14ac:dyDescent="0.25">
      <c r="A66" s="38" t="s">
        <v>12</v>
      </c>
      <c r="B66" s="38">
        <v>-6.0000000000000001E-3</v>
      </c>
      <c r="C66" s="38">
        <v>7.0000000000000001E-3</v>
      </c>
      <c r="D66" s="38">
        <v>6.6503807971050701</v>
      </c>
      <c r="E66" s="38">
        <v>37.308363293707004</v>
      </c>
      <c r="F66" s="50"/>
      <c r="G66" s="50"/>
      <c r="H66" s="1">
        <v>6.6721017082672596</v>
      </c>
    </row>
    <row r="67" spans="1:8" x14ac:dyDescent="0.25">
      <c r="A67" s="38" t="s">
        <v>12</v>
      </c>
      <c r="B67" s="38">
        <v>-5.0000000000000001E-3</v>
      </c>
      <c r="C67" s="38">
        <v>7.0000000000000001E-3</v>
      </c>
      <c r="D67" s="38">
        <v>6.6384628147980003</v>
      </c>
      <c r="E67" s="38">
        <v>37.308690154607703</v>
      </c>
      <c r="F67" s="50"/>
      <c r="G67" s="50"/>
      <c r="H67" s="1">
        <v>6.6721017082672596</v>
      </c>
    </row>
    <row r="68" spans="1:8" x14ac:dyDescent="0.25">
      <c r="A68" s="38" t="s">
        <v>13</v>
      </c>
      <c r="B68" s="38">
        <v>-1.4999999999999999E-2</v>
      </c>
      <c r="C68" s="38">
        <v>7.0000000000000001E-3</v>
      </c>
      <c r="D68" s="38">
        <v>5.4479034885320097</v>
      </c>
      <c r="E68" s="38">
        <v>37.387368352187003</v>
      </c>
      <c r="F68" s="50">
        <f t="shared" ref="F68:G68" si="10">IF(MAX(D68:D78)=D68,-0.015,IF(MAX(D68:D78)=D69,-0.014,IF(MAX(D68:D78)= D70,-0.013,IF(MAX(D68:D78)=D71,-0.012,IF(MAX(D68:D78)=D72,-0.011,IF(MAX(D68:D78)=D73,-0.01,IF(MAX(D68:D78)=D74,-0.009,IF(MAX(D68:D78)=D75,-0.008,IF(MAX(D68:D78)=D76,-0.007,IF(MAX(D68:D78)=D77,-0.006,-0.005))))))))))</f>
        <v>-1.4999999999999999E-2</v>
      </c>
      <c r="G68" s="50">
        <f t="shared" si="10"/>
        <v>-1.2E-2</v>
      </c>
      <c r="H68" s="1">
        <v>5.4720463149671401</v>
      </c>
    </row>
    <row r="69" spans="1:8" x14ac:dyDescent="0.25">
      <c r="A69" s="38" t="s">
        <v>13</v>
      </c>
      <c r="B69" s="38">
        <v>-1.4E-2</v>
      </c>
      <c r="C69" s="38">
        <v>7.0000000000000001E-3</v>
      </c>
      <c r="D69" s="38">
        <v>5.43844167017778</v>
      </c>
      <c r="E69" s="38">
        <v>37.388817004624798</v>
      </c>
      <c r="F69" s="50"/>
      <c r="G69" s="50"/>
      <c r="H69" s="1">
        <v>5.4720463149671401</v>
      </c>
    </row>
    <row r="70" spans="1:8" x14ac:dyDescent="0.25">
      <c r="A70" s="38" t="s">
        <v>13</v>
      </c>
      <c r="B70" s="38">
        <v>-1.2999999999999999E-2</v>
      </c>
      <c r="C70" s="38">
        <v>7.0000000000000001E-3</v>
      </c>
      <c r="D70" s="38">
        <v>5.43844167017778</v>
      </c>
      <c r="E70" s="38">
        <v>37.388367427477299</v>
      </c>
      <c r="F70" s="50"/>
      <c r="G70" s="50"/>
      <c r="H70" s="1">
        <v>5.4720463149671401</v>
      </c>
    </row>
    <row r="71" spans="1:8" x14ac:dyDescent="0.25">
      <c r="A71" s="38" t="s">
        <v>13</v>
      </c>
      <c r="B71" s="38">
        <v>-1.2E-2</v>
      </c>
      <c r="C71" s="38">
        <v>7.0000000000000001E-3</v>
      </c>
      <c r="D71" s="38">
        <v>5.4353136909482398</v>
      </c>
      <c r="E71" s="38">
        <v>37.3935975141207</v>
      </c>
      <c r="F71" s="50"/>
      <c r="G71" s="50"/>
      <c r="H71" s="1">
        <v>5.4720463149671401</v>
      </c>
    </row>
    <row r="72" spans="1:8" x14ac:dyDescent="0.25">
      <c r="A72" s="38" t="s">
        <v>13</v>
      </c>
      <c r="B72" s="38">
        <v>-1.0999999999999999E-2</v>
      </c>
      <c r="C72" s="38">
        <v>7.0000000000000001E-3</v>
      </c>
      <c r="D72" s="38">
        <v>5.4387441187195202</v>
      </c>
      <c r="E72" s="38">
        <v>37.392787907241399</v>
      </c>
      <c r="F72" s="50"/>
      <c r="G72" s="50"/>
      <c r="H72" s="1">
        <v>5.4720463149671401</v>
      </c>
    </row>
    <row r="73" spans="1:8" x14ac:dyDescent="0.25">
      <c r="A73" s="38" t="s">
        <v>13</v>
      </c>
      <c r="B73" s="38">
        <v>-0.01</v>
      </c>
      <c r="C73" s="38">
        <v>7.0000000000000001E-3</v>
      </c>
      <c r="D73" s="38">
        <v>5.4377796961504004</v>
      </c>
      <c r="E73" s="38">
        <v>37.374311319574304</v>
      </c>
      <c r="F73" s="50"/>
      <c r="G73" s="50"/>
      <c r="H73" s="1">
        <v>5.4720463149671401</v>
      </c>
    </row>
    <row r="74" spans="1:8" x14ac:dyDescent="0.25">
      <c r="A74" s="38" t="s">
        <v>13</v>
      </c>
      <c r="B74" s="38">
        <v>-8.9999999999999993E-3</v>
      </c>
      <c r="C74" s="38">
        <v>7.0000000000000001E-3</v>
      </c>
      <c r="D74" s="38">
        <v>5.4412932542118098</v>
      </c>
      <c r="E74" s="38">
        <v>37.373952554852302</v>
      </c>
      <c r="F74" s="50"/>
      <c r="G74" s="50"/>
      <c r="H74" s="1">
        <v>5.4720463149671401</v>
      </c>
    </row>
    <row r="75" spans="1:8" x14ac:dyDescent="0.25">
      <c r="A75" s="38" t="s">
        <v>13</v>
      </c>
      <c r="B75" s="38">
        <v>-8.0000000000000002E-3</v>
      </c>
      <c r="C75" s="38">
        <v>7.0000000000000001E-3</v>
      </c>
      <c r="D75" s="38">
        <v>5.43410484292093</v>
      </c>
      <c r="E75" s="38">
        <v>37.372779526658803</v>
      </c>
      <c r="F75" s="50"/>
      <c r="G75" s="50"/>
      <c r="H75" s="1">
        <v>5.4720463149671401</v>
      </c>
    </row>
    <row r="76" spans="1:8" x14ac:dyDescent="0.25">
      <c r="A76" s="38" t="s">
        <v>13</v>
      </c>
      <c r="B76" s="38">
        <v>-7.0000000000000001E-3</v>
      </c>
      <c r="C76" s="38">
        <v>7.0000000000000001E-3</v>
      </c>
      <c r="D76" s="38">
        <v>5.4294193662492898</v>
      </c>
      <c r="E76" s="38">
        <v>37.372245632336202</v>
      </c>
      <c r="F76" s="50"/>
      <c r="G76" s="50"/>
      <c r="H76" s="1">
        <v>5.4720463149671401</v>
      </c>
    </row>
    <row r="77" spans="1:8" x14ac:dyDescent="0.25">
      <c r="A77" s="38" t="s">
        <v>13</v>
      </c>
      <c r="B77" s="38">
        <v>-6.0000000000000001E-3</v>
      </c>
      <c r="C77" s="38">
        <v>7.0000000000000001E-3</v>
      </c>
      <c r="D77" s="38">
        <v>5.4325968500426702</v>
      </c>
      <c r="E77" s="38">
        <v>37.3741695192492</v>
      </c>
      <c r="F77" s="50"/>
      <c r="G77" s="50"/>
      <c r="H77" s="1">
        <v>5.4720463149671401</v>
      </c>
    </row>
    <row r="78" spans="1:8" x14ac:dyDescent="0.25">
      <c r="A78" s="38" t="s">
        <v>13</v>
      </c>
      <c r="B78" s="38">
        <v>-5.0000000000000001E-3</v>
      </c>
      <c r="C78" s="38">
        <v>7.0000000000000001E-3</v>
      </c>
      <c r="D78" s="38">
        <v>5.4369230401571</v>
      </c>
      <c r="E78" s="38">
        <v>37.372302618053197</v>
      </c>
      <c r="F78" s="50"/>
      <c r="G78" s="50"/>
      <c r="H78" s="1">
        <v>5.4720463149671401</v>
      </c>
    </row>
    <row r="79" spans="1:8" x14ac:dyDescent="0.25">
      <c r="A79" s="38" t="s">
        <v>15</v>
      </c>
      <c r="B79" s="38">
        <v>-1.4999999999999999E-2</v>
      </c>
      <c r="C79" s="38">
        <v>7.0000000000000001E-3</v>
      </c>
      <c r="D79" s="38">
        <v>5.7570653432253298</v>
      </c>
      <c r="E79" s="38">
        <v>37.3044420142568</v>
      </c>
      <c r="F79" s="50">
        <f t="shared" ref="F79:G79" si="11">IF(MAX(D79:D89)=D79,-0.015,IF(MAX(D79:D89)=D80,-0.014,IF(MAX(D79:D89)= D81,-0.013,IF(MAX(D79:D89)=D82,-0.012,IF(MAX(D79:D89)=D83,-0.011,IF(MAX(D79:D89)=D84,-0.01,IF(MAX(D79:D89)=D85,-0.009,IF(MAX(D79:D89)=D86,-0.008,IF(MAX(D79:D89)=D87,-0.007,IF(MAX(D79:D89)=D88,-0.006,-0.005))))))))))</f>
        <v>-5.0000000000000001E-3</v>
      </c>
      <c r="G79" s="50">
        <f t="shared" si="11"/>
        <v>-5.0000000000000001E-3</v>
      </c>
      <c r="H79" s="1">
        <v>5.8211146613416096</v>
      </c>
    </row>
    <row r="80" spans="1:8" x14ac:dyDescent="0.25">
      <c r="A80" s="38" t="s">
        <v>15</v>
      </c>
      <c r="B80" s="38">
        <v>-1.4E-2</v>
      </c>
      <c r="C80" s="38">
        <v>7.0000000000000001E-3</v>
      </c>
      <c r="D80" s="38">
        <v>5.7572412335972096</v>
      </c>
      <c r="E80" s="38">
        <v>37.298088045096698</v>
      </c>
      <c r="F80" s="50"/>
      <c r="G80" s="50"/>
      <c r="H80" s="1">
        <v>5.8211146613416096</v>
      </c>
    </row>
    <row r="81" spans="1:8" x14ac:dyDescent="0.25">
      <c r="A81" s="38" t="s">
        <v>15</v>
      </c>
      <c r="B81" s="38">
        <v>-1.2999999999999999E-2</v>
      </c>
      <c r="C81" s="38">
        <v>7.0000000000000001E-3</v>
      </c>
      <c r="D81" s="38">
        <v>5.7593424384404504</v>
      </c>
      <c r="E81" s="38">
        <v>37.289116367560297</v>
      </c>
      <c r="F81" s="50"/>
      <c r="G81" s="50"/>
      <c r="H81" s="1">
        <v>5.8211146613416096</v>
      </c>
    </row>
    <row r="82" spans="1:8" x14ac:dyDescent="0.25">
      <c r="A82" s="38" t="s">
        <v>15</v>
      </c>
      <c r="B82" s="38">
        <v>-1.2E-2</v>
      </c>
      <c r="C82" s="38">
        <v>7.0000000000000001E-3</v>
      </c>
      <c r="D82" s="38">
        <v>5.7518965000868301</v>
      </c>
      <c r="E82" s="38">
        <v>37.293454072939497</v>
      </c>
      <c r="F82" s="50"/>
      <c r="G82" s="50"/>
      <c r="H82" s="1">
        <v>5.8211146613416096</v>
      </c>
    </row>
    <row r="83" spans="1:8" x14ac:dyDescent="0.25">
      <c r="A83" s="38" t="s">
        <v>15</v>
      </c>
      <c r="B83" s="38">
        <v>-1.0999999999999999E-2</v>
      </c>
      <c r="C83" s="38">
        <v>7.0000000000000001E-3</v>
      </c>
      <c r="D83" s="38">
        <v>5.7611291531730604</v>
      </c>
      <c r="E83" s="38">
        <v>37.291023793382202</v>
      </c>
      <c r="F83" s="50"/>
      <c r="G83" s="50"/>
      <c r="H83" s="1">
        <v>5.8211146613416096</v>
      </c>
    </row>
    <row r="84" spans="1:8" x14ac:dyDescent="0.25">
      <c r="A84" s="38" t="s">
        <v>15</v>
      </c>
      <c r="B84" s="38">
        <v>-0.01</v>
      </c>
      <c r="C84" s="38">
        <v>7.0000000000000001E-3</v>
      </c>
      <c r="D84" s="38">
        <v>5.7609735249528198</v>
      </c>
      <c r="E84" s="38">
        <v>37.288832688815297</v>
      </c>
      <c r="F84" s="50"/>
      <c r="G84" s="50"/>
      <c r="H84" s="1">
        <v>5.8211146613416096</v>
      </c>
    </row>
    <row r="85" spans="1:8" x14ac:dyDescent="0.25">
      <c r="A85" s="38" t="s">
        <v>15</v>
      </c>
      <c r="B85" s="38">
        <v>-8.9999999999999993E-3</v>
      </c>
      <c r="C85" s="38">
        <v>7.0000000000000001E-3</v>
      </c>
      <c r="D85" s="38">
        <v>5.7609735249528198</v>
      </c>
      <c r="E85" s="38">
        <v>37.289365172107402</v>
      </c>
      <c r="F85" s="50"/>
      <c r="G85" s="50"/>
      <c r="H85" s="1">
        <v>5.8211146613416096</v>
      </c>
    </row>
    <row r="86" spans="1:8" x14ac:dyDescent="0.25">
      <c r="A86" s="38" t="s">
        <v>15</v>
      </c>
      <c r="B86" s="38">
        <v>-8.0000000000000002E-3</v>
      </c>
      <c r="C86" s="38">
        <v>7.0000000000000001E-3</v>
      </c>
      <c r="D86" s="38">
        <v>5.7609831514765304</v>
      </c>
      <c r="E86" s="38">
        <v>37.294345246457098</v>
      </c>
      <c r="F86" s="50"/>
      <c r="G86" s="50"/>
      <c r="H86" s="1">
        <v>5.8211146613416096</v>
      </c>
    </row>
    <row r="87" spans="1:8" x14ac:dyDescent="0.25">
      <c r="A87" s="38" t="s">
        <v>15</v>
      </c>
      <c r="B87" s="38">
        <v>-7.0000000000000001E-3</v>
      </c>
      <c r="C87" s="38">
        <v>7.0000000000000001E-3</v>
      </c>
      <c r="D87" s="38">
        <v>5.7611006168284202</v>
      </c>
      <c r="E87" s="38">
        <v>37.299940452131302</v>
      </c>
      <c r="F87" s="50"/>
      <c r="G87" s="50"/>
      <c r="H87" s="1">
        <v>5.8211146613416096</v>
      </c>
    </row>
    <row r="88" spans="1:8" x14ac:dyDescent="0.25">
      <c r="A88" s="38" t="s">
        <v>15</v>
      </c>
      <c r="B88" s="38">
        <v>-6.0000000000000001E-3</v>
      </c>
      <c r="C88" s="38">
        <v>7.0000000000000001E-3</v>
      </c>
      <c r="D88" s="38">
        <v>5.7534856792707503</v>
      </c>
      <c r="E88" s="38">
        <v>37.302718727927903</v>
      </c>
      <c r="F88" s="50"/>
      <c r="G88" s="50"/>
      <c r="H88" s="1">
        <v>5.8211146613416096</v>
      </c>
    </row>
    <row r="89" spans="1:8" x14ac:dyDescent="0.25">
      <c r="A89" s="38" t="s">
        <v>15</v>
      </c>
      <c r="B89" s="38">
        <v>-5.0000000000000001E-3</v>
      </c>
      <c r="C89" s="38">
        <v>7.0000000000000001E-3</v>
      </c>
      <c r="D89" s="38">
        <v>5.7611643396125496</v>
      </c>
      <c r="E89" s="38">
        <v>37.312335834644998</v>
      </c>
      <c r="F89" s="50"/>
      <c r="G89" s="50"/>
      <c r="H89" s="1">
        <v>5.8211146613416096</v>
      </c>
    </row>
    <row r="90" spans="1:8" x14ac:dyDescent="0.25">
      <c r="A90" s="38" t="s">
        <v>17</v>
      </c>
      <c r="B90" s="38">
        <v>-1.4999999999999999E-2</v>
      </c>
      <c r="C90" s="38">
        <v>7.0000000000000001E-3</v>
      </c>
      <c r="D90" s="38">
        <v>5.7674567518242803</v>
      </c>
      <c r="E90" s="38">
        <v>37.109480160673499</v>
      </c>
      <c r="F90" s="50">
        <f t="shared" ref="F90:G90" si="12">IF(MAX(D90:D100)=D90,-0.015,IF(MAX(D90:D100)=D91,-0.014,IF(MAX(D90:D100)= D92,-0.013,IF(MAX(D90:D100)=D93,-0.012,IF(MAX(D90:D100)=D94,-0.011,IF(MAX(D90:D100)=D95,-0.01,IF(MAX(D90:D100)=D96,-0.009,IF(MAX(D90:D100)=D97,-0.008,IF(MAX(D90:D100)=D98,-0.007,IF(MAX(D90:D100)=D99,-0.006,-0.005))))))))))</f>
        <v>-1.2E-2</v>
      </c>
      <c r="G90" s="50">
        <f t="shared" si="12"/>
        <v>-5.0000000000000001E-3</v>
      </c>
      <c r="H90" s="1">
        <v>5.7921829699079597</v>
      </c>
    </row>
    <row r="91" spans="1:8" x14ac:dyDescent="0.25">
      <c r="A91" s="38" t="s">
        <v>17</v>
      </c>
      <c r="B91" s="38">
        <v>-1.4E-2</v>
      </c>
      <c r="C91" s="38">
        <v>7.0000000000000001E-3</v>
      </c>
      <c r="D91" s="38">
        <v>5.7671713847662502</v>
      </c>
      <c r="E91" s="38">
        <v>37.125760323917298</v>
      </c>
      <c r="F91" s="50"/>
      <c r="G91" s="50"/>
      <c r="H91" s="1">
        <v>5.7921829699079597</v>
      </c>
    </row>
    <row r="92" spans="1:8" x14ac:dyDescent="0.25">
      <c r="A92" s="38" t="s">
        <v>17</v>
      </c>
      <c r="B92" s="38">
        <v>-1.2999999999999999E-2</v>
      </c>
      <c r="C92" s="38">
        <v>7.0000000000000001E-3</v>
      </c>
      <c r="D92" s="38">
        <v>5.7630046132083201</v>
      </c>
      <c r="E92" s="38">
        <v>37.138181624346899</v>
      </c>
      <c r="F92" s="50"/>
      <c r="G92" s="50"/>
      <c r="H92" s="1">
        <v>5.7921829699079597</v>
      </c>
    </row>
    <row r="93" spans="1:8" x14ac:dyDescent="0.25">
      <c r="A93" s="38" t="s">
        <v>17</v>
      </c>
      <c r="B93" s="38">
        <v>-1.2E-2</v>
      </c>
      <c r="C93" s="38">
        <v>7.0000000000000001E-3</v>
      </c>
      <c r="D93" s="38">
        <v>5.7724288099918004</v>
      </c>
      <c r="E93" s="38">
        <v>37.148884942351899</v>
      </c>
      <c r="F93" s="50"/>
      <c r="G93" s="50"/>
      <c r="H93" s="1">
        <v>5.7921829699079597</v>
      </c>
    </row>
    <row r="94" spans="1:8" x14ac:dyDescent="0.25">
      <c r="A94" s="38" t="s">
        <v>17</v>
      </c>
      <c r="B94" s="38">
        <v>-1.0999999999999999E-2</v>
      </c>
      <c r="C94" s="38">
        <v>7.0000000000000001E-3</v>
      </c>
      <c r="D94" s="38">
        <v>5.7670079636636098</v>
      </c>
      <c r="E94" s="38">
        <v>37.160379141331397</v>
      </c>
      <c r="F94" s="50"/>
      <c r="G94" s="50"/>
      <c r="H94" s="1">
        <v>5.7921829699079597</v>
      </c>
    </row>
    <row r="95" spans="1:8" x14ac:dyDescent="0.25">
      <c r="A95" s="38" t="s">
        <v>17</v>
      </c>
      <c r="B95" s="38">
        <v>-0.01</v>
      </c>
      <c r="C95" s="38">
        <v>7.0000000000000001E-3</v>
      </c>
      <c r="D95" s="38">
        <v>5.7621264996634398</v>
      </c>
      <c r="E95" s="38">
        <v>37.177701004645499</v>
      </c>
      <c r="F95" s="50"/>
      <c r="G95" s="50"/>
      <c r="H95" s="1">
        <v>5.7921829699079597</v>
      </c>
    </row>
    <row r="96" spans="1:8" x14ac:dyDescent="0.25">
      <c r="A96" s="38" t="s">
        <v>17</v>
      </c>
      <c r="B96" s="38">
        <v>-8.9999999999999993E-3</v>
      </c>
      <c r="C96" s="38">
        <v>7.0000000000000001E-3</v>
      </c>
      <c r="D96" s="38">
        <v>5.7583337828731898</v>
      </c>
      <c r="E96" s="38">
        <v>37.1973956859431</v>
      </c>
      <c r="F96" s="50"/>
      <c r="G96" s="50"/>
      <c r="H96" s="1">
        <v>5.7921829699079597</v>
      </c>
    </row>
    <row r="97" spans="1:8" x14ac:dyDescent="0.25">
      <c r="A97" s="38" t="s">
        <v>17</v>
      </c>
      <c r="B97" s="38">
        <v>-8.0000000000000002E-3</v>
      </c>
      <c r="C97" s="38">
        <v>7.0000000000000001E-3</v>
      </c>
      <c r="D97" s="38">
        <v>5.7580202973069996</v>
      </c>
      <c r="E97" s="38">
        <v>37.203675126681901</v>
      </c>
      <c r="F97" s="50"/>
      <c r="G97" s="50"/>
      <c r="H97" s="1">
        <v>5.7921829699079597</v>
      </c>
    </row>
    <row r="98" spans="1:8" x14ac:dyDescent="0.25">
      <c r="A98" s="38" t="s">
        <v>17</v>
      </c>
      <c r="B98" s="38">
        <v>-7.0000000000000001E-3</v>
      </c>
      <c r="C98" s="38">
        <v>7.0000000000000001E-3</v>
      </c>
      <c r="D98" s="38">
        <v>5.76495273492639</v>
      </c>
      <c r="E98" s="38">
        <v>37.213898193568099</v>
      </c>
      <c r="F98" s="50"/>
      <c r="G98" s="50"/>
      <c r="H98" s="1">
        <v>5.7921829699079597</v>
      </c>
    </row>
    <row r="99" spans="1:8" x14ac:dyDescent="0.25">
      <c r="A99" s="38" t="s">
        <v>17</v>
      </c>
      <c r="B99" s="38">
        <v>-6.0000000000000001E-3</v>
      </c>
      <c r="C99" s="38">
        <v>7.0000000000000001E-3</v>
      </c>
      <c r="D99" s="38">
        <v>5.7637492965049999</v>
      </c>
      <c r="E99" s="38">
        <v>37.219500652995698</v>
      </c>
      <c r="F99" s="50"/>
      <c r="G99" s="50"/>
      <c r="H99" s="1">
        <v>5.7921829699079597</v>
      </c>
    </row>
    <row r="100" spans="1:8" x14ac:dyDescent="0.25">
      <c r="A100" s="38" t="s">
        <v>17</v>
      </c>
      <c r="B100" s="38">
        <v>-5.0000000000000001E-3</v>
      </c>
      <c r="C100" s="38">
        <v>7.0000000000000001E-3</v>
      </c>
      <c r="D100" s="38">
        <v>5.76087252743093</v>
      </c>
      <c r="E100" s="38">
        <v>37.229880590298301</v>
      </c>
      <c r="F100" s="50"/>
      <c r="G100" s="50"/>
      <c r="H100" s="1">
        <v>5.7921829699079597</v>
      </c>
    </row>
    <row r="101" spans="1:8" x14ac:dyDescent="0.25">
      <c r="A101" s="38" t="s">
        <v>18</v>
      </c>
      <c r="B101" s="38">
        <v>-1.4999999999999999E-2</v>
      </c>
      <c r="C101" s="38">
        <v>7.0000000000000001E-3</v>
      </c>
      <c r="D101" s="38">
        <v>6.1804680421786404</v>
      </c>
      <c r="E101" s="38">
        <v>36.833483309757298</v>
      </c>
      <c r="F101" s="50">
        <f t="shared" ref="F101:G101" si="13">IF(MAX(D101:D111)=D101,-0.015,IF(MAX(D101:D111)=D102,-0.014,IF(MAX(D101:D111)= D103,-0.013,IF(MAX(D101:D111)=D104,-0.012,IF(MAX(D101:D111)=D105,-0.011,IF(MAX(D101:D111)=D106,-0.01,IF(MAX(D101:D111)=D107,-0.009,IF(MAX(D101:D111)=D108,-0.008,IF(MAX(D101:D111)=D109,-0.007,IF(MAX(D101:D111)=D110,-0.006,-0.005))))))))))</f>
        <v>-1.4999999999999999E-2</v>
      </c>
      <c r="G101" s="50">
        <f t="shared" si="13"/>
        <v>-5.0000000000000001E-3</v>
      </c>
      <c r="H101" s="1">
        <v>6.2174847176463004</v>
      </c>
    </row>
    <row r="102" spans="1:8" x14ac:dyDescent="0.25">
      <c r="A102" s="38" t="s">
        <v>18</v>
      </c>
      <c r="B102" s="38">
        <v>-1.4E-2</v>
      </c>
      <c r="C102" s="38">
        <v>7.0000000000000001E-3</v>
      </c>
      <c r="D102" s="38">
        <v>6.1735368423061203</v>
      </c>
      <c r="E102" s="38">
        <v>36.861209934674598</v>
      </c>
      <c r="F102" s="50"/>
      <c r="G102" s="50"/>
      <c r="H102" s="1">
        <v>6.2174847176463004</v>
      </c>
    </row>
    <row r="103" spans="1:8" x14ac:dyDescent="0.25">
      <c r="A103" s="38" t="s">
        <v>18</v>
      </c>
      <c r="B103" s="38">
        <v>-1.2999999999999999E-2</v>
      </c>
      <c r="C103" s="38">
        <v>7.0000000000000001E-3</v>
      </c>
      <c r="D103" s="38">
        <v>6.1730699032758096</v>
      </c>
      <c r="E103" s="38">
        <v>36.869290194049903</v>
      </c>
      <c r="F103" s="50"/>
      <c r="G103" s="50"/>
      <c r="H103" s="1">
        <v>6.2174847176463004</v>
      </c>
    </row>
    <row r="104" spans="1:8" x14ac:dyDescent="0.25">
      <c r="A104" s="38" t="s">
        <v>18</v>
      </c>
      <c r="B104" s="38">
        <v>-1.2E-2</v>
      </c>
      <c r="C104" s="38">
        <v>7.0000000000000001E-3</v>
      </c>
      <c r="D104" s="38">
        <v>6.1747336659355403</v>
      </c>
      <c r="E104" s="38">
        <v>36.890624255109699</v>
      </c>
      <c r="F104" s="50"/>
      <c r="G104" s="50"/>
      <c r="H104" s="1">
        <v>6.2174847176463004</v>
      </c>
    </row>
    <row r="105" spans="1:8" x14ac:dyDescent="0.25">
      <c r="A105" s="38" t="s">
        <v>18</v>
      </c>
      <c r="B105" s="38">
        <v>-1.0999999999999999E-2</v>
      </c>
      <c r="C105" s="38">
        <v>7.0000000000000001E-3</v>
      </c>
      <c r="D105" s="38">
        <v>6.1695255396220299</v>
      </c>
      <c r="E105" s="38">
        <v>36.907779718422297</v>
      </c>
      <c r="F105" s="50"/>
      <c r="G105" s="50"/>
      <c r="H105" s="1">
        <v>6.2174847176463004</v>
      </c>
    </row>
    <row r="106" spans="1:8" x14ac:dyDescent="0.25">
      <c r="A106" s="38" t="s">
        <v>18</v>
      </c>
      <c r="B106" s="38">
        <v>-0.01</v>
      </c>
      <c r="C106" s="38">
        <v>7.0000000000000001E-3</v>
      </c>
      <c r="D106" s="38">
        <v>6.1747374563056798</v>
      </c>
      <c r="E106" s="38">
        <v>36.920645865805596</v>
      </c>
      <c r="F106" s="50"/>
      <c r="G106" s="50"/>
      <c r="H106" s="1">
        <v>6.2174847176463004</v>
      </c>
    </row>
    <row r="107" spans="1:8" x14ac:dyDescent="0.25">
      <c r="A107" s="38" t="s">
        <v>18</v>
      </c>
      <c r="B107" s="38">
        <v>-8.9999999999999993E-3</v>
      </c>
      <c r="C107" s="38">
        <v>7.0000000000000001E-3</v>
      </c>
      <c r="D107" s="38">
        <v>6.1682204677705101</v>
      </c>
      <c r="E107" s="38">
        <v>36.9437158143283</v>
      </c>
      <c r="F107" s="50"/>
      <c r="G107" s="50"/>
      <c r="H107" s="1">
        <v>6.2174847176463004</v>
      </c>
    </row>
    <row r="108" spans="1:8" x14ac:dyDescent="0.25">
      <c r="A108" s="38" t="s">
        <v>18</v>
      </c>
      <c r="B108" s="38">
        <v>-8.0000000000000002E-3</v>
      </c>
      <c r="C108" s="38">
        <v>7.0000000000000001E-3</v>
      </c>
      <c r="D108" s="38">
        <v>6.16856170795102</v>
      </c>
      <c r="E108" s="38">
        <v>36.957057361886498</v>
      </c>
      <c r="F108" s="50"/>
      <c r="G108" s="50"/>
      <c r="H108" s="1">
        <v>6.2174847176463004</v>
      </c>
    </row>
    <row r="109" spans="1:8" x14ac:dyDescent="0.25">
      <c r="A109" s="38" t="s">
        <v>18</v>
      </c>
      <c r="B109" s="38">
        <v>-7.0000000000000001E-3</v>
      </c>
      <c r="C109" s="38">
        <v>7.0000000000000001E-3</v>
      </c>
      <c r="D109" s="38">
        <v>6.1705203650679596</v>
      </c>
      <c r="E109" s="38">
        <v>36.971781536042499</v>
      </c>
      <c r="F109" s="50"/>
      <c r="G109" s="50"/>
      <c r="H109" s="1">
        <v>6.2174847176463004</v>
      </c>
    </row>
    <row r="110" spans="1:8" x14ac:dyDescent="0.25">
      <c r="A110" s="38" t="s">
        <v>18</v>
      </c>
      <c r="B110" s="38">
        <v>-6.0000000000000001E-3</v>
      </c>
      <c r="C110" s="38">
        <v>7.0000000000000001E-3</v>
      </c>
      <c r="D110" s="38">
        <v>6.16771982045156</v>
      </c>
      <c r="E110" s="38">
        <v>36.982426093162402</v>
      </c>
      <c r="F110" s="50"/>
      <c r="G110" s="50"/>
      <c r="H110" s="1">
        <v>6.2174847176463004</v>
      </c>
    </row>
    <row r="111" spans="1:8" x14ac:dyDescent="0.25">
      <c r="A111" s="38" t="s">
        <v>18</v>
      </c>
      <c r="B111" s="38">
        <v>-5.0000000000000001E-3</v>
      </c>
      <c r="C111" s="38">
        <v>7.0000000000000001E-3</v>
      </c>
      <c r="D111" s="38">
        <v>6.1649064362749701</v>
      </c>
      <c r="E111" s="38">
        <v>36.997929133127101</v>
      </c>
      <c r="F111" s="50"/>
      <c r="G111" s="50"/>
      <c r="H111" s="1">
        <v>6.2174847176463004</v>
      </c>
    </row>
    <row r="112" spans="1:8" x14ac:dyDescent="0.25">
      <c r="A112" s="38" t="s">
        <v>19</v>
      </c>
      <c r="B112" s="38">
        <v>-1.4999999999999999E-2</v>
      </c>
      <c r="C112" s="38">
        <v>7.0000000000000001E-3</v>
      </c>
      <c r="D112" s="38">
        <v>5.7964376992950104</v>
      </c>
      <c r="E112" s="38">
        <v>37.370426900538497</v>
      </c>
      <c r="F112" s="50">
        <f t="shared" ref="F112:G112" si="14">IF(MAX(D112:D122)=D112,-0.015,IF(MAX(D112:D122)=D113,-0.014,IF(MAX(D112:D122)= D114,-0.013,IF(MAX(D112:D122)=D115,-0.012,IF(MAX(D112:D122)=D116,-0.011,IF(MAX(D112:D122)=D117,-0.01,IF(MAX(D112:D122)=D118,-0.009,IF(MAX(D112:D122)=D119,-0.008,IF(MAX(D112:D122)=D120,-0.007,IF(MAX(D112:D122)=D121,-0.006,-0.005))))))))))</f>
        <v>-1.2E-2</v>
      </c>
      <c r="G112" s="50">
        <f t="shared" si="14"/>
        <v>-1.4999999999999999E-2</v>
      </c>
      <c r="H112" s="1">
        <v>5.8483697863208404</v>
      </c>
    </row>
    <row r="113" spans="1:8" x14ac:dyDescent="0.25">
      <c r="A113" s="38" t="s">
        <v>19</v>
      </c>
      <c r="B113" s="38">
        <v>-1.4E-2</v>
      </c>
      <c r="C113" s="38">
        <v>7.0000000000000001E-3</v>
      </c>
      <c r="D113" s="38">
        <v>5.7902138735932001</v>
      </c>
      <c r="E113" s="38">
        <v>37.364718653749897</v>
      </c>
      <c r="F113" s="50"/>
      <c r="G113" s="50"/>
      <c r="H113" s="1">
        <v>5.8483697863208404</v>
      </c>
    </row>
    <row r="114" spans="1:8" x14ac:dyDescent="0.25">
      <c r="A114" s="38" t="s">
        <v>19</v>
      </c>
      <c r="B114" s="38">
        <v>-1.2999999999999999E-2</v>
      </c>
      <c r="C114" s="38">
        <v>7.0000000000000001E-3</v>
      </c>
      <c r="D114" s="38">
        <v>5.7953922229032804</v>
      </c>
      <c r="E114" s="38">
        <v>37.368455054672097</v>
      </c>
      <c r="F114" s="50"/>
      <c r="G114" s="50"/>
      <c r="H114" s="1">
        <v>5.8483697863208404</v>
      </c>
    </row>
    <row r="115" spans="1:8" x14ac:dyDescent="0.25">
      <c r="A115" s="38" t="s">
        <v>19</v>
      </c>
      <c r="B115" s="38">
        <v>-1.2E-2</v>
      </c>
      <c r="C115" s="38">
        <v>7.0000000000000001E-3</v>
      </c>
      <c r="D115" s="38">
        <v>5.7983735528545797</v>
      </c>
      <c r="E115" s="38">
        <v>37.367654342053903</v>
      </c>
      <c r="F115" s="50"/>
      <c r="G115" s="50"/>
      <c r="H115" s="1">
        <v>5.8483697863208404</v>
      </c>
    </row>
    <row r="116" spans="1:8" x14ac:dyDescent="0.25">
      <c r="A116" s="38" t="s">
        <v>19</v>
      </c>
      <c r="B116" s="38">
        <v>-1.0999999999999999E-2</v>
      </c>
      <c r="C116" s="38">
        <v>7.0000000000000001E-3</v>
      </c>
      <c r="D116" s="38">
        <v>5.78831064333363</v>
      </c>
      <c r="E116" s="38">
        <v>37.367334244221297</v>
      </c>
      <c r="F116" s="50"/>
      <c r="G116" s="50"/>
      <c r="H116" s="1">
        <v>5.8483697863208404</v>
      </c>
    </row>
    <row r="117" spans="1:8" x14ac:dyDescent="0.25">
      <c r="A117" s="38" t="s">
        <v>19</v>
      </c>
      <c r="B117" s="38">
        <v>-0.01</v>
      </c>
      <c r="C117" s="38">
        <v>7.0000000000000001E-3</v>
      </c>
      <c r="D117" s="38">
        <v>5.7827309787133601</v>
      </c>
      <c r="E117" s="38">
        <v>37.365708145180598</v>
      </c>
      <c r="F117" s="50"/>
      <c r="G117" s="50"/>
      <c r="H117" s="1">
        <v>5.8483697863208404</v>
      </c>
    </row>
    <row r="118" spans="1:8" x14ac:dyDescent="0.25">
      <c r="A118" s="38" t="s">
        <v>19</v>
      </c>
      <c r="B118" s="38">
        <v>-8.9999999999999993E-3</v>
      </c>
      <c r="C118" s="38">
        <v>7.0000000000000001E-3</v>
      </c>
      <c r="D118" s="38">
        <v>5.7724219431279398</v>
      </c>
      <c r="E118" s="38">
        <v>37.359564240257797</v>
      </c>
      <c r="F118" s="50"/>
      <c r="G118" s="50"/>
      <c r="H118" s="1">
        <v>5.8483697863208404</v>
      </c>
    </row>
    <row r="119" spans="1:8" x14ac:dyDescent="0.25">
      <c r="A119" s="38" t="s">
        <v>19</v>
      </c>
      <c r="B119" s="38">
        <v>-8.0000000000000002E-3</v>
      </c>
      <c r="C119" s="38">
        <v>7.0000000000000001E-3</v>
      </c>
      <c r="D119" s="38">
        <v>5.7855803182080896</v>
      </c>
      <c r="E119" s="38">
        <v>37.351231306088003</v>
      </c>
      <c r="F119" s="50"/>
      <c r="G119" s="50"/>
      <c r="H119" s="1">
        <v>5.8483697863208404</v>
      </c>
    </row>
    <row r="120" spans="1:8" x14ac:dyDescent="0.25">
      <c r="A120" s="38" t="s">
        <v>19</v>
      </c>
      <c r="B120" s="38">
        <v>-7.0000000000000001E-3</v>
      </c>
      <c r="C120" s="38">
        <v>7.0000000000000001E-3</v>
      </c>
      <c r="D120" s="38">
        <v>5.78475833084876</v>
      </c>
      <c r="E120" s="38">
        <v>37.347518055116304</v>
      </c>
      <c r="F120" s="50"/>
      <c r="G120" s="50"/>
      <c r="H120" s="1">
        <v>5.8483697863208404</v>
      </c>
    </row>
    <row r="121" spans="1:8" x14ac:dyDescent="0.25">
      <c r="A121" s="38" t="s">
        <v>19</v>
      </c>
      <c r="B121" s="38">
        <v>-6.0000000000000001E-3</v>
      </c>
      <c r="C121" s="38">
        <v>7.0000000000000001E-3</v>
      </c>
      <c r="D121" s="38">
        <v>5.7806792597692898</v>
      </c>
      <c r="E121" s="38">
        <v>37.349737113876799</v>
      </c>
      <c r="F121" s="50"/>
      <c r="G121" s="50"/>
      <c r="H121" s="1">
        <v>5.8483697863208404</v>
      </c>
    </row>
    <row r="122" spans="1:8" x14ac:dyDescent="0.25">
      <c r="A122" s="38" t="s">
        <v>19</v>
      </c>
      <c r="B122" s="38">
        <v>-5.0000000000000001E-3</v>
      </c>
      <c r="C122" s="38">
        <v>7.0000000000000001E-3</v>
      </c>
      <c r="D122" s="38">
        <v>5.7766871661705403</v>
      </c>
      <c r="E122" s="38">
        <v>37.3458998560141</v>
      </c>
      <c r="F122" s="50"/>
      <c r="G122" s="50"/>
      <c r="H122" s="1">
        <v>5.8483697863208404</v>
      </c>
    </row>
    <row r="123" spans="1:8" x14ac:dyDescent="0.25">
      <c r="A123" s="38" t="s">
        <v>21</v>
      </c>
      <c r="B123" s="38">
        <v>-1.4999999999999999E-2</v>
      </c>
      <c r="C123" s="38">
        <v>7.0000000000000001E-3</v>
      </c>
      <c r="D123" s="38">
        <v>5.6391710400032498</v>
      </c>
      <c r="E123" s="38">
        <v>37.453334605878901</v>
      </c>
      <c r="F123" s="50">
        <f t="shared" ref="F123:G123" si="15">IF(MAX(D123:D133)=D123,-0.015,IF(MAX(D123:D133)=D124,-0.014,IF(MAX(D123:D133)= D125,-0.013,IF(MAX(D123:D133)=D126,-0.012,IF(MAX(D123:D133)=D127,-0.011,IF(MAX(D123:D133)=D128,-0.01,IF(MAX(D123:D133)=D129,-0.009,IF(MAX(D123:D133)=D130,-0.008,IF(MAX(D123:D133)=D131,-0.007,IF(MAX(D123:D133)=D132,-0.006,-0.005))))))))))</f>
        <v>-1.2E-2</v>
      </c>
      <c r="G123" s="50">
        <f t="shared" si="15"/>
        <v>-1.4999999999999999E-2</v>
      </c>
      <c r="H123" s="1">
        <v>5.7148006325707197</v>
      </c>
    </row>
    <row r="124" spans="1:8" x14ac:dyDescent="0.25">
      <c r="A124" s="38" t="s">
        <v>21</v>
      </c>
      <c r="B124" s="38">
        <v>-1.4E-2</v>
      </c>
      <c r="C124" s="38">
        <v>7.0000000000000001E-3</v>
      </c>
      <c r="D124" s="38">
        <v>5.6498260585476698</v>
      </c>
      <c r="E124" s="38">
        <v>37.446016051723298</v>
      </c>
      <c r="F124" s="50"/>
      <c r="G124" s="50"/>
      <c r="H124" s="1">
        <v>5.7148006325707197</v>
      </c>
    </row>
    <row r="125" spans="1:8" x14ac:dyDescent="0.25">
      <c r="A125" s="38" t="s">
        <v>21</v>
      </c>
      <c r="B125" s="38">
        <v>-1.2999999999999999E-2</v>
      </c>
      <c r="C125" s="38">
        <v>7.0000000000000001E-3</v>
      </c>
      <c r="D125" s="38">
        <v>5.65549467753568</v>
      </c>
      <c r="E125" s="38">
        <v>37.445682148268503</v>
      </c>
      <c r="F125" s="50"/>
      <c r="G125" s="50"/>
      <c r="H125" s="1">
        <v>5.7148006325707197</v>
      </c>
    </row>
    <row r="126" spans="1:8" x14ac:dyDescent="0.25">
      <c r="A126" s="38" t="s">
        <v>21</v>
      </c>
      <c r="B126" s="38">
        <v>-1.2E-2</v>
      </c>
      <c r="C126" s="38">
        <v>7.0000000000000001E-3</v>
      </c>
      <c r="D126" s="38">
        <v>5.6559070490606702</v>
      </c>
      <c r="E126" s="38">
        <v>37.439483873167099</v>
      </c>
      <c r="F126" s="50"/>
      <c r="G126" s="50"/>
      <c r="H126" s="1">
        <v>5.7148006325707197</v>
      </c>
    </row>
    <row r="127" spans="1:8" x14ac:dyDescent="0.25">
      <c r="A127" s="38" t="s">
        <v>21</v>
      </c>
      <c r="B127" s="38">
        <v>-1.0999999999999999E-2</v>
      </c>
      <c r="C127" s="38">
        <v>7.0000000000000001E-3</v>
      </c>
      <c r="D127" s="38">
        <v>5.6451920264520101</v>
      </c>
      <c r="E127" s="38">
        <v>37.440454968012602</v>
      </c>
      <c r="F127" s="50"/>
      <c r="G127" s="50"/>
      <c r="H127" s="1">
        <v>5.7148006325707197</v>
      </c>
    </row>
    <row r="128" spans="1:8" x14ac:dyDescent="0.25">
      <c r="A128" s="38" t="s">
        <v>21</v>
      </c>
      <c r="B128" s="38">
        <v>-0.01</v>
      </c>
      <c r="C128" s="38">
        <v>7.0000000000000001E-3</v>
      </c>
      <c r="D128" s="38">
        <v>5.6493540166562797</v>
      </c>
      <c r="E128" s="38">
        <v>37.441912445865199</v>
      </c>
      <c r="F128" s="50"/>
      <c r="G128" s="50"/>
      <c r="H128" s="1">
        <v>5.7148006325707197</v>
      </c>
    </row>
    <row r="129" spans="1:8" x14ac:dyDescent="0.25">
      <c r="A129" s="38" t="s">
        <v>21</v>
      </c>
      <c r="B129" s="38">
        <v>-8.9999999999999993E-3</v>
      </c>
      <c r="C129" s="38">
        <v>7.0000000000000001E-3</v>
      </c>
      <c r="D129" s="38">
        <v>5.6429237562409797</v>
      </c>
      <c r="E129" s="38">
        <v>37.430192253376397</v>
      </c>
      <c r="F129" s="50"/>
      <c r="G129" s="50"/>
      <c r="H129" s="1">
        <v>5.7148006325707197</v>
      </c>
    </row>
    <row r="130" spans="1:8" x14ac:dyDescent="0.25">
      <c r="A130" s="38" t="s">
        <v>21</v>
      </c>
      <c r="B130" s="38">
        <v>-8.0000000000000002E-3</v>
      </c>
      <c r="C130" s="38">
        <v>7.0000000000000001E-3</v>
      </c>
      <c r="D130" s="38">
        <v>5.6535539493837002</v>
      </c>
      <c r="E130" s="38">
        <v>37.426126961961501</v>
      </c>
      <c r="F130" s="50"/>
      <c r="G130" s="50"/>
      <c r="H130" s="1">
        <v>5.7148006325707197</v>
      </c>
    </row>
    <row r="131" spans="1:8" x14ac:dyDescent="0.25">
      <c r="A131" s="38" t="s">
        <v>21</v>
      </c>
      <c r="B131" s="38">
        <v>-7.0000000000000001E-3</v>
      </c>
      <c r="C131" s="38">
        <v>7.0000000000000001E-3</v>
      </c>
      <c r="D131" s="38">
        <v>5.64983012445781</v>
      </c>
      <c r="E131" s="38">
        <v>37.428450125010201</v>
      </c>
      <c r="F131" s="50"/>
      <c r="G131" s="50"/>
      <c r="H131" s="1">
        <v>5.7148006325707197</v>
      </c>
    </row>
    <row r="132" spans="1:8" x14ac:dyDescent="0.25">
      <c r="A132" s="38" t="s">
        <v>21</v>
      </c>
      <c r="B132" s="38">
        <v>-6.0000000000000001E-3</v>
      </c>
      <c r="C132" s="38">
        <v>7.0000000000000001E-3</v>
      </c>
      <c r="D132" s="38">
        <v>5.6495861730068198</v>
      </c>
      <c r="E132" s="38">
        <v>37.411140641269</v>
      </c>
      <c r="F132" s="50"/>
      <c r="G132" s="50"/>
      <c r="H132" s="1">
        <v>5.7148006325707197</v>
      </c>
    </row>
    <row r="133" spans="1:8" x14ac:dyDescent="0.25">
      <c r="A133" s="38" t="s">
        <v>21</v>
      </c>
      <c r="B133" s="38">
        <v>-5.0000000000000001E-3</v>
      </c>
      <c r="C133" s="38">
        <v>7.0000000000000001E-3</v>
      </c>
      <c r="D133" s="38">
        <v>5.6530808877961496</v>
      </c>
      <c r="E133" s="38">
        <v>37.415543619876601</v>
      </c>
      <c r="F133" s="50"/>
      <c r="G133" s="50"/>
      <c r="H133" s="1">
        <v>5.7148006325707197</v>
      </c>
    </row>
    <row r="134" spans="1:8" x14ac:dyDescent="0.25">
      <c r="A134" s="38" t="s">
        <v>22</v>
      </c>
      <c r="B134" s="38">
        <v>-1.4999999999999999E-2</v>
      </c>
      <c r="C134" s="38">
        <v>7.0000000000000001E-3</v>
      </c>
      <c r="D134" s="38">
        <v>6.24537513873865</v>
      </c>
      <c r="E134" s="38">
        <v>37.215549029576401</v>
      </c>
      <c r="F134" s="50">
        <f t="shared" ref="F134:G134" si="16">IF(MAX(D134:D144)=D134,-0.015,IF(MAX(D134:D144)=D135,-0.014,IF(MAX(D134:D144)= D136,-0.013,IF(MAX(D134:D144)=D137,-0.012,IF(MAX(D134:D144)=D138,-0.011,IF(MAX(D134:D144)=D139,-0.01,IF(MAX(D134:D144)=D140,-0.009,IF(MAX(D134:D144)=D141,-0.008,IF(MAX(D134:D144)=D142,-0.007,IF(MAX(D134:D144)=D143,-0.006,-0.005))))))))))</f>
        <v>-0.01</v>
      </c>
      <c r="G134" s="50">
        <f t="shared" si="16"/>
        <v>-5.0000000000000001E-3</v>
      </c>
      <c r="H134" s="1">
        <v>6.2786224970488398</v>
      </c>
    </row>
    <row r="135" spans="1:8" x14ac:dyDescent="0.25">
      <c r="A135" s="38" t="s">
        <v>22</v>
      </c>
      <c r="B135" s="38">
        <v>-1.4E-2</v>
      </c>
      <c r="C135" s="38">
        <v>7.0000000000000001E-3</v>
      </c>
      <c r="D135" s="38">
        <v>6.2498008403338803</v>
      </c>
      <c r="E135" s="38">
        <v>37.239218479091697</v>
      </c>
      <c r="F135" s="50"/>
      <c r="G135" s="50"/>
      <c r="H135" s="1">
        <v>6.2786224970488398</v>
      </c>
    </row>
    <row r="136" spans="1:8" x14ac:dyDescent="0.25">
      <c r="A136" s="38" t="s">
        <v>22</v>
      </c>
      <c r="B136" s="38">
        <v>-1.2999999999999999E-2</v>
      </c>
      <c r="C136" s="38">
        <v>7.0000000000000001E-3</v>
      </c>
      <c r="D136" s="38">
        <v>6.2484638238458601</v>
      </c>
      <c r="E136" s="38">
        <v>37.247234634957202</v>
      </c>
      <c r="F136" s="50"/>
      <c r="G136" s="50"/>
      <c r="H136" s="1">
        <v>6.2786224970488398</v>
      </c>
    </row>
    <row r="137" spans="1:8" x14ac:dyDescent="0.25">
      <c r="A137" s="38" t="s">
        <v>22</v>
      </c>
      <c r="B137" s="38">
        <v>-1.2E-2</v>
      </c>
      <c r="C137" s="38">
        <v>7.0000000000000001E-3</v>
      </c>
      <c r="D137" s="38">
        <v>6.2408196215969802</v>
      </c>
      <c r="E137" s="38">
        <v>37.254448133056997</v>
      </c>
      <c r="F137" s="50"/>
      <c r="G137" s="50"/>
      <c r="H137" s="1">
        <v>6.2786224970488398</v>
      </c>
    </row>
    <row r="138" spans="1:8" x14ac:dyDescent="0.25">
      <c r="A138" s="38" t="s">
        <v>22</v>
      </c>
      <c r="B138" s="38">
        <v>-1.0999999999999999E-2</v>
      </c>
      <c r="C138" s="38">
        <v>7.0000000000000001E-3</v>
      </c>
      <c r="D138" s="38">
        <v>6.2432252523763898</v>
      </c>
      <c r="E138" s="38">
        <v>37.260611103030101</v>
      </c>
      <c r="F138" s="50"/>
      <c r="G138" s="50"/>
      <c r="H138" s="1">
        <v>6.2786224970488398</v>
      </c>
    </row>
    <row r="139" spans="1:8" x14ac:dyDescent="0.25">
      <c r="A139" s="38" t="s">
        <v>22</v>
      </c>
      <c r="B139" s="38">
        <v>-0.01</v>
      </c>
      <c r="C139" s="38">
        <v>7.0000000000000001E-3</v>
      </c>
      <c r="D139" s="38">
        <v>6.2503196678462203</v>
      </c>
      <c r="E139" s="38">
        <v>37.266384894403899</v>
      </c>
      <c r="F139" s="50"/>
      <c r="G139" s="50"/>
      <c r="H139" s="1">
        <v>6.2786224970488398</v>
      </c>
    </row>
    <row r="140" spans="1:8" x14ac:dyDescent="0.25">
      <c r="A140" s="38" t="s">
        <v>22</v>
      </c>
      <c r="B140" s="38">
        <v>-8.9999999999999993E-3</v>
      </c>
      <c r="C140" s="38">
        <v>7.0000000000000001E-3</v>
      </c>
      <c r="D140" s="38">
        <v>6.2471515950853798</v>
      </c>
      <c r="E140" s="38">
        <v>37.278458881991902</v>
      </c>
      <c r="F140" s="50"/>
      <c r="G140" s="50"/>
      <c r="H140" s="1">
        <v>6.2786224970488398</v>
      </c>
    </row>
    <row r="141" spans="1:8" x14ac:dyDescent="0.25">
      <c r="A141" s="38" t="s">
        <v>22</v>
      </c>
      <c r="B141" s="38">
        <v>-8.0000000000000002E-3</v>
      </c>
      <c r="C141" s="38">
        <v>7.0000000000000001E-3</v>
      </c>
      <c r="D141" s="38">
        <v>6.2420169607613296</v>
      </c>
      <c r="E141" s="38">
        <v>37.282084587950798</v>
      </c>
      <c r="F141" s="50"/>
      <c r="G141" s="50"/>
      <c r="H141" s="1">
        <v>6.2786224970488398</v>
      </c>
    </row>
    <row r="142" spans="1:8" x14ac:dyDescent="0.25">
      <c r="A142" s="38" t="s">
        <v>22</v>
      </c>
      <c r="B142" s="38">
        <v>-7.0000000000000001E-3</v>
      </c>
      <c r="C142" s="38">
        <v>7.0000000000000001E-3</v>
      </c>
      <c r="D142" s="38">
        <v>6.2359667327341999</v>
      </c>
      <c r="E142" s="38">
        <v>37.285564617265102</v>
      </c>
      <c r="F142" s="50"/>
      <c r="G142" s="50"/>
      <c r="H142" s="1">
        <v>6.2786224970488398</v>
      </c>
    </row>
    <row r="143" spans="1:8" x14ac:dyDescent="0.25">
      <c r="A143" s="38" t="s">
        <v>22</v>
      </c>
      <c r="B143" s="38">
        <v>-6.0000000000000001E-3</v>
      </c>
      <c r="C143" s="38">
        <v>7.0000000000000001E-3</v>
      </c>
      <c r="D143" s="38">
        <v>6.2402525329113301</v>
      </c>
      <c r="E143" s="38">
        <v>37.293646897372902</v>
      </c>
      <c r="F143" s="50"/>
      <c r="G143" s="50"/>
      <c r="H143" s="1">
        <v>6.2786224970488398</v>
      </c>
    </row>
    <row r="144" spans="1:8" x14ac:dyDescent="0.25">
      <c r="A144" s="38" t="s">
        <v>22</v>
      </c>
      <c r="B144" s="38">
        <v>-5.0000000000000001E-3</v>
      </c>
      <c r="C144" s="38">
        <v>7.0000000000000001E-3</v>
      </c>
      <c r="D144" s="38">
        <v>6.24981732349094</v>
      </c>
      <c r="E144" s="38">
        <v>37.300449481946103</v>
      </c>
      <c r="F144" s="50"/>
      <c r="G144" s="50"/>
      <c r="H144" s="1">
        <v>6.2786224970488398</v>
      </c>
    </row>
    <row r="145" spans="1:8" x14ac:dyDescent="0.25">
      <c r="A145" s="38" t="s">
        <v>23</v>
      </c>
      <c r="B145" s="38">
        <v>-1.4999999999999999E-2</v>
      </c>
      <c r="C145" s="38">
        <v>7.0000000000000001E-3</v>
      </c>
      <c r="D145" s="38">
        <v>6.3908969792040704</v>
      </c>
      <c r="E145" s="38">
        <v>37.346691254824599</v>
      </c>
      <c r="F145" s="50">
        <f t="shared" ref="F145:G145" si="17">IF(MAX(D145:D155)=D145,-0.015,IF(MAX(D145:D155)=D146,-0.014,IF(MAX(D145:D155)= D147,-0.013,IF(MAX(D145:D155)=D148,-0.012,IF(MAX(D145:D155)=D149,-0.011,IF(MAX(D145:D155)=D150,-0.01,IF(MAX(D145:D155)=D151,-0.009,IF(MAX(D145:D155)=D152,-0.008,IF(MAX(D145:D155)=D153,-0.007,IF(MAX(D145:D155)=D154,-0.006,-0.005))))))))))</f>
        <v>-8.0000000000000002E-3</v>
      </c>
      <c r="G145" s="50">
        <f t="shared" si="17"/>
        <v>-5.0000000000000001E-3</v>
      </c>
      <c r="H145" s="1">
        <v>6.4226996067448301</v>
      </c>
    </row>
    <row r="146" spans="1:8" x14ac:dyDescent="0.25">
      <c r="A146" s="38" t="s">
        <v>23</v>
      </c>
      <c r="B146" s="38">
        <v>-1.4E-2</v>
      </c>
      <c r="C146" s="38">
        <v>7.0000000000000001E-3</v>
      </c>
      <c r="D146" s="38">
        <v>6.3909434455446297</v>
      </c>
      <c r="E146" s="38">
        <v>37.356703553514798</v>
      </c>
      <c r="F146" s="50"/>
      <c r="G146" s="50"/>
      <c r="H146" s="1">
        <v>6.4226996067448301</v>
      </c>
    </row>
    <row r="147" spans="1:8" x14ac:dyDescent="0.25">
      <c r="A147" s="38" t="s">
        <v>23</v>
      </c>
      <c r="B147" s="38">
        <v>-1.2999999999999999E-2</v>
      </c>
      <c r="C147" s="38">
        <v>7.0000000000000001E-3</v>
      </c>
      <c r="D147" s="38">
        <v>6.3831378863728103</v>
      </c>
      <c r="E147" s="38">
        <v>37.370001323096297</v>
      </c>
      <c r="F147" s="50"/>
      <c r="G147" s="50"/>
      <c r="H147" s="1">
        <v>6.4226996067448301</v>
      </c>
    </row>
    <row r="148" spans="1:8" x14ac:dyDescent="0.25">
      <c r="A148" s="38" t="s">
        <v>23</v>
      </c>
      <c r="B148" s="38">
        <v>-1.2E-2</v>
      </c>
      <c r="C148" s="38">
        <v>7.0000000000000001E-3</v>
      </c>
      <c r="D148" s="38">
        <v>6.3883033268631202</v>
      </c>
      <c r="E148" s="38">
        <v>37.382009685578701</v>
      </c>
      <c r="F148" s="50"/>
      <c r="G148" s="50"/>
      <c r="H148" s="1">
        <v>6.4226996067448301</v>
      </c>
    </row>
    <row r="149" spans="1:8" x14ac:dyDescent="0.25">
      <c r="A149" s="38" t="s">
        <v>23</v>
      </c>
      <c r="B149" s="38">
        <v>-1.0999999999999999E-2</v>
      </c>
      <c r="C149" s="38">
        <v>7.0000000000000001E-3</v>
      </c>
      <c r="D149" s="38">
        <v>6.3892747334323996</v>
      </c>
      <c r="E149" s="38">
        <v>37.390398124244697</v>
      </c>
      <c r="F149" s="50"/>
      <c r="G149" s="50"/>
      <c r="H149" s="1">
        <v>6.4226996067448301</v>
      </c>
    </row>
    <row r="150" spans="1:8" x14ac:dyDescent="0.25">
      <c r="A150" s="38" t="s">
        <v>23</v>
      </c>
      <c r="B150" s="38">
        <v>-0.01</v>
      </c>
      <c r="C150" s="38">
        <v>7.0000000000000001E-3</v>
      </c>
      <c r="D150" s="38">
        <v>6.3793167774550801</v>
      </c>
      <c r="E150" s="38">
        <v>37.405739089566801</v>
      </c>
      <c r="F150" s="50"/>
      <c r="G150" s="50"/>
      <c r="H150" s="1">
        <v>6.4226996067448301</v>
      </c>
    </row>
    <row r="151" spans="1:8" x14ac:dyDescent="0.25">
      <c r="A151" s="38" t="s">
        <v>23</v>
      </c>
      <c r="B151" s="38">
        <v>-8.9999999999999993E-3</v>
      </c>
      <c r="C151" s="38">
        <v>7.0000000000000001E-3</v>
      </c>
      <c r="D151" s="38">
        <v>6.3879834214632201</v>
      </c>
      <c r="E151" s="38">
        <v>37.421229870476097</v>
      </c>
      <c r="F151" s="50"/>
      <c r="G151" s="50"/>
      <c r="H151" s="1">
        <v>6.4226996067448301</v>
      </c>
    </row>
    <row r="152" spans="1:8" x14ac:dyDescent="0.25">
      <c r="A152" s="38" t="s">
        <v>23</v>
      </c>
      <c r="B152" s="38">
        <v>-8.0000000000000002E-3</v>
      </c>
      <c r="C152" s="38">
        <v>7.0000000000000001E-3</v>
      </c>
      <c r="D152" s="38">
        <v>6.3987272838579399</v>
      </c>
      <c r="E152" s="38">
        <v>37.430702467618701</v>
      </c>
      <c r="F152" s="50"/>
      <c r="G152" s="50"/>
      <c r="H152" s="1">
        <v>6.4226996067448301</v>
      </c>
    </row>
    <row r="153" spans="1:8" x14ac:dyDescent="0.25">
      <c r="A153" s="38" t="s">
        <v>23</v>
      </c>
      <c r="B153" s="38">
        <v>-7.0000000000000001E-3</v>
      </c>
      <c r="C153" s="38">
        <v>7.0000000000000001E-3</v>
      </c>
      <c r="D153" s="38">
        <v>6.3932776021904099</v>
      </c>
      <c r="E153" s="38">
        <v>37.430546056771597</v>
      </c>
      <c r="F153" s="50"/>
      <c r="G153" s="50"/>
      <c r="H153" s="1">
        <v>6.4226996067448301</v>
      </c>
    </row>
    <row r="154" spans="1:8" x14ac:dyDescent="0.25">
      <c r="A154" s="38" t="s">
        <v>23</v>
      </c>
      <c r="B154" s="38">
        <v>-6.0000000000000001E-3</v>
      </c>
      <c r="C154" s="38">
        <v>7.0000000000000001E-3</v>
      </c>
      <c r="D154" s="38">
        <v>6.3863150216760802</v>
      </c>
      <c r="E154" s="38">
        <v>37.438945839165697</v>
      </c>
      <c r="F154" s="50"/>
      <c r="G154" s="50"/>
      <c r="H154" s="1">
        <v>6.4226996067448301</v>
      </c>
    </row>
    <row r="155" spans="1:8" x14ac:dyDescent="0.25">
      <c r="A155" s="38" t="s">
        <v>23</v>
      </c>
      <c r="B155" s="38">
        <v>-5.0000000000000001E-3</v>
      </c>
      <c r="C155" s="38">
        <v>7.0000000000000001E-3</v>
      </c>
      <c r="D155" s="38">
        <v>6.3783467830819101</v>
      </c>
      <c r="E155" s="38">
        <v>37.452252904503403</v>
      </c>
      <c r="F155" s="50"/>
      <c r="G155" s="50"/>
      <c r="H155" s="1">
        <v>6.4226996067448301</v>
      </c>
    </row>
    <row r="156" spans="1:8" x14ac:dyDescent="0.25">
      <c r="A156" s="38" t="s">
        <v>24</v>
      </c>
      <c r="B156" s="38">
        <v>-1.4999999999999999E-2</v>
      </c>
      <c r="C156" s="38">
        <v>7.0000000000000001E-3</v>
      </c>
      <c r="D156" s="38">
        <v>6.0252750157800001</v>
      </c>
      <c r="E156" s="38">
        <v>37.431680861016503</v>
      </c>
      <c r="F156" s="50">
        <f t="shared" ref="F156:G156" si="18">IF(MAX(D156:D166)=D156,-0.015,IF(MAX(D156:D166)=D157,-0.014,IF(MAX(D156:D166)= D158,-0.013,IF(MAX(D156:D166)=D159,-0.012,IF(MAX(D156:D166)=D160,-0.011,IF(MAX(D156:D166)=D161,-0.01,IF(MAX(D156:D166)=D162,-0.009,IF(MAX(D156:D166)=D163,-0.008,IF(MAX(D156:D166)=D164,-0.007,IF(MAX(D156:D166)=D165,-0.006,-0.005))))))))))</f>
        <v>-1.2E-2</v>
      </c>
      <c r="G156" s="50">
        <f t="shared" si="18"/>
        <v>-1.4999999999999999E-2</v>
      </c>
      <c r="H156" s="1">
        <v>6.1061093984193402</v>
      </c>
    </row>
    <row r="157" spans="1:8" x14ac:dyDescent="0.25">
      <c r="A157" s="38" t="s">
        <v>24</v>
      </c>
      <c r="B157" s="38">
        <v>-1.4E-2</v>
      </c>
      <c r="C157" s="38">
        <v>7.0000000000000001E-3</v>
      </c>
      <c r="D157" s="38">
        <v>6.0291641555420101</v>
      </c>
      <c r="E157" s="38">
        <v>37.423272353486297</v>
      </c>
      <c r="F157" s="50"/>
      <c r="G157" s="50"/>
      <c r="H157" s="1">
        <v>6.1061093984193402</v>
      </c>
    </row>
    <row r="158" spans="1:8" x14ac:dyDescent="0.25">
      <c r="A158" s="38" t="s">
        <v>24</v>
      </c>
      <c r="B158" s="38">
        <v>-1.2999999999999999E-2</v>
      </c>
      <c r="C158" s="38">
        <v>7.0000000000000001E-3</v>
      </c>
      <c r="D158" s="38">
        <v>6.0273480750829602</v>
      </c>
      <c r="E158" s="38">
        <v>37.4173760568316</v>
      </c>
      <c r="F158" s="50"/>
      <c r="G158" s="50"/>
      <c r="H158" s="1">
        <v>6.1061093984193402</v>
      </c>
    </row>
    <row r="159" spans="1:8" x14ac:dyDescent="0.25">
      <c r="A159" s="38" t="s">
        <v>24</v>
      </c>
      <c r="B159" s="38">
        <v>-1.2E-2</v>
      </c>
      <c r="C159" s="38">
        <v>7.0000000000000001E-3</v>
      </c>
      <c r="D159" s="38">
        <v>6.0305233214400404</v>
      </c>
      <c r="E159" s="38">
        <v>37.403607513505897</v>
      </c>
      <c r="F159" s="50"/>
      <c r="G159" s="50"/>
      <c r="H159" s="1">
        <v>6.1061093984193402</v>
      </c>
    </row>
    <row r="160" spans="1:8" x14ac:dyDescent="0.25">
      <c r="A160" s="38" t="s">
        <v>24</v>
      </c>
      <c r="B160" s="38">
        <v>-1.0999999999999999E-2</v>
      </c>
      <c r="C160" s="38">
        <v>7.0000000000000001E-3</v>
      </c>
      <c r="D160" s="38">
        <v>6.0220325178947904</v>
      </c>
      <c r="E160" s="38">
        <v>37.399601583092299</v>
      </c>
      <c r="F160" s="50"/>
      <c r="G160" s="50"/>
      <c r="H160" s="1">
        <v>6.1061093984193402</v>
      </c>
    </row>
    <row r="161" spans="1:8" x14ac:dyDescent="0.25">
      <c r="A161" s="38" t="s">
        <v>24</v>
      </c>
      <c r="B161" s="38">
        <v>-0.01</v>
      </c>
      <c r="C161" s="38">
        <v>7.0000000000000001E-3</v>
      </c>
      <c r="D161" s="38">
        <v>6.0197684470836998</v>
      </c>
      <c r="E161" s="38">
        <v>37.399090713281602</v>
      </c>
      <c r="F161" s="50"/>
      <c r="G161" s="50"/>
      <c r="H161" s="1">
        <v>6.1061093984193402</v>
      </c>
    </row>
    <row r="162" spans="1:8" x14ac:dyDescent="0.25">
      <c r="A162" s="38" t="s">
        <v>24</v>
      </c>
      <c r="B162" s="38">
        <v>-8.9999999999999993E-3</v>
      </c>
      <c r="C162" s="38">
        <v>7.0000000000000001E-3</v>
      </c>
      <c r="D162" s="38">
        <v>6.0220461803071901</v>
      </c>
      <c r="E162" s="38">
        <v>37.393641542757699</v>
      </c>
      <c r="F162" s="50"/>
      <c r="G162" s="50"/>
      <c r="H162" s="1">
        <v>6.1061093984193402</v>
      </c>
    </row>
    <row r="163" spans="1:8" x14ac:dyDescent="0.25">
      <c r="A163" s="38" t="s">
        <v>24</v>
      </c>
      <c r="B163" s="38">
        <v>-8.0000000000000002E-3</v>
      </c>
      <c r="C163" s="38">
        <v>7.0000000000000001E-3</v>
      </c>
      <c r="D163" s="38">
        <v>6.0225391427847903</v>
      </c>
      <c r="E163" s="38">
        <v>37.389448045198897</v>
      </c>
      <c r="F163" s="50"/>
      <c r="G163" s="50"/>
      <c r="H163" s="1">
        <v>6.1061093984193402</v>
      </c>
    </row>
    <row r="164" spans="1:8" x14ac:dyDescent="0.25">
      <c r="A164" s="38" t="s">
        <v>24</v>
      </c>
      <c r="B164" s="38">
        <v>-7.0000000000000001E-3</v>
      </c>
      <c r="C164" s="38">
        <v>7.0000000000000001E-3</v>
      </c>
      <c r="D164" s="38">
        <v>6.0299557006931197</v>
      </c>
      <c r="E164" s="38">
        <v>37.379114196977298</v>
      </c>
      <c r="F164" s="50"/>
      <c r="G164" s="50"/>
      <c r="H164" s="1">
        <v>6.1061093984193402</v>
      </c>
    </row>
    <row r="165" spans="1:8" x14ac:dyDescent="0.25">
      <c r="A165" s="38" t="s">
        <v>24</v>
      </c>
      <c r="B165" s="38">
        <v>-6.0000000000000001E-3</v>
      </c>
      <c r="C165" s="38">
        <v>7.0000000000000001E-3</v>
      </c>
      <c r="D165" s="38">
        <v>6.02445766142751</v>
      </c>
      <c r="E165" s="38">
        <v>37.367345878629997</v>
      </c>
      <c r="F165" s="50"/>
      <c r="G165" s="50"/>
      <c r="H165" s="1">
        <v>6.1061093984193402</v>
      </c>
    </row>
    <row r="166" spans="1:8" x14ac:dyDescent="0.25">
      <c r="A166" s="38" t="s">
        <v>24</v>
      </c>
      <c r="B166" s="38">
        <v>-5.0000000000000001E-3</v>
      </c>
      <c r="C166" s="38">
        <v>7.0000000000000001E-3</v>
      </c>
      <c r="D166" s="38">
        <v>6.0248876617835601</v>
      </c>
      <c r="E166" s="38">
        <v>37.361832763450202</v>
      </c>
      <c r="F166" s="50"/>
      <c r="G166" s="50"/>
      <c r="H166" s="1">
        <v>6.1061093984193402</v>
      </c>
    </row>
    <row r="167" spans="1:8" x14ac:dyDescent="0.25">
      <c r="A167" s="38" t="s">
        <v>27</v>
      </c>
      <c r="B167" s="38">
        <v>-1.4999999999999999E-2</v>
      </c>
      <c r="C167" s="38">
        <v>7.0000000000000001E-3</v>
      </c>
      <c r="D167" s="38">
        <v>6.53349185170591</v>
      </c>
      <c r="E167" s="38">
        <v>37.217261482549901</v>
      </c>
      <c r="F167" s="50">
        <f t="shared" ref="F167:G167" si="19">IF(MAX(D167:D177)=D167,-0.015,IF(MAX(D167:D177)=D168,-0.014,IF(MAX(D167:D177)= D169,-0.013,IF(MAX(D167:D177)=D170,-0.012,IF(MAX(D167:D177)=D171,-0.011,IF(MAX(D167:D177)=D172,-0.01,IF(MAX(D167:D177)=D173,-0.009,IF(MAX(D167:D177)=D174,-0.008,IF(MAX(D167:D177)=D175,-0.007,IF(MAX(D167:D177)=D176,-0.006,-0.005))))))))))</f>
        <v>-1.2999999999999999E-2</v>
      </c>
      <c r="G167" s="50">
        <f t="shared" si="19"/>
        <v>-5.0000000000000001E-3</v>
      </c>
      <c r="H167" s="1">
        <v>6.5449400668866398</v>
      </c>
    </row>
    <row r="168" spans="1:8" x14ac:dyDescent="0.25">
      <c r="A168" s="38" t="s">
        <v>27</v>
      </c>
      <c r="B168" s="38">
        <v>-1.4E-2</v>
      </c>
      <c r="C168" s="38">
        <v>7.0000000000000001E-3</v>
      </c>
      <c r="D168" s="38">
        <v>6.5209448122185698</v>
      </c>
      <c r="E168" s="38">
        <v>37.225217630651201</v>
      </c>
      <c r="F168" s="50"/>
      <c r="G168" s="50"/>
      <c r="H168" s="1">
        <v>6.5449400668866398</v>
      </c>
    </row>
    <row r="169" spans="1:8" x14ac:dyDescent="0.25">
      <c r="A169" s="38" t="s">
        <v>27</v>
      </c>
      <c r="B169" s="38">
        <v>-1.2999999999999999E-2</v>
      </c>
      <c r="C169" s="38">
        <v>7.0000000000000001E-3</v>
      </c>
      <c r="D169" s="38">
        <v>6.5389796580951298</v>
      </c>
      <c r="E169" s="38">
        <v>37.245208575484099</v>
      </c>
      <c r="F169" s="50"/>
      <c r="G169" s="50"/>
      <c r="H169" s="1">
        <v>6.5449400668866398</v>
      </c>
    </row>
    <row r="170" spans="1:8" x14ac:dyDescent="0.25">
      <c r="A170" s="38" t="s">
        <v>27</v>
      </c>
      <c r="B170" s="38">
        <v>-1.2E-2</v>
      </c>
      <c r="C170" s="38">
        <v>7.0000000000000001E-3</v>
      </c>
      <c r="D170" s="38">
        <v>6.5355590846437899</v>
      </c>
      <c r="E170" s="38">
        <v>37.254421012209903</v>
      </c>
      <c r="F170" s="50"/>
      <c r="G170" s="50"/>
      <c r="H170" s="1">
        <v>6.5449400668866398</v>
      </c>
    </row>
    <row r="171" spans="1:8" x14ac:dyDescent="0.25">
      <c r="A171" s="38" t="s">
        <v>27</v>
      </c>
      <c r="B171" s="38">
        <v>-1.0999999999999999E-2</v>
      </c>
      <c r="C171" s="38">
        <v>7.0000000000000001E-3</v>
      </c>
      <c r="D171" s="38">
        <v>6.5304373685676804</v>
      </c>
      <c r="E171" s="38">
        <v>37.253840710005797</v>
      </c>
      <c r="F171" s="50"/>
      <c r="G171" s="50"/>
      <c r="H171" s="1">
        <v>6.5449400668866398</v>
      </c>
    </row>
    <row r="172" spans="1:8" x14ac:dyDescent="0.25">
      <c r="A172" s="38" t="s">
        <v>27</v>
      </c>
      <c r="B172" s="38">
        <v>-0.01</v>
      </c>
      <c r="C172" s="38">
        <v>7.0000000000000001E-3</v>
      </c>
      <c r="D172" s="38">
        <v>6.53141631815999</v>
      </c>
      <c r="E172" s="38">
        <v>37.258578376884699</v>
      </c>
      <c r="F172" s="50"/>
      <c r="G172" s="50"/>
      <c r="H172" s="1">
        <v>6.5449400668866398</v>
      </c>
    </row>
    <row r="173" spans="1:8" x14ac:dyDescent="0.25">
      <c r="A173" s="38" t="s">
        <v>27</v>
      </c>
      <c r="B173" s="38">
        <v>-8.9999999999999993E-3</v>
      </c>
      <c r="C173" s="38">
        <v>7.0000000000000001E-3</v>
      </c>
      <c r="D173" s="38">
        <v>6.5254830013346803</v>
      </c>
      <c r="E173" s="38">
        <v>37.269068267321401</v>
      </c>
      <c r="F173" s="50"/>
      <c r="G173" s="50"/>
      <c r="H173" s="1">
        <v>6.5449400668866398</v>
      </c>
    </row>
    <row r="174" spans="1:8" x14ac:dyDescent="0.25">
      <c r="A174" s="38" t="s">
        <v>27</v>
      </c>
      <c r="B174" s="38">
        <v>-8.0000000000000002E-3</v>
      </c>
      <c r="C174" s="38">
        <v>7.0000000000000001E-3</v>
      </c>
      <c r="D174" s="38">
        <v>6.5235901243753602</v>
      </c>
      <c r="E174" s="38">
        <v>37.281359829484998</v>
      </c>
      <c r="F174" s="50"/>
      <c r="G174" s="50"/>
      <c r="H174" s="1">
        <v>6.5449400668866398</v>
      </c>
    </row>
    <row r="175" spans="1:8" x14ac:dyDescent="0.25">
      <c r="A175" s="38" t="s">
        <v>27</v>
      </c>
      <c r="B175" s="38">
        <v>-7.0000000000000001E-3</v>
      </c>
      <c r="C175" s="38">
        <v>7.0000000000000001E-3</v>
      </c>
      <c r="D175" s="38">
        <v>6.5213636307240499</v>
      </c>
      <c r="E175" s="38">
        <v>37.284354923795</v>
      </c>
      <c r="F175" s="50"/>
      <c r="G175" s="50"/>
      <c r="H175" s="1">
        <v>6.5449400668866398</v>
      </c>
    </row>
    <row r="176" spans="1:8" x14ac:dyDescent="0.25">
      <c r="A176" s="38" t="s">
        <v>27</v>
      </c>
      <c r="B176" s="38">
        <v>-6.0000000000000001E-3</v>
      </c>
      <c r="C176" s="38">
        <v>7.0000000000000001E-3</v>
      </c>
      <c r="D176" s="38">
        <v>6.5258324089143303</v>
      </c>
      <c r="E176" s="38">
        <v>37.289978717220201</v>
      </c>
      <c r="F176" s="50"/>
      <c r="G176" s="50"/>
      <c r="H176" s="1">
        <v>6.5449400668866398</v>
      </c>
    </row>
    <row r="177" spans="1:8" x14ac:dyDescent="0.25">
      <c r="A177" s="38" t="s">
        <v>27</v>
      </c>
      <c r="B177" s="38">
        <v>-5.0000000000000001E-3</v>
      </c>
      <c r="C177" s="38">
        <v>7.0000000000000001E-3</v>
      </c>
      <c r="D177" s="38">
        <v>6.5112529738332698</v>
      </c>
      <c r="E177" s="38">
        <v>37.296337863097001</v>
      </c>
      <c r="F177" s="50"/>
      <c r="G177" s="50"/>
      <c r="H177" s="1">
        <v>6.5449400668866398</v>
      </c>
    </row>
    <row r="178" spans="1:8" x14ac:dyDescent="0.25">
      <c r="A178" s="38" t="s">
        <v>29</v>
      </c>
      <c r="B178" s="38">
        <v>-1.4999999999999999E-2</v>
      </c>
      <c r="C178" s="38">
        <v>7.0000000000000001E-3</v>
      </c>
      <c r="D178" s="38">
        <v>6.0622953826046402</v>
      </c>
      <c r="E178" s="38">
        <v>37.417027432741598</v>
      </c>
      <c r="F178" s="50">
        <f t="shared" ref="F178:G178" si="20">IF(MAX(D178:D188)=D178,-0.015,IF(MAX(D178:D188)=D179,-0.014,IF(MAX(D178:D188)= D180,-0.013,IF(MAX(D178:D188)=D181,-0.012,IF(MAX(D178:D188)=D182,-0.011,IF(MAX(D178:D188)=D183,-0.01,IF(MAX(D178:D188)=D184,-0.009,IF(MAX(D178:D188)=D185,-0.008,IF(MAX(D178:D188)=D186,-0.007,IF(MAX(D178:D188)=D187,-0.006,-0.005))))))))))</f>
        <v>-1.2999999999999999E-2</v>
      </c>
      <c r="G178" s="50">
        <f t="shared" si="20"/>
        <v>-1.4999999999999999E-2</v>
      </c>
      <c r="H178" s="1">
        <v>6.1161935838362096</v>
      </c>
    </row>
    <row r="179" spans="1:8" x14ac:dyDescent="0.25">
      <c r="A179" s="38" t="s">
        <v>29</v>
      </c>
      <c r="B179" s="38">
        <v>-1.4E-2</v>
      </c>
      <c r="C179" s="38">
        <v>7.0000000000000001E-3</v>
      </c>
      <c r="D179" s="38">
        <v>6.0632214439503498</v>
      </c>
      <c r="E179" s="38">
        <v>37.409907876769601</v>
      </c>
      <c r="F179" s="50"/>
      <c r="G179" s="50"/>
      <c r="H179" s="1">
        <v>6.1161935838362096</v>
      </c>
    </row>
    <row r="180" spans="1:8" x14ac:dyDescent="0.25">
      <c r="A180" s="38" t="s">
        <v>29</v>
      </c>
      <c r="B180" s="38">
        <v>-1.2999999999999999E-2</v>
      </c>
      <c r="C180" s="38">
        <v>7.0000000000000001E-3</v>
      </c>
      <c r="D180" s="38">
        <v>6.0635400468543299</v>
      </c>
      <c r="E180" s="38">
        <v>37.402944153073499</v>
      </c>
      <c r="F180" s="50"/>
      <c r="G180" s="50"/>
      <c r="H180" s="1">
        <v>6.1161935838362096</v>
      </c>
    </row>
    <row r="181" spans="1:8" x14ac:dyDescent="0.25">
      <c r="A181" s="38" t="s">
        <v>29</v>
      </c>
      <c r="B181" s="38">
        <v>-1.2E-2</v>
      </c>
      <c r="C181" s="38">
        <v>7.0000000000000001E-3</v>
      </c>
      <c r="D181" s="38">
        <v>6.0621517064468797</v>
      </c>
      <c r="E181" s="38">
        <v>37.398009467373299</v>
      </c>
      <c r="F181" s="50"/>
      <c r="G181" s="50"/>
      <c r="H181" s="1">
        <v>6.1161935838362096</v>
      </c>
    </row>
    <row r="182" spans="1:8" x14ac:dyDescent="0.25">
      <c r="A182" s="38" t="s">
        <v>29</v>
      </c>
      <c r="B182" s="38">
        <v>-1.0999999999999999E-2</v>
      </c>
      <c r="C182" s="38">
        <v>7.0000000000000001E-3</v>
      </c>
      <c r="D182" s="38">
        <v>6.0570732760295698</v>
      </c>
      <c r="E182" s="38">
        <v>37.395124189795098</v>
      </c>
      <c r="F182" s="50"/>
      <c r="G182" s="50"/>
      <c r="H182" s="1">
        <v>6.1161935838362096</v>
      </c>
    </row>
    <row r="183" spans="1:8" x14ac:dyDescent="0.25">
      <c r="A183" s="38" t="s">
        <v>29</v>
      </c>
      <c r="B183" s="38">
        <v>-0.01</v>
      </c>
      <c r="C183" s="38">
        <v>7.0000000000000001E-3</v>
      </c>
      <c r="D183" s="38">
        <v>6.0461006504751102</v>
      </c>
      <c r="E183" s="38">
        <v>37.3976763201577</v>
      </c>
      <c r="F183" s="50"/>
      <c r="G183" s="50"/>
      <c r="H183" s="1">
        <v>6.1161935838362096</v>
      </c>
    </row>
    <row r="184" spans="1:8" x14ac:dyDescent="0.25">
      <c r="A184" s="38" t="s">
        <v>29</v>
      </c>
      <c r="B184" s="38">
        <v>-8.9999999999999993E-3</v>
      </c>
      <c r="C184" s="38">
        <v>7.0000000000000001E-3</v>
      </c>
      <c r="D184" s="38">
        <v>6.0467521397914696</v>
      </c>
      <c r="E184" s="38">
        <v>37.3794559171264</v>
      </c>
      <c r="F184" s="50"/>
      <c r="G184" s="50"/>
      <c r="H184" s="1">
        <v>6.1161935838362096</v>
      </c>
    </row>
    <row r="185" spans="1:8" x14ac:dyDescent="0.25">
      <c r="A185" s="38" t="s">
        <v>29</v>
      </c>
      <c r="B185" s="38">
        <v>-8.0000000000000002E-3</v>
      </c>
      <c r="C185" s="38">
        <v>7.0000000000000001E-3</v>
      </c>
      <c r="D185" s="38">
        <v>6.0409795904963497</v>
      </c>
      <c r="E185" s="38">
        <v>37.374287492330197</v>
      </c>
      <c r="F185" s="50"/>
      <c r="G185" s="50"/>
      <c r="H185" s="1">
        <v>6.1161935838362096</v>
      </c>
    </row>
    <row r="186" spans="1:8" x14ac:dyDescent="0.25">
      <c r="A186" s="38" t="s">
        <v>29</v>
      </c>
      <c r="B186" s="38">
        <v>-7.0000000000000001E-3</v>
      </c>
      <c r="C186" s="38">
        <v>7.0000000000000001E-3</v>
      </c>
      <c r="D186" s="38">
        <v>6.0565573707988696</v>
      </c>
      <c r="E186" s="38">
        <v>37.370989958294999</v>
      </c>
      <c r="F186" s="50"/>
      <c r="G186" s="50"/>
      <c r="H186" s="1">
        <v>6.1161935838362096</v>
      </c>
    </row>
    <row r="187" spans="1:8" x14ac:dyDescent="0.25">
      <c r="A187" s="38" t="s">
        <v>29</v>
      </c>
      <c r="B187" s="38">
        <v>-6.0000000000000001E-3</v>
      </c>
      <c r="C187" s="38">
        <v>7.0000000000000001E-3</v>
      </c>
      <c r="D187" s="38">
        <v>6.0517504553065802</v>
      </c>
      <c r="E187" s="38">
        <v>37.367320371271902</v>
      </c>
      <c r="F187" s="50"/>
      <c r="G187" s="50"/>
      <c r="H187" s="1">
        <v>6.1161935838362096</v>
      </c>
    </row>
    <row r="188" spans="1:8" x14ac:dyDescent="0.25">
      <c r="A188" s="38" t="s">
        <v>29</v>
      </c>
      <c r="B188" s="38">
        <v>-5.0000000000000001E-3</v>
      </c>
      <c r="C188" s="38">
        <v>7.0000000000000001E-3</v>
      </c>
      <c r="D188" s="38">
        <v>6.0477137383971504</v>
      </c>
      <c r="E188" s="38">
        <v>37.365071482998097</v>
      </c>
      <c r="F188" s="50"/>
      <c r="G188" s="50"/>
      <c r="H188" s="1">
        <v>6.1161935838362096</v>
      </c>
    </row>
    <row r="189" spans="1:8" x14ac:dyDescent="0.25">
      <c r="A189" s="38" t="s">
        <v>30</v>
      </c>
      <c r="B189" s="38">
        <v>-1.4999999999999999E-2</v>
      </c>
      <c r="C189" s="38">
        <v>7.0000000000000001E-3</v>
      </c>
      <c r="D189" s="38">
        <v>6.1113059110203096</v>
      </c>
      <c r="E189" s="38">
        <v>37.111115966221703</v>
      </c>
      <c r="F189" s="50">
        <f t="shared" ref="F189:G189" si="21">IF(MAX(D189:D199)=D189,-0.015,IF(MAX(D189:D199)=D190,-0.014,IF(MAX(D189:D199)= D191,-0.013,IF(MAX(D189:D199)=D192,-0.012,IF(MAX(D189:D199)=D193,-0.011,IF(MAX(D189:D199)=D194,-0.01,IF(MAX(D189:D199)=D195,-0.009,IF(MAX(D189:D199)=D196,-0.008,IF(MAX(D189:D199)=D197,-0.007,IF(MAX(D189:D199)=D198,-0.006,-0.005))))))))))</f>
        <v>-1.4999999999999999E-2</v>
      </c>
      <c r="G189" s="50">
        <f t="shared" si="21"/>
        <v>-5.0000000000000001E-3</v>
      </c>
      <c r="H189" s="1">
        <v>6.1285841395731904</v>
      </c>
    </row>
    <row r="190" spans="1:8" x14ac:dyDescent="0.25">
      <c r="A190" s="38" t="s">
        <v>30</v>
      </c>
      <c r="B190" s="38">
        <v>-1.4E-2</v>
      </c>
      <c r="C190" s="38">
        <v>7.0000000000000001E-3</v>
      </c>
      <c r="D190" s="38">
        <v>6.1009678756677399</v>
      </c>
      <c r="E190" s="38">
        <v>37.146619170449597</v>
      </c>
      <c r="F190" s="50"/>
      <c r="G190" s="50"/>
      <c r="H190" s="1">
        <v>6.1285841395731904</v>
      </c>
    </row>
    <row r="191" spans="1:8" x14ac:dyDescent="0.25">
      <c r="A191" s="38" t="s">
        <v>30</v>
      </c>
      <c r="B191" s="38">
        <v>-1.2999999999999999E-2</v>
      </c>
      <c r="C191" s="38">
        <v>7.0000000000000001E-3</v>
      </c>
      <c r="D191" s="38">
        <v>6.1082664559618296</v>
      </c>
      <c r="E191" s="38">
        <v>37.1619425355115</v>
      </c>
      <c r="F191" s="50"/>
      <c r="G191" s="50"/>
      <c r="H191" s="1">
        <v>6.1285841395731904</v>
      </c>
    </row>
    <row r="192" spans="1:8" x14ac:dyDescent="0.25">
      <c r="A192" s="38" t="s">
        <v>30</v>
      </c>
      <c r="B192" s="38">
        <v>-1.2E-2</v>
      </c>
      <c r="C192" s="38">
        <v>7.0000000000000001E-3</v>
      </c>
      <c r="D192" s="38">
        <v>6.0947738910902798</v>
      </c>
      <c r="E192" s="38">
        <v>37.185250716536501</v>
      </c>
      <c r="F192" s="50"/>
      <c r="G192" s="50"/>
      <c r="H192" s="1">
        <v>6.1285841395731904</v>
      </c>
    </row>
    <row r="193" spans="1:8" x14ac:dyDescent="0.25">
      <c r="A193" s="38" t="s">
        <v>30</v>
      </c>
      <c r="B193" s="38">
        <v>-1.0999999999999999E-2</v>
      </c>
      <c r="C193" s="38">
        <v>7.0000000000000001E-3</v>
      </c>
      <c r="D193" s="38">
        <v>6.1082664559618296</v>
      </c>
      <c r="E193" s="38">
        <v>37.2023023835891</v>
      </c>
      <c r="F193" s="50"/>
      <c r="G193" s="50"/>
      <c r="H193" s="1">
        <v>6.1285841395731904</v>
      </c>
    </row>
    <row r="194" spans="1:8" x14ac:dyDescent="0.25">
      <c r="A194" s="38" t="s">
        <v>30</v>
      </c>
      <c r="B194" s="38">
        <v>-0.01</v>
      </c>
      <c r="C194" s="38">
        <v>7.0000000000000001E-3</v>
      </c>
      <c r="D194" s="38">
        <v>6.0904313105834396</v>
      </c>
      <c r="E194" s="38">
        <v>37.2345929852873</v>
      </c>
      <c r="F194" s="50"/>
      <c r="G194" s="50"/>
      <c r="H194" s="1">
        <v>6.1285841395731904</v>
      </c>
    </row>
    <row r="195" spans="1:8" x14ac:dyDescent="0.25">
      <c r="A195" s="38" t="s">
        <v>30</v>
      </c>
      <c r="B195" s="38">
        <v>-8.9999999999999993E-3</v>
      </c>
      <c r="C195" s="38">
        <v>7.0000000000000001E-3</v>
      </c>
      <c r="D195" s="38">
        <v>6.0891193343240904</v>
      </c>
      <c r="E195" s="38">
        <v>37.258412208449599</v>
      </c>
      <c r="F195" s="50"/>
      <c r="G195" s="50"/>
      <c r="H195" s="1">
        <v>6.1285841395731904</v>
      </c>
    </row>
    <row r="196" spans="1:8" x14ac:dyDescent="0.25">
      <c r="A196" s="38" t="s">
        <v>30</v>
      </c>
      <c r="B196" s="38">
        <v>-8.0000000000000002E-3</v>
      </c>
      <c r="C196" s="38">
        <v>7.0000000000000001E-3</v>
      </c>
      <c r="D196" s="38">
        <v>6.1040567028916</v>
      </c>
      <c r="E196" s="38">
        <v>37.273303907750197</v>
      </c>
      <c r="F196" s="50"/>
      <c r="G196" s="50"/>
      <c r="H196" s="1">
        <v>6.1285841395731904</v>
      </c>
    </row>
    <row r="197" spans="1:8" x14ac:dyDescent="0.25">
      <c r="A197" s="38" t="s">
        <v>30</v>
      </c>
      <c r="B197" s="38">
        <v>-7.0000000000000001E-3</v>
      </c>
      <c r="C197" s="38">
        <v>7.0000000000000001E-3</v>
      </c>
      <c r="D197" s="38">
        <v>6.1031356061834297</v>
      </c>
      <c r="E197" s="38">
        <v>37.289272656958097</v>
      </c>
      <c r="F197" s="50"/>
      <c r="G197" s="50"/>
      <c r="H197" s="1">
        <v>6.1285841395731904</v>
      </c>
    </row>
    <row r="198" spans="1:8" x14ac:dyDescent="0.25">
      <c r="A198" s="38" t="s">
        <v>30</v>
      </c>
      <c r="B198" s="38">
        <v>-6.0000000000000001E-3</v>
      </c>
      <c r="C198" s="38">
        <v>7.0000000000000001E-3</v>
      </c>
      <c r="D198" s="38">
        <v>6.09783410174271</v>
      </c>
      <c r="E198" s="38">
        <v>37.2948037874989</v>
      </c>
      <c r="F198" s="50"/>
      <c r="G198" s="50"/>
      <c r="H198" s="1">
        <v>6.1285841395731904</v>
      </c>
    </row>
    <row r="199" spans="1:8" x14ac:dyDescent="0.25">
      <c r="A199" s="38" t="s">
        <v>30</v>
      </c>
      <c r="B199" s="38">
        <v>-5.0000000000000001E-3</v>
      </c>
      <c r="C199" s="38">
        <v>7.0000000000000001E-3</v>
      </c>
      <c r="D199" s="38">
        <v>6.0905355214486203</v>
      </c>
      <c r="E199" s="38">
        <v>37.317641303982199</v>
      </c>
      <c r="F199" s="50"/>
      <c r="G199" s="50"/>
      <c r="H199" s="1">
        <v>6.1285841395731904</v>
      </c>
    </row>
    <row r="200" spans="1:8" x14ac:dyDescent="0.25">
      <c r="A200" s="38" t="s">
        <v>33</v>
      </c>
      <c r="B200" s="38">
        <v>-1.4999999999999999E-2</v>
      </c>
      <c r="C200" s="38">
        <v>7.0000000000000001E-3</v>
      </c>
      <c r="D200" s="38">
        <v>6.1005909035283503</v>
      </c>
      <c r="E200" s="38">
        <v>37.121399357582902</v>
      </c>
      <c r="F200" s="50">
        <f t="shared" ref="F200:G200" si="22">IF(MAX(D200:D210)=D200,-0.015,IF(MAX(D200:D210)=D201,-0.014,IF(MAX(D200:D210)= D202,-0.013,IF(MAX(D200:D210)=D203,-0.012,IF(MAX(D200:D210)=D204,-0.011,IF(MAX(D200:D210)=D205,-0.01,IF(MAX(D200:D210)=D206,-0.009,IF(MAX(D200:D210)=D207,-0.008,IF(MAX(D200:D210)=D208,-0.007,IF(MAX(D200:D210)=D209,-0.006,-0.005))))))))))</f>
        <v>-1.4E-2</v>
      </c>
      <c r="G200" s="50">
        <f t="shared" si="22"/>
        <v>-5.0000000000000001E-3</v>
      </c>
      <c r="H200" s="1">
        <v>6.1390801076438999</v>
      </c>
    </row>
    <row r="201" spans="1:8" x14ac:dyDescent="0.25">
      <c r="A201" s="38" t="s">
        <v>33</v>
      </c>
      <c r="B201" s="38">
        <v>-1.4E-2</v>
      </c>
      <c r="C201" s="38">
        <v>7.0000000000000001E-3</v>
      </c>
      <c r="D201" s="38">
        <v>6.1037808876082797</v>
      </c>
      <c r="E201" s="38">
        <v>37.138749380207699</v>
      </c>
      <c r="F201" s="50"/>
      <c r="G201" s="50"/>
      <c r="H201" s="1">
        <v>6.1390801076438999</v>
      </c>
    </row>
    <row r="202" spans="1:8" x14ac:dyDescent="0.25">
      <c r="A202" s="38" t="s">
        <v>33</v>
      </c>
      <c r="B202" s="38">
        <v>-1.2999999999999999E-2</v>
      </c>
      <c r="C202" s="38">
        <v>7.0000000000000001E-3</v>
      </c>
      <c r="D202" s="38">
        <v>6.0836552727035196</v>
      </c>
      <c r="E202" s="38">
        <v>37.161095191707503</v>
      </c>
      <c r="F202" s="50"/>
      <c r="G202" s="50"/>
      <c r="H202" s="1">
        <v>6.1390801076438999</v>
      </c>
    </row>
    <row r="203" spans="1:8" x14ac:dyDescent="0.25">
      <c r="A203" s="38" t="s">
        <v>33</v>
      </c>
      <c r="B203" s="38">
        <v>-1.2E-2</v>
      </c>
      <c r="C203" s="38">
        <v>7.0000000000000001E-3</v>
      </c>
      <c r="D203" s="38">
        <v>6.09640653583347</v>
      </c>
      <c r="E203" s="38">
        <v>37.170018568168601</v>
      </c>
      <c r="F203" s="50"/>
      <c r="G203" s="50"/>
      <c r="H203" s="1">
        <v>6.1390801076438999</v>
      </c>
    </row>
    <row r="204" spans="1:8" x14ac:dyDescent="0.25">
      <c r="A204" s="38" t="s">
        <v>33</v>
      </c>
      <c r="B204" s="38">
        <v>-1.0999999999999999E-2</v>
      </c>
      <c r="C204" s="38">
        <v>7.0000000000000001E-3</v>
      </c>
      <c r="D204" s="38">
        <v>6.0890569164703301</v>
      </c>
      <c r="E204" s="38">
        <v>37.184107440724802</v>
      </c>
      <c r="F204" s="50"/>
      <c r="G204" s="50"/>
      <c r="H204" s="1">
        <v>6.1390801076438999</v>
      </c>
    </row>
    <row r="205" spans="1:8" x14ac:dyDescent="0.25">
      <c r="A205" s="38" t="s">
        <v>33</v>
      </c>
      <c r="B205" s="38">
        <v>-0.01</v>
      </c>
      <c r="C205" s="38">
        <v>7.0000000000000001E-3</v>
      </c>
      <c r="D205" s="38">
        <v>6.0879934938267102</v>
      </c>
      <c r="E205" s="38">
        <v>37.197030155161301</v>
      </c>
      <c r="F205" s="50"/>
      <c r="G205" s="50"/>
      <c r="H205" s="1">
        <v>6.1390801076438999</v>
      </c>
    </row>
    <row r="206" spans="1:8" x14ac:dyDescent="0.25">
      <c r="A206" s="38" t="s">
        <v>33</v>
      </c>
      <c r="B206" s="38">
        <v>-8.9999999999999993E-3</v>
      </c>
      <c r="C206" s="38">
        <v>7.0000000000000001E-3</v>
      </c>
      <c r="D206" s="38">
        <v>6.09863390299543</v>
      </c>
      <c r="E206" s="38">
        <v>37.207214348533597</v>
      </c>
      <c r="F206" s="50"/>
      <c r="G206" s="50"/>
      <c r="H206" s="1">
        <v>6.1390801076438999</v>
      </c>
    </row>
    <row r="207" spans="1:8" x14ac:dyDescent="0.25">
      <c r="A207" s="38" t="s">
        <v>33</v>
      </c>
      <c r="B207" s="38">
        <v>-8.0000000000000002E-3</v>
      </c>
      <c r="C207" s="38">
        <v>7.0000000000000001E-3</v>
      </c>
      <c r="D207" s="38">
        <v>6.1012480414235499</v>
      </c>
      <c r="E207" s="38">
        <v>37.2206915255505</v>
      </c>
      <c r="F207" s="50"/>
      <c r="G207" s="50"/>
      <c r="H207" s="1">
        <v>6.1390801076438999</v>
      </c>
    </row>
    <row r="208" spans="1:8" x14ac:dyDescent="0.25">
      <c r="A208" s="38" t="s">
        <v>33</v>
      </c>
      <c r="B208" s="38">
        <v>-7.0000000000000001E-3</v>
      </c>
      <c r="C208" s="38">
        <v>7.0000000000000001E-3</v>
      </c>
      <c r="D208" s="38">
        <v>6.09726868237862</v>
      </c>
      <c r="E208" s="38">
        <v>37.2291839724749</v>
      </c>
      <c r="F208" s="50"/>
      <c r="G208" s="50"/>
      <c r="H208" s="1">
        <v>6.1390801076438999</v>
      </c>
    </row>
    <row r="209" spans="1:8" x14ac:dyDescent="0.25">
      <c r="A209" s="38" t="s">
        <v>33</v>
      </c>
      <c r="B209" s="38">
        <v>-6.0000000000000001E-3</v>
      </c>
      <c r="C209" s="38">
        <v>7.0000000000000001E-3</v>
      </c>
      <c r="D209" s="38">
        <v>6.0970631217530702</v>
      </c>
      <c r="E209" s="38">
        <v>37.241731446085197</v>
      </c>
      <c r="F209" s="50"/>
      <c r="G209" s="50"/>
      <c r="H209" s="1">
        <v>6.1390801076438999</v>
      </c>
    </row>
    <row r="210" spans="1:8" x14ac:dyDescent="0.25">
      <c r="A210" s="38" t="s">
        <v>33</v>
      </c>
      <c r="B210" s="38">
        <v>-5.0000000000000001E-3</v>
      </c>
      <c r="C210" s="38">
        <v>7.0000000000000001E-3</v>
      </c>
      <c r="D210" s="38">
        <v>6.0890155973258304</v>
      </c>
      <c r="E210" s="38">
        <v>37.2478444872417</v>
      </c>
      <c r="F210" s="50"/>
      <c r="G210" s="50"/>
      <c r="H210" s="1">
        <v>6.1390801076438999</v>
      </c>
    </row>
    <row r="211" spans="1:8" x14ac:dyDescent="0.25">
      <c r="A211" s="38" t="s">
        <v>37</v>
      </c>
      <c r="B211" s="38">
        <v>-1.4999999999999999E-2</v>
      </c>
      <c r="C211" s="38">
        <v>7.0000000000000001E-3</v>
      </c>
      <c r="D211" s="38">
        <v>6.5641662220315604</v>
      </c>
      <c r="E211" s="38">
        <v>37.338917917455703</v>
      </c>
      <c r="F211" s="50">
        <f t="shared" ref="F211:G211" si="23">IF(MAX(D211:D221)=D211,-0.015,IF(MAX(D211:D221)=D212,-0.014,IF(MAX(D211:D221)= D213,-0.013,IF(MAX(D211:D221)=D214,-0.012,IF(MAX(D211:D221)=D215,-0.011,IF(MAX(D211:D221)=D216,-0.01,IF(MAX(D211:D221)=D217,-0.009,IF(MAX(D211:D221)=D218,-0.008,IF(MAX(D211:D221)=D219,-0.007,IF(MAX(D211:D221)=D220,-0.006,-0.005))))))))))</f>
        <v>-1.4999999999999999E-2</v>
      </c>
      <c r="G211" s="50">
        <f t="shared" si="23"/>
        <v>-1.4999999999999999E-2</v>
      </c>
      <c r="H211" s="1">
        <v>6.7892606822514798</v>
      </c>
    </row>
    <row r="212" spans="1:8" x14ac:dyDescent="0.25">
      <c r="A212" s="38" t="s">
        <v>37</v>
      </c>
      <c r="B212" s="38">
        <v>-1.4E-2</v>
      </c>
      <c r="C212" s="38">
        <v>7.0000000000000001E-3</v>
      </c>
      <c r="D212" s="38">
        <v>6.5556228389709803</v>
      </c>
      <c r="E212" s="38">
        <v>37.333878993570799</v>
      </c>
      <c r="F212" s="50"/>
      <c r="G212" s="50"/>
      <c r="H212" s="1">
        <v>6.7892606822514798</v>
      </c>
    </row>
    <row r="213" spans="1:8" x14ac:dyDescent="0.25">
      <c r="A213" s="38" t="s">
        <v>37</v>
      </c>
      <c r="B213" s="38">
        <v>-1.2999999999999999E-2</v>
      </c>
      <c r="C213" s="38">
        <v>7.0000000000000001E-3</v>
      </c>
      <c r="D213" s="38">
        <v>6.5512936015663801</v>
      </c>
      <c r="E213" s="38">
        <v>37.333310718941497</v>
      </c>
      <c r="F213" s="50"/>
      <c r="G213" s="50"/>
      <c r="H213" s="1">
        <v>6.7892606822514798</v>
      </c>
    </row>
    <row r="214" spans="1:8" x14ac:dyDescent="0.25">
      <c r="A214" s="38" t="s">
        <v>37</v>
      </c>
      <c r="B214" s="38">
        <v>-1.2E-2</v>
      </c>
      <c r="C214" s="38">
        <v>7.0000000000000001E-3</v>
      </c>
      <c r="D214" s="38">
        <v>6.5445560410728101</v>
      </c>
      <c r="E214" s="38">
        <v>37.337052941504801</v>
      </c>
      <c r="F214" s="50"/>
      <c r="G214" s="50"/>
      <c r="H214" s="1">
        <v>6.7892606822514798</v>
      </c>
    </row>
    <row r="215" spans="1:8" x14ac:dyDescent="0.25">
      <c r="A215" s="38" t="s">
        <v>37</v>
      </c>
      <c r="B215" s="38">
        <v>-1.0999999999999999E-2</v>
      </c>
      <c r="C215" s="38">
        <v>7.0000000000000001E-3</v>
      </c>
      <c r="D215" s="38">
        <v>6.5457315430656102</v>
      </c>
      <c r="E215" s="38">
        <v>37.3353729969662</v>
      </c>
      <c r="F215" s="50"/>
      <c r="G215" s="50"/>
      <c r="H215" s="1">
        <v>6.7892606822514798</v>
      </c>
    </row>
    <row r="216" spans="1:8" x14ac:dyDescent="0.25">
      <c r="A216" s="38" t="s">
        <v>37</v>
      </c>
      <c r="B216" s="38">
        <v>-0.01</v>
      </c>
      <c r="C216" s="38">
        <v>7.0000000000000001E-3</v>
      </c>
      <c r="D216" s="38">
        <v>6.5444805546561096</v>
      </c>
      <c r="E216" s="38">
        <v>37.334533650297899</v>
      </c>
      <c r="F216" s="50"/>
      <c r="G216" s="50"/>
      <c r="H216" s="1">
        <v>6.7892606822514798</v>
      </c>
    </row>
    <row r="217" spans="1:8" x14ac:dyDescent="0.25">
      <c r="A217" s="38" t="s">
        <v>37</v>
      </c>
      <c r="B217" s="38">
        <v>-8.9999999999999993E-3</v>
      </c>
      <c r="C217" s="38">
        <v>7.0000000000000001E-3</v>
      </c>
      <c r="D217" s="38">
        <v>6.5463764978698702</v>
      </c>
      <c r="E217" s="38">
        <v>37.337375000240698</v>
      </c>
      <c r="F217" s="50"/>
      <c r="G217" s="50"/>
      <c r="H217" s="1">
        <v>6.7892606822514798</v>
      </c>
    </row>
    <row r="218" spans="1:8" x14ac:dyDescent="0.25">
      <c r="A218" s="38" t="s">
        <v>37</v>
      </c>
      <c r="B218" s="38">
        <v>-8.0000000000000002E-3</v>
      </c>
      <c r="C218" s="38">
        <v>7.0000000000000001E-3</v>
      </c>
      <c r="D218" s="38">
        <v>6.5390801802901599</v>
      </c>
      <c r="E218" s="38">
        <v>37.334433236557402</v>
      </c>
      <c r="F218" s="50"/>
      <c r="G218" s="50"/>
      <c r="H218" s="1">
        <v>6.7892606822514798</v>
      </c>
    </row>
    <row r="219" spans="1:8" x14ac:dyDescent="0.25">
      <c r="A219" s="38" t="s">
        <v>37</v>
      </c>
      <c r="B219" s="38">
        <v>-7.0000000000000001E-3</v>
      </c>
      <c r="C219" s="38">
        <v>7.0000000000000001E-3</v>
      </c>
      <c r="D219" s="38">
        <v>6.5275416614189403</v>
      </c>
      <c r="E219" s="38">
        <v>37.338534617035798</v>
      </c>
      <c r="F219" s="50"/>
      <c r="G219" s="50"/>
      <c r="H219" s="1">
        <v>6.7892606822514798</v>
      </c>
    </row>
    <row r="220" spans="1:8" x14ac:dyDescent="0.25">
      <c r="A220" s="38" t="s">
        <v>37</v>
      </c>
      <c r="B220" s="38">
        <v>-6.0000000000000001E-3</v>
      </c>
      <c r="C220" s="38">
        <v>7.0000000000000001E-3</v>
      </c>
      <c r="D220" s="38">
        <v>6.5412490962410104</v>
      </c>
      <c r="E220" s="38">
        <v>37.336294769264697</v>
      </c>
      <c r="F220" s="50"/>
      <c r="G220" s="50"/>
      <c r="H220" s="1">
        <v>6.7892606822514798</v>
      </c>
    </row>
    <row r="221" spans="1:8" x14ac:dyDescent="0.25">
      <c r="A221" s="38" t="s">
        <v>37</v>
      </c>
      <c r="B221" s="38">
        <v>-5.0000000000000001E-3</v>
      </c>
      <c r="C221" s="38">
        <v>7.0000000000000001E-3</v>
      </c>
      <c r="D221" s="38">
        <v>6.5366581195392204</v>
      </c>
      <c r="E221" s="38">
        <v>37.338091150754501</v>
      </c>
      <c r="F221" s="50"/>
      <c r="G221" s="50"/>
      <c r="H221" s="1">
        <v>6.7892606822514798</v>
      </c>
    </row>
    <row r="222" spans="1:8" x14ac:dyDescent="0.25">
      <c r="A222" s="38" t="s">
        <v>45</v>
      </c>
      <c r="B222" s="38">
        <v>-1.4999999999999999E-2</v>
      </c>
      <c r="C222" s="38">
        <v>7.0000000000000001E-3</v>
      </c>
      <c r="D222" s="38">
        <v>6.2009575217596904</v>
      </c>
      <c r="E222" s="38">
        <v>37.220221326542102</v>
      </c>
      <c r="F222" s="50">
        <f t="shared" ref="F222:G222" si="24">IF(MAX(D222:D232)=D222,-0.015,IF(MAX(D222:D232)=D223,-0.014,IF(MAX(D222:D232)= D224,-0.013,IF(MAX(D222:D232)=D225,-0.012,IF(MAX(D222:D232)=D226,-0.011,IF(MAX(D222:D232)=D227,-0.01,IF(MAX(D222:D232)=D228,-0.009,IF(MAX(D222:D232)=D229,-0.008,IF(MAX(D222:D232)=D230,-0.007,IF(MAX(D222:D232)=D231,-0.006,-0.005))))))))))</f>
        <v>-0.01</v>
      </c>
      <c r="G222" s="50">
        <f t="shared" si="24"/>
        <v>-5.0000000000000001E-3</v>
      </c>
      <c r="H222" s="1">
        <v>6.2649448950605198</v>
      </c>
    </row>
    <row r="223" spans="1:8" x14ac:dyDescent="0.25">
      <c r="A223" s="38" t="s">
        <v>45</v>
      </c>
      <c r="B223" s="38">
        <v>-1.4E-2</v>
      </c>
      <c r="C223" s="38">
        <v>7.0000000000000001E-3</v>
      </c>
      <c r="D223" s="38">
        <v>6.2042955942648899</v>
      </c>
      <c r="E223" s="38">
        <v>37.235740576895303</v>
      </c>
      <c r="F223" s="50"/>
      <c r="G223" s="50"/>
      <c r="H223" s="1">
        <v>6.2649448950605198</v>
      </c>
    </row>
    <row r="224" spans="1:8" x14ac:dyDescent="0.25">
      <c r="A224" s="38" t="s">
        <v>45</v>
      </c>
      <c r="B224" s="38">
        <v>-1.2999999999999999E-2</v>
      </c>
      <c r="C224" s="38">
        <v>7.0000000000000001E-3</v>
      </c>
      <c r="D224" s="38">
        <v>6.2056006562946999</v>
      </c>
      <c r="E224" s="38">
        <v>37.244668727032398</v>
      </c>
      <c r="F224" s="50"/>
      <c r="G224" s="50"/>
      <c r="H224" s="1">
        <v>6.2649448950605198</v>
      </c>
    </row>
    <row r="225" spans="1:8" x14ac:dyDescent="0.25">
      <c r="A225" s="38" t="s">
        <v>45</v>
      </c>
      <c r="B225" s="38">
        <v>-1.2E-2</v>
      </c>
      <c r="C225" s="38">
        <v>7.0000000000000001E-3</v>
      </c>
      <c r="D225" s="38">
        <v>6.2007358707036504</v>
      </c>
      <c r="E225" s="38">
        <v>37.253724074790497</v>
      </c>
      <c r="F225" s="50"/>
      <c r="G225" s="50"/>
      <c r="H225" s="1">
        <v>6.2649448950605198</v>
      </c>
    </row>
    <row r="226" spans="1:8" x14ac:dyDescent="0.25">
      <c r="A226" s="38" t="s">
        <v>45</v>
      </c>
      <c r="B226" s="38">
        <v>-1.0999999999999999E-2</v>
      </c>
      <c r="C226" s="38">
        <v>7.0000000000000001E-3</v>
      </c>
      <c r="D226" s="38">
        <v>6.2073194248212298</v>
      </c>
      <c r="E226" s="38">
        <v>37.257485797627403</v>
      </c>
      <c r="F226" s="50"/>
      <c r="G226" s="50"/>
      <c r="H226" s="1">
        <v>6.2649448950605198</v>
      </c>
    </row>
    <row r="227" spans="1:8" x14ac:dyDescent="0.25">
      <c r="A227" s="38" t="s">
        <v>45</v>
      </c>
      <c r="B227" s="38">
        <v>-0.01</v>
      </c>
      <c r="C227" s="38">
        <v>7.0000000000000001E-3</v>
      </c>
      <c r="D227" s="38">
        <v>6.2127301206168903</v>
      </c>
      <c r="E227" s="38">
        <v>37.260745584316297</v>
      </c>
      <c r="F227" s="50"/>
      <c r="G227" s="50"/>
      <c r="H227" s="1">
        <v>6.2649448950605198</v>
      </c>
    </row>
    <row r="228" spans="1:8" x14ac:dyDescent="0.25">
      <c r="A228" s="38" t="s">
        <v>45</v>
      </c>
      <c r="B228" s="38">
        <v>-8.9999999999999993E-3</v>
      </c>
      <c r="C228" s="38">
        <v>7.0000000000000001E-3</v>
      </c>
      <c r="D228" s="38">
        <v>6.21174109156021</v>
      </c>
      <c r="E228" s="38">
        <v>37.267157783993298</v>
      </c>
      <c r="F228" s="50"/>
      <c r="G228" s="50"/>
      <c r="H228" s="1">
        <v>6.2649448950605198</v>
      </c>
    </row>
    <row r="229" spans="1:8" x14ac:dyDescent="0.25">
      <c r="A229" s="38" t="s">
        <v>45</v>
      </c>
      <c r="B229" s="38">
        <v>-8.0000000000000002E-3</v>
      </c>
      <c r="C229" s="38">
        <v>7.0000000000000001E-3</v>
      </c>
      <c r="D229" s="38">
        <v>6.2016797592122801</v>
      </c>
      <c r="E229" s="38">
        <v>37.282933525482797</v>
      </c>
      <c r="F229" s="50"/>
      <c r="G229" s="50"/>
      <c r="H229" s="1">
        <v>6.2649448950605198</v>
      </c>
    </row>
    <row r="230" spans="1:8" x14ac:dyDescent="0.25">
      <c r="A230" s="38" t="s">
        <v>45</v>
      </c>
      <c r="B230" s="38">
        <v>-7.0000000000000001E-3</v>
      </c>
      <c r="C230" s="38">
        <v>7.0000000000000001E-3</v>
      </c>
      <c r="D230" s="38">
        <v>6.2079522663284301</v>
      </c>
      <c r="E230" s="38">
        <v>37.291250104776204</v>
      </c>
      <c r="F230" s="50"/>
      <c r="G230" s="50"/>
      <c r="H230" s="1">
        <v>6.2649448950605198</v>
      </c>
    </row>
    <row r="231" spans="1:8" x14ac:dyDescent="0.25">
      <c r="A231" s="38" t="s">
        <v>45</v>
      </c>
      <c r="B231" s="38">
        <v>-6.0000000000000001E-3</v>
      </c>
      <c r="C231" s="38">
        <v>7.0000000000000001E-3</v>
      </c>
      <c r="D231" s="38">
        <v>6.2060880861604897</v>
      </c>
      <c r="E231" s="38">
        <v>37.3021295351557</v>
      </c>
      <c r="F231" s="50"/>
      <c r="G231" s="50"/>
      <c r="H231" s="1">
        <v>6.2649448950605198</v>
      </c>
    </row>
    <row r="232" spans="1:8" x14ac:dyDescent="0.25">
      <c r="A232" s="38" t="s">
        <v>45</v>
      </c>
      <c r="B232" s="38">
        <v>-5.0000000000000001E-3</v>
      </c>
      <c r="C232" s="38">
        <v>7.0000000000000001E-3</v>
      </c>
      <c r="D232" s="38">
        <v>6.2002271216921097</v>
      </c>
      <c r="E232" s="38">
        <v>37.306326837089202</v>
      </c>
      <c r="F232" s="50"/>
      <c r="G232" s="50"/>
      <c r="H232" s="1">
        <v>6.2649448950605198</v>
      </c>
    </row>
    <row r="233" spans="1:8" x14ac:dyDescent="0.25">
      <c r="A233" s="38" t="s">
        <v>47</v>
      </c>
      <c r="B233" s="38">
        <v>-1.4999999999999999E-2</v>
      </c>
      <c r="C233" s="38">
        <v>7.0000000000000001E-3</v>
      </c>
      <c r="D233" s="38">
        <v>5.1457500363906501</v>
      </c>
      <c r="E233" s="38">
        <v>37.281401730329797</v>
      </c>
      <c r="F233" s="50">
        <f t="shared" ref="F233:G233" si="25">IF(MAX(D233:D243)=D233,-0.015,IF(MAX(D233:D243)=D234,-0.014,IF(MAX(D233:D243)= D235,-0.013,IF(MAX(D233:D243)=D236,-0.012,IF(MAX(D233:D243)=D237,-0.011,IF(MAX(D233:D243)=D238,-0.01,IF(MAX(D233:D243)=D239,-0.009,IF(MAX(D233:D243)=D240,-0.008,IF(MAX(D233:D243)=D241,-0.007,IF(MAX(D233:D243)=D242,-0.006,-0.005))))))))))</f>
        <v>-8.9999999999999993E-3</v>
      </c>
      <c r="G233" s="50">
        <f t="shared" si="25"/>
        <v>-1.4999999999999999E-2</v>
      </c>
      <c r="H233" s="1">
        <v>5.19237305335073</v>
      </c>
    </row>
    <row r="234" spans="1:8" x14ac:dyDescent="0.25">
      <c r="A234" s="38" t="s">
        <v>47</v>
      </c>
      <c r="B234" s="38">
        <v>-1.4E-2</v>
      </c>
      <c r="C234" s="38">
        <v>7.0000000000000001E-3</v>
      </c>
      <c r="D234" s="38">
        <v>5.1405211283224803</v>
      </c>
      <c r="E234" s="38">
        <v>37.237165919214398</v>
      </c>
      <c r="F234" s="50"/>
      <c r="G234" s="50"/>
      <c r="H234" s="1">
        <v>5.19237305335073</v>
      </c>
    </row>
    <row r="235" spans="1:8" x14ac:dyDescent="0.25">
      <c r="A235" s="38" t="s">
        <v>47</v>
      </c>
      <c r="B235" s="38">
        <v>-1.2999999999999999E-2</v>
      </c>
      <c r="C235" s="38">
        <v>7.0000000000000001E-3</v>
      </c>
      <c r="D235" s="38">
        <v>5.1436921233377397</v>
      </c>
      <c r="E235" s="38">
        <v>37.238885024313603</v>
      </c>
      <c r="F235" s="50"/>
      <c r="G235" s="50"/>
      <c r="H235" s="1">
        <v>5.19237305335073</v>
      </c>
    </row>
    <row r="236" spans="1:8" x14ac:dyDescent="0.25">
      <c r="A236" s="38" t="s">
        <v>47</v>
      </c>
      <c r="B236" s="38">
        <v>-1.2E-2</v>
      </c>
      <c r="C236" s="38">
        <v>7.0000000000000001E-3</v>
      </c>
      <c r="D236" s="38">
        <v>5.1413544926827699</v>
      </c>
      <c r="E236" s="38">
        <v>37.237146774119701</v>
      </c>
      <c r="F236" s="50"/>
      <c r="G236" s="50"/>
      <c r="H236" s="1">
        <v>5.19237305335073</v>
      </c>
    </row>
    <row r="237" spans="1:8" x14ac:dyDescent="0.25">
      <c r="A237" s="38" t="s">
        <v>47</v>
      </c>
      <c r="B237" s="38">
        <v>-1.0999999999999999E-2</v>
      </c>
      <c r="C237" s="38">
        <v>7.0000000000000001E-3</v>
      </c>
      <c r="D237" s="38">
        <v>5.1415474612043797</v>
      </c>
      <c r="E237" s="38">
        <v>37.2378321532534</v>
      </c>
      <c r="F237" s="50"/>
      <c r="G237" s="50"/>
      <c r="H237" s="1">
        <v>5.19237305335073</v>
      </c>
    </row>
    <row r="238" spans="1:8" x14ac:dyDescent="0.25">
      <c r="A238" s="38" t="s">
        <v>47</v>
      </c>
      <c r="B238" s="38">
        <v>-0.01</v>
      </c>
      <c r="C238" s="38">
        <v>7.0000000000000001E-3</v>
      </c>
      <c r="D238" s="38">
        <v>5.1334060616597297</v>
      </c>
      <c r="E238" s="38">
        <v>37.240322060842999</v>
      </c>
      <c r="F238" s="50"/>
      <c r="G238" s="50"/>
      <c r="H238" s="1">
        <v>5.19237305335073</v>
      </c>
    </row>
    <row r="239" spans="1:8" x14ac:dyDescent="0.25">
      <c r="A239" s="38" t="s">
        <v>47</v>
      </c>
      <c r="B239" s="38">
        <v>-8.9999999999999993E-3</v>
      </c>
      <c r="C239" s="38">
        <v>7.0000000000000001E-3</v>
      </c>
      <c r="D239" s="38">
        <v>5.1505740310021997</v>
      </c>
      <c r="E239" s="38">
        <v>37.243320289706503</v>
      </c>
      <c r="F239" s="50"/>
      <c r="G239" s="50"/>
      <c r="H239" s="1">
        <v>5.19237305335073</v>
      </c>
    </row>
    <row r="240" spans="1:8" x14ac:dyDescent="0.25">
      <c r="A240" s="38" t="s">
        <v>47</v>
      </c>
      <c r="B240" s="38">
        <v>-8.0000000000000002E-3</v>
      </c>
      <c r="C240" s="38">
        <v>7.0000000000000001E-3</v>
      </c>
      <c r="D240" s="38">
        <v>5.1490033979944503</v>
      </c>
      <c r="E240" s="38">
        <v>37.244059595913399</v>
      </c>
      <c r="F240" s="50"/>
      <c r="G240" s="50"/>
      <c r="H240" s="1">
        <v>5.19237305335073</v>
      </c>
    </row>
    <row r="241" spans="1:8" x14ac:dyDescent="0.25">
      <c r="A241" s="38" t="s">
        <v>47</v>
      </c>
      <c r="B241" s="38">
        <v>-7.0000000000000001E-3</v>
      </c>
      <c r="C241" s="38">
        <v>7.0000000000000001E-3</v>
      </c>
      <c r="D241" s="38">
        <v>5.1428776193506103</v>
      </c>
      <c r="E241" s="38">
        <v>37.245219386957601</v>
      </c>
      <c r="F241" s="50"/>
      <c r="G241" s="50"/>
      <c r="H241" s="1">
        <v>5.19237305335073</v>
      </c>
    </row>
    <row r="242" spans="1:8" x14ac:dyDescent="0.25">
      <c r="A242" s="38" t="s">
        <v>47</v>
      </c>
      <c r="B242" s="38">
        <v>-6.0000000000000001E-3</v>
      </c>
      <c r="C242" s="38">
        <v>7.0000000000000001E-3</v>
      </c>
      <c r="D242" s="38">
        <v>5.1335116326046997</v>
      </c>
      <c r="E242" s="38">
        <v>37.248041901323198</v>
      </c>
      <c r="F242" s="50"/>
      <c r="G242" s="50"/>
      <c r="H242" s="1">
        <v>5.19237305335073</v>
      </c>
    </row>
    <row r="243" spans="1:8" x14ac:dyDescent="0.25">
      <c r="A243" s="38" t="s">
        <v>47</v>
      </c>
      <c r="B243" s="38">
        <v>-5.0000000000000001E-3</v>
      </c>
      <c r="C243" s="38">
        <v>7.0000000000000001E-3</v>
      </c>
      <c r="D243" s="38">
        <v>5.1413294855200098</v>
      </c>
      <c r="E243" s="38">
        <v>37.2483883429353</v>
      </c>
      <c r="F243" s="50"/>
      <c r="G243" s="50"/>
      <c r="H243" s="1">
        <v>5.19237305335073</v>
      </c>
    </row>
  </sheetData>
  <mergeCells count="44">
    <mergeCell ref="F2:F12"/>
    <mergeCell ref="G2:G12"/>
    <mergeCell ref="F13:F23"/>
    <mergeCell ref="G13:G23"/>
    <mergeCell ref="F24:F34"/>
    <mergeCell ref="G24:G34"/>
    <mergeCell ref="F35:F45"/>
    <mergeCell ref="G35:G45"/>
    <mergeCell ref="F46:F56"/>
    <mergeCell ref="G46:G56"/>
    <mergeCell ref="F57:F67"/>
    <mergeCell ref="G57:G67"/>
    <mergeCell ref="F68:F78"/>
    <mergeCell ref="G68:G78"/>
    <mergeCell ref="F79:F89"/>
    <mergeCell ref="G79:G89"/>
    <mergeCell ref="F90:F100"/>
    <mergeCell ref="G90:G100"/>
    <mergeCell ref="F101:F111"/>
    <mergeCell ref="G101:G111"/>
    <mergeCell ref="F112:F122"/>
    <mergeCell ref="G112:G122"/>
    <mergeCell ref="F123:F133"/>
    <mergeCell ref="G123:G133"/>
    <mergeCell ref="F134:F144"/>
    <mergeCell ref="G134:G144"/>
    <mergeCell ref="F145:F155"/>
    <mergeCell ref="G145:G155"/>
    <mergeCell ref="F156:F166"/>
    <mergeCell ref="G156:G166"/>
    <mergeCell ref="F167:F177"/>
    <mergeCell ref="G167:G177"/>
    <mergeCell ref="F178:F188"/>
    <mergeCell ref="G178:G188"/>
    <mergeCell ref="F189:F199"/>
    <mergeCell ref="G189:G199"/>
    <mergeCell ref="F233:F243"/>
    <mergeCell ref="G233:G243"/>
    <mergeCell ref="F200:F210"/>
    <mergeCell ref="G200:G210"/>
    <mergeCell ref="F211:F221"/>
    <mergeCell ref="G211:G221"/>
    <mergeCell ref="F222:F232"/>
    <mergeCell ref="G222:G2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3"/>
  <sheetViews>
    <sheetView workbookViewId="0">
      <selection activeCell="K1" sqref="K1:M12"/>
    </sheetView>
  </sheetViews>
  <sheetFormatPr defaultRowHeight="15" x14ac:dyDescent="0.25"/>
  <cols>
    <col min="13" max="13" width="18.7109375" customWidth="1"/>
  </cols>
  <sheetData>
    <row r="1" spans="1:13" ht="75" x14ac:dyDescent="0.25">
      <c r="A1" s="28" t="s">
        <v>61</v>
      </c>
      <c r="B1" s="28" t="s">
        <v>50</v>
      </c>
      <c r="C1" s="28" t="s">
        <v>51</v>
      </c>
      <c r="D1" s="28" t="s">
        <v>52</v>
      </c>
      <c r="E1" s="28" t="s">
        <v>53</v>
      </c>
      <c r="F1" s="28" t="s">
        <v>54</v>
      </c>
      <c r="G1" s="28" t="s">
        <v>55</v>
      </c>
      <c r="H1" s="28" t="s">
        <v>56</v>
      </c>
      <c r="I1" s="28" t="s">
        <v>57</v>
      </c>
      <c r="K1" s="36" t="s">
        <v>97</v>
      </c>
      <c r="L1" s="36" t="s">
        <v>98</v>
      </c>
      <c r="M1" s="36" t="s">
        <v>99</v>
      </c>
    </row>
    <row r="2" spans="1:13" x14ac:dyDescent="0.25">
      <c r="A2" s="1" t="s">
        <v>6</v>
      </c>
      <c r="B2" s="1">
        <v>-1.4999999999999999E-2</v>
      </c>
      <c r="C2" s="1">
        <v>7.0000000000000001E-3</v>
      </c>
      <c r="D2" s="1">
        <v>6.43416170334927</v>
      </c>
      <c r="E2" s="1">
        <v>6.39607040038943</v>
      </c>
      <c r="F2" s="1">
        <v>6.39702932390726</v>
      </c>
      <c r="G2" s="1">
        <v>31.838734096365801</v>
      </c>
      <c r="H2" s="1">
        <v>37.290528353489101</v>
      </c>
      <c r="I2" s="1">
        <v>37.320882062880202</v>
      </c>
      <c r="K2" s="3">
        <v>-1.4999999999999999E-2</v>
      </c>
      <c r="L2" s="46">
        <f>AVERAGEIF($B$2:$B243,$B2,E$2:E$243)</f>
        <v>6.0962885311582768</v>
      </c>
      <c r="M2" s="46">
        <f>AVERAGEIF($B$2:$B243,$B2,H$2:H$243)</f>
        <v>37.31257375288962</v>
      </c>
    </row>
    <row r="3" spans="1:13" x14ac:dyDescent="0.25">
      <c r="A3" s="1" t="s">
        <v>6</v>
      </c>
      <c r="B3" s="1">
        <v>-1.4E-2</v>
      </c>
      <c r="C3" s="1">
        <v>7.0000000000000001E-3</v>
      </c>
      <c r="D3" s="1">
        <v>6.43416170334927</v>
      </c>
      <c r="E3" s="1">
        <v>6.3917909891960996</v>
      </c>
      <c r="F3" s="1">
        <v>6.3972243442080101</v>
      </c>
      <c r="G3" s="1">
        <v>31.838734096365801</v>
      </c>
      <c r="H3" s="1">
        <v>37.292058352638698</v>
      </c>
      <c r="I3" s="1">
        <v>37.320315996579303</v>
      </c>
      <c r="K3" s="3">
        <v>-1.4E-2</v>
      </c>
      <c r="L3" s="46">
        <f ca="1">AVERAGEIF($B$2:$B244,$B3,E$2:E$243)</f>
        <v>6.0955181973086017</v>
      </c>
      <c r="M3" s="46">
        <f ca="1">AVERAGEIF($B$2:$B244,$B3,H$2:H$243)</f>
        <v>37.315313629818178</v>
      </c>
    </row>
    <row r="4" spans="1:13" x14ac:dyDescent="0.25">
      <c r="A4" s="1" t="s">
        <v>6</v>
      </c>
      <c r="B4" s="1">
        <v>-1.2999999999999999E-2</v>
      </c>
      <c r="C4" s="1">
        <v>7.0000000000000001E-3</v>
      </c>
      <c r="D4" s="1">
        <v>6.43416170334927</v>
      </c>
      <c r="E4" s="1">
        <v>6.3868241298490904</v>
      </c>
      <c r="F4" s="1">
        <v>6.3924128732368004</v>
      </c>
      <c r="G4" s="1">
        <v>31.838734096365801</v>
      </c>
      <c r="H4" s="1">
        <v>37.294246089512001</v>
      </c>
      <c r="I4" s="1">
        <v>37.321235369803702</v>
      </c>
      <c r="K4" s="3">
        <v>-1.2999999999999999E-2</v>
      </c>
      <c r="L4" s="46">
        <f ca="1">AVERAGEIF($B$2:$B245,$B4,E$2:E$243)</f>
        <v>6.0952125951043339</v>
      </c>
      <c r="M4" s="46">
        <f ca="1">AVERAGEIF($B$2:$B245,$B4,H$2:H$243)</f>
        <v>37.319224213318613</v>
      </c>
    </row>
    <row r="5" spans="1:13" x14ac:dyDescent="0.25">
      <c r="A5" s="1" t="s">
        <v>6</v>
      </c>
      <c r="B5" s="1">
        <v>-1.2E-2</v>
      </c>
      <c r="C5" s="1">
        <v>7.0000000000000001E-3</v>
      </c>
      <c r="D5" s="1">
        <v>6.43416170334927</v>
      </c>
      <c r="E5" s="1">
        <v>6.3874322194071498</v>
      </c>
      <c r="F5" s="1">
        <v>6.4001024959270998</v>
      </c>
      <c r="G5" s="1">
        <v>31.838734096365801</v>
      </c>
      <c r="H5" s="1">
        <v>37.307695981665603</v>
      </c>
      <c r="I5" s="1">
        <v>37.325481796791898</v>
      </c>
      <c r="K5" s="3">
        <v>-1.2E-2</v>
      </c>
      <c r="L5" s="46">
        <f ca="1">AVERAGEIF($B$2:$B246,$B5,E$2:E$243)</f>
        <v>6.0943946320907818</v>
      </c>
      <c r="M5" s="46">
        <f ca="1">AVERAGEIF($B$2:$B246,$B5,H$2:H$243)</f>
        <v>37.323041654903719</v>
      </c>
    </row>
    <row r="6" spans="1:13" x14ac:dyDescent="0.25">
      <c r="A6" s="1" t="s">
        <v>6</v>
      </c>
      <c r="B6" s="1">
        <v>-1.0999999999999999E-2</v>
      </c>
      <c r="C6" s="1">
        <v>7.0000000000000001E-3</v>
      </c>
      <c r="D6" s="1">
        <v>6.43416170334927</v>
      </c>
      <c r="E6" s="1">
        <v>6.3874322194071498</v>
      </c>
      <c r="F6" s="1">
        <v>6.4003540825315701</v>
      </c>
      <c r="G6" s="1">
        <v>31.838734096365801</v>
      </c>
      <c r="H6" s="1">
        <v>37.311233269627003</v>
      </c>
      <c r="I6" s="1">
        <v>37.327203537318503</v>
      </c>
      <c r="K6" s="3">
        <v>-1.0999999999999999E-2</v>
      </c>
      <c r="L6" s="46">
        <f ca="1">AVERAGEIF($B$2:$B247,$B6,E$2:E$243)</f>
        <v>6.0923228638451263</v>
      </c>
      <c r="M6" s="46">
        <f ca="1">AVERAGEIF($B$2:$B247,$B6,H$2:H$243)</f>
        <v>37.324611210682981</v>
      </c>
    </row>
    <row r="7" spans="1:13" x14ac:dyDescent="0.25">
      <c r="A7" s="1" t="s">
        <v>6</v>
      </c>
      <c r="B7" s="1">
        <v>-0.01</v>
      </c>
      <c r="C7" s="1">
        <v>7.0000000000000001E-3</v>
      </c>
      <c r="D7" s="1">
        <v>6.43416170334927</v>
      </c>
      <c r="E7" s="1">
        <v>6.3987774338100598</v>
      </c>
      <c r="F7" s="1">
        <v>6.4021551808498396</v>
      </c>
      <c r="G7" s="1">
        <v>31.838734096365801</v>
      </c>
      <c r="H7" s="1">
        <v>37.310582489673401</v>
      </c>
      <c r="I7" s="1">
        <v>37.3308344500986</v>
      </c>
      <c r="K7" s="3">
        <v>-0.01</v>
      </c>
      <c r="L7" s="46">
        <f ca="1">AVERAGEIF($B$2:$B248,$B7,E$2:E$243)</f>
        <v>6.0902024846985601</v>
      </c>
      <c r="M7" s="46">
        <f ca="1">AVERAGEIF($B$2:$B248,$B7,H$2:H$243)</f>
        <v>37.327953581359594</v>
      </c>
    </row>
    <row r="8" spans="1:13" x14ac:dyDescent="0.25">
      <c r="A8" s="1" t="s">
        <v>6</v>
      </c>
      <c r="B8" s="1">
        <v>-8.9999999999999993E-3</v>
      </c>
      <c r="C8" s="1">
        <v>7.0000000000000001E-3</v>
      </c>
      <c r="D8" s="1">
        <v>6.43416170334927</v>
      </c>
      <c r="E8" s="1">
        <v>6.3976223199734399</v>
      </c>
      <c r="F8" s="1">
        <v>6.3974133770779096</v>
      </c>
      <c r="G8" s="1">
        <v>31.838734096365801</v>
      </c>
      <c r="H8" s="1">
        <v>37.315379542697698</v>
      </c>
      <c r="I8" s="1">
        <v>37.333531935891102</v>
      </c>
      <c r="K8" s="3">
        <v>-8.9999999999999993E-3</v>
      </c>
      <c r="L8" s="46">
        <f ca="1">AVERAGEIF($B$2:$B249,$B8,E$2:E$243)</f>
        <v>6.0913492070923647</v>
      </c>
      <c r="M8" s="46">
        <f ca="1">AVERAGEIF($B$2:$B249,$B8,H$2:H$243)</f>
        <v>37.330926153113779</v>
      </c>
    </row>
    <row r="9" spans="1:13" x14ac:dyDescent="0.25">
      <c r="A9" s="1" t="s">
        <v>6</v>
      </c>
      <c r="B9" s="1">
        <v>-8.0000000000000002E-3</v>
      </c>
      <c r="C9" s="1">
        <v>7.0000000000000001E-3</v>
      </c>
      <c r="D9" s="1">
        <v>6.43416170334927</v>
      </c>
      <c r="E9" s="1">
        <v>6.3970335784152796</v>
      </c>
      <c r="F9" s="1">
        <v>6.3946296927138304</v>
      </c>
      <c r="G9" s="1">
        <v>31.838734096365801</v>
      </c>
      <c r="H9" s="1">
        <v>37.320075752182902</v>
      </c>
      <c r="I9" s="1">
        <v>37.332432758066801</v>
      </c>
      <c r="K9" s="3">
        <v>-8.0000000000000002E-3</v>
      </c>
      <c r="L9" s="46">
        <f ca="1">AVERAGEIF($B$2:$B250,$B9,E$2:E$243)</f>
        <v>6.0925883981168818</v>
      </c>
      <c r="M9" s="46">
        <f ca="1">AVERAGEIF($B$2:$B250,$B9,H$2:H$243)</f>
        <v>37.33315161662896</v>
      </c>
    </row>
    <row r="10" spans="1:13" x14ac:dyDescent="0.25">
      <c r="A10" s="1" t="s">
        <v>6</v>
      </c>
      <c r="B10" s="1">
        <v>-7.0000000000000001E-3</v>
      </c>
      <c r="C10" s="1">
        <v>7.0000000000000001E-3</v>
      </c>
      <c r="D10" s="1">
        <v>6.43416170334927</v>
      </c>
      <c r="E10" s="1">
        <v>6.3970682875433198</v>
      </c>
      <c r="F10" s="1">
        <v>6.3946296927138304</v>
      </c>
      <c r="G10" s="1">
        <v>31.838734096365801</v>
      </c>
      <c r="H10" s="1">
        <v>37.318440510873401</v>
      </c>
      <c r="I10" s="1">
        <v>37.333922194060797</v>
      </c>
      <c r="K10" s="3">
        <v>-7.0000000000000001E-3</v>
      </c>
      <c r="L10" s="46">
        <f ca="1">AVERAGEIF($B$2:$B251,$B10,E$2:E$243)</f>
        <v>6.0921182004621635</v>
      </c>
      <c r="M10" s="46">
        <f ca="1">AVERAGEIF($B$2:$B251,$B10,H$2:H$243)</f>
        <v>37.335337599691506</v>
      </c>
    </row>
    <row r="11" spans="1:13" x14ac:dyDescent="0.25">
      <c r="A11" s="1" t="s">
        <v>6</v>
      </c>
      <c r="B11" s="1">
        <v>-6.0000000000000001E-3</v>
      </c>
      <c r="C11" s="1">
        <v>7.0000000000000001E-3</v>
      </c>
      <c r="D11" s="1">
        <v>6.43416170334927</v>
      </c>
      <c r="E11" s="1">
        <v>6.3924128732368004</v>
      </c>
      <c r="F11" s="1">
        <v>6.3946254382058099</v>
      </c>
      <c r="G11" s="1">
        <v>31.838734096365801</v>
      </c>
      <c r="H11" s="1">
        <v>37.320206841513198</v>
      </c>
      <c r="I11" s="1">
        <v>37.332604367500899</v>
      </c>
      <c r="K11" s="3">
        <v>-6.0000000000000001E-3</v>
      </c>
      <c r="L11" s="46">
        <f ca="1">AVERAGEIF($B$2:$B252,$B11,E$2:E$243)</f>
        <v>6.0910573969576838</v>
      </c>
      <c r="M11" s="46">
        <f ca="1">AVERAGEIF($B$2:$B252,$B11,H$2:H$243)</f>
        <v>37.336436602710812</v>
      </c>
    </row>
    <row r="12" spans="1:13" x14ac:dyDescent="0.25">
      <c r="A12" s="1" t="s">
        <v>6</v>
      </c>
      <c r="B12" s="1">
        <v>-5.0000000000000001E-3</v>
      </c>
      <c r="C12" s="1">
        <v>7.0000000000000001E-3</v>
      </c>
      <c r="D12" s="1">
        <v>6.43416170334927</v>
      </c>
      <c r="E12" s="1">
        <v>6.3924128732368004</v>
      </c>
      <c r="F12" s="1">
        <v>6.3952138172418804</v>
      </c>
      <c r="G12" s="1">
        <v>31.838734096365801</v>
      </c>
      <c r="H12" s="1">
        <v>37.325350000515101</v>
      </c>
      <c r="I12" s="1">
        <v>37.331169878432803</v>
      </c>
      <c r="K12" s="3">
        <v>-5.0000000000000001E-3</v>
      </c>
      <c r="L12" s="46">
        <f ca="1">AVERAGEIF($B$2:$B253,$B12,E$2:E$243)</f>
        <v>6.0895124552364246</v>
      </c>
      <c r="M12" s="46">
        <f ca="1">AVERAGEIF($B$2:$B253,$B12,H$2:H$243)</f>
        <v>37.33921667767796</v>
      </c>
    </row>
    <row r="13" spans="1:13" x14ac:dyDescent="0.25">
      <c r="A13" s="1" t="s">
        <v>7</v>
      </c>
      <c r="B13" s="1">
        <v>-1.4999999999999999E-2</v>
      </c>
      <c r="C13" s="1">
        <v>7.0000000000000001E-3</v>
      </c>
      <c r="D13" s="1">
        <v>5.7537536017348998</v>
      </c>
      <c r="E13" s="1">
        <v>5.7191071607598003</v>
      </c>
      <c r="F13" s="1">
        <v>5.6786013450413302</v>
      </c>
      <c r="G13" s="1">
        <v>36.049883855737598</v>
      </c>
      <c r="H13" s="1">
        <v>37.538854579078198</v>
      </c>
      <c r="I13" s="1">
        <v>37.265556810068503</v>
      </c>
    </row>
    <row r="14" spans="1:13" x14ac:dyDescent="0.25">
      <c r="A14" s="1" t="s">
        <v>7</v>
      </c>
      <c r="B14" s="1">
        <v>-1.4E-2</v>
      </c>
      <c r="C14" s="1">
        <v>7.0000000000000001E-3</v>
      </c>
      <c r="D14" s="1">
        <v>5.7537536017348998</v>
      </c>
      <c r="E14" s="1">
        <v>5.7180460553534802</v>
      </c>
      <c r="F14" s="1">
        <v>5.6631443856557704</v>
      </c>
      <c r="G14" s="1">
        <v>36.049883855737598</v>
      </c>
      <c r="H14" s="1">
        <v>37.534875497177403</v>
      </c>
      <c r="I14" s="1">
        <v>37.267046213616197</v>
      </c>
    </row>
    <row r="15" spans="1:13" x14ac:dyDescent="0.25">
      <c r="A15" s="1" t="s">
        <v>7</v>
      </c>
      <c r="B15" s="1">
        <v>-1.2999999999999999E-2</v>
      </c>
      <c r="C15" s="1">
        <v>7.0000000000000001E-3</v>
      </c>
      <c r="D15" s="1">
        <v>5.7537536017348998</v>
      </c>
      <c r="E15" s="1">
        <v>5.7123776022952502</v>
      </c>
      <c r="F15" s="1">
        <v>5.6660681971842104</v>
      </c>
      <c r="G15" s="1">
        <v>36.049883855737598</v>
      </c>
      <c r="H15" s="1">
        <v>37.537888922413998</v>
      </c>
      <c r="I15" s="1">
        <v>37.272475588478201</v>
      </c>
    </row>
    <row r="16" spans="1:13" x14ac:dyDescent="0.25">
      <c r="A16" s="1" t="s">
        <v>7</v>
      </c>
      <c r="B16" s="1">
        <v>-1.2E-2</v>
      </c>
      <c r="C16" s="1">
        <v>7.0000000000000001E-3</v>
      </c>
      <c r="D16" s="1">
        <v>5.7537536017348998</v>
      </c>
      <c r="E16" s="1">
        <v>5.7173334238310298</v>
      </c>
      <c r="F16" s="1">
        <v>5.6692876457012602</v>
      </c>
      <c r="G16" s="1">
        <v>36.049883855737598</v>
      </c>
      <c r="H16" s="1">
        <v>37.541376575468497</v>
      </c>
      <c r="I16" s="1">
        <v>37.277382626847299</v>
      </c>
    </row>
    <row r="17" spans="1:9" x14ac:dyDescent="0.25">
      <c r="A17" s="1" t="s">
        <v>7</v>
      </c>
      <c r="B17" s="1">
        <v>-1.0999999999999999E-2</v>
      </c>
      <c r="C17" s="1">
        <v>7.0000000000000001E-3</v>
      </c>
      <c r="D17" s="1">
        <v>5.7537536017348998</v>
      </c>
      <c r="E17" s="1">
        <v>5.7188251237563303</v>
      </c>
      <c r="F17" s="1">
        <v>5.6681112916208498</v>
      </c>
      <c r="G17" s="1">
        <v>36.049883855737598</v>
      </c>
      <c r="H17" s="1">
        <v>37.542674055550798</v>
      </c>
      <c r="I17" s="1">
        <v>37.279761439115198</v>
      </c>
    </row>
    <row r="18" spans="1:9" x14ac:dyDescent="0.25">
      <c r="A18" s="1" t="s">
        <v>7</v>
      </c>
      <c r="B18" s="1">
        <v>-0.01</v>
      </c>
      <c r="C18" s="1">
        <v>7.0000000000000001E-3</v>
      </c>
      <c r="D18" s="1">
        <v>5.7537536017348998</v>
      </c>
      <c r="E18" s="1">
        <v>5.7159453412736196</v>
      </c>
      <c r="F18" s="1">
        <v>5.6834760379356597</v>
      </c>
      <c r="G18" s="1">
        <v>36.049883855737598</v>
      </c>
      <c r="H18" s="1">
        <v>37.550176609145197</v>
      </c>
      <c r="I18" s="1">
        <v>37.281049911331301</v>
      </c>
    </row>
    <row r="19" spans="1:9" x14ac:dyDescent="0.25">
      <c r="A19" s="1" t="s">
        <v>7</v>
      </c>
      <c r="B19" s="1">
        <v>-8.9999999999999993E-3</v>
      </c>
      <c r="C19" s="1">
        <v>7.0000000000000001E-3</v>
      </c>
      <c r="D19" s="1">
        <v>5.7537536017348998</v>
      </c>
      <c r="E19" s="1">
        <v>5.7096855934576496</v>
      </c>
      <c r="F19" s="1">
        <v>5.68037769681849</v>
      </c>
      <c r="G19" s="1">
        <v>36.049883855737598</v>
      </c>
      <c r="H19" s="1">
        <v>37.5403048643891</v>
      </c>
      <c r="I19" s="1">
        <v>37.289777674203698</v>
      </c>
    </row>
    <row r="20" spans="1:9" x14ac:dyDescent="0.25">
      <c r="A20" s="1" t="s">
        <v>7</v>
      </c>
      <c r="B20" s="1">
        <v>-8.0000000000000002E-3</v>
      </c>
      <c r="C20" s="1">
        <v>7.0000000000000001E-3</v>
      </c>
      <c r="D20" s="1">
        <v>5.7537536017348998</v>
      </c>
      <c r="E20" s="1">
        <v>5.7142993232711596</v>
      </c>
      <c r="F20" s="1">
        <v>5.6724990634249304</v>
      </c>
      <c r="G20" s="1">
        <v>36.049883855737598</v>
      </c>
      <c r="H20" s="1">
        <v>37.536046632151702</v>
      </c>
      <c r="I20" s="1">
        <v>37.294000862028902</v>
      </c>
    </row>
    <row r="21" spans="1:9" x14ac:dyDescent="0.25">
      <c r="A21" s="1" t="s">
        <v>7</v>
      </c>
      <c r="B21" s="1">
        <v>-7.0000000000000001E-3</v>
      </c>
      <c r="C21" s="1">
        <v>7.0000000000000001E-3</v>
      </c>
      <c r="D21" s="1">
        <v>5.7537536017348998</v>
      </c>
      <c r="E21" s="1">
        <v>5.7157064692934902</v>
      </c>
      <c r="F21" s="1">
        <v>5.6534044253585902</v>
      </c>
      <c r="G21" s="1">
        <v>36.049883855737598</v>
      </c>
      <c r="H21" s="1">
        <v>37.535090524687</v>
      </c>
      <c r="I21" s="1">
        <v>37.300560957251498</v>
      </c>
    </row>
    <row r="22" spans="1:9" x14ac:dyDescent="0.25">
      <c r="A22" s="1" t="s">
        <v>7</v>
      </c>
      <c r="B22" s="1">
        <v>-6.0000000000000001E-3</v>
      </c>
      <c r="C22" s="1">
        <v>7.0000000000000001E-3</v>
      </c>
      <c r="D22" s="1">
        <v>5.7537536017348998</v>
      </c>
      <c r="E22" s="1">
        <v>5.7123468025029398</v>
      </c>
      <c r="F22" s="1">
        <v>5.6690597367334803</v>
      </c>
      <c r="G22" s="1">
        <v>36.049883855737598</v>
      </c>
      <c r="H22" s="1">
        <v>37.536679194419399</v>
      </c>
      <c r="I22" s="1">
        <v>37.308661515864998</v>
      </c>
    </row>
    <row r="23" spans="1:9" x14ac:dyDescent="0.25">
      <c r="A23" s="1" t="s">
        <v>7</v>
      </c>
      <c r="B23" s="1">
        <v>-5.0000000000000001E-3</v>
      </c>
      <c r="C23" s="1">
        <v>7.0000000000000001E-3</v>
      </c>
      <c r="D23" s="1">
        <v>5.7537536017348998</v>
      </c>
      <c r="E23" s="1">
        <v>5.71228373382933</v>
      </c>
      <c r="F23" s="1">
        <v>5.6796696188655398</v>
      </c>
      <c r="G23" s="1">
        <v>36.049883855737598</v>
      </c>
      <c r="H23" s="1">
        <v>37.533166757930303</v>
      </c>
      <c r="I23" s="1">
        <v>37.324640711420798</v>
      </c>
    </row>
    <row r="24" spans="1:9" x14ac:dyDescent="0.25">
      <c r="A24" s="1" t="s">
        <v>8</v>
      </c>
      <c r="B24" s="1">
        <v>-1.4999999999999999E-2</v>
      </c>
      <c r="C24" s="1">
        <v>7.0000000000000001E-3</v>
      </c>
      <c r="D24" s="1">
        <v>6.65007988886041</v>
      </c>
      <c r="E24" s="1">
        <v>6.5845678331634598</v>
      </c>
      <c r="F24" s="1">
        <v>6.5929229856012501</v>
      </c>
      <c r="G24" s="1">
        <v>35.9049192510155</v>
      </c>
      <c r="H24" s="1">
        <v>37.639101962653498</v>
      </c>
      <c r="I24" s="1">
        <v>37.430953671584803</v>
      </c>
    </row>
    <row r="25" spans="1:9" x14ac:dyDescent="0.25">
      <c r="A25" s="1" t="s">
        <v>8</v>
      </c>
      <c r="B25" s="1">
        <v>-1.4E-2</v>
      </c>
      <c r="C25" s="1">
        <v>7.0000000000000001E-3</v>
      </c>
      <c r="D25" s="1">
        <v>6.65007988886041</v>
      </c>
      <c r="E25" s="1">
        <v>6.5883933786520901</v>
      </c>
      <c r="F25" s="1">
        <v>6.5966237093380702</v>
      </c>
      <c r="G25" s="1">
        <v>35.9049192510155</v>
      </c>
      <c r="H25" s="1">
        <v>37.635657687167303</v>
      </c>
      <c r="I25" s="1">
        <v>37.426256283262397</v>
      </c>
    </row>
    <row r="26" spans="1:9" x14ac:dyDescent="0.25">
      <c r="A26" s="1" t="s">
        <v>8</v>
      </c>
      <c r="B26" s="1">
        <v>-1.2999999999999999E-2</v>
      </c>
      <c r="C26" s="1">
        <v>7.0000000000000001E-3</v>
      </c>
      <c r="D26" s="1">
        <v>6.65007988886041</v>
      </c>
      <c r="E26" s="1">
        <v>6.5954455903182003</v>
      </c>
      <c r="F26" s="1">
        <v>6.5844778806915398</v>
      </c>
      <c r="G26" s="1">
        <v>35.9049192510155</v>
      </c>
      <c r="H26" s="1">
        <v>37.6317419109863</v>
      </c>
      <c r="I26" s="1">
        <v>37.417650445528899</v>
      </c>
    </row>
    <row r="27" spans="1:9" x14ac:dyDescent="0.25">
      <c r="A27" s="1" t="s">
        <v>8</v>
      </c>
      <c r="B27" s="1">
        <v>-1.2E-2</v>
      </c>
      <c r="C27" s="1">
        <v>7.0000000000000001E-3</v>
      </c>
      <c r="D27" s="1">
        <v>6.65007988886041</v>
      </c>
      <c r="E27" s="1">
        <v>6.59409814910234</v>
      </c>
      <c r="F27" s="1">
        <v>6.5861768667499003</v>
      </c>
      <c r="G27" s="1">
        <v>35.9049192510155</v>
      </c>
      <c r="H27" s="1">
        <v>37.6305103223335</v>
      </c>
      <c r="I27" s="1">
        <v>37.415425315153399</v>
      </c>
    </row>
    <row r="28" spans="1:9" x14ac:dyDescent="0.25">
      <c r="A28" s="1" t="s">
        <v>8</v>
      </c>
      <c r="B28" s="1">
        <v>-1.0999999999999999E-2</v>
      </c>
      <c r="C28" s="1">
        <v>7.0000000000000001E-3</v>
      </c>
      <c r="D28" s="1">
        <v>6.65007988886041</v>
      </c>
      <c r="E28" s="1">
        <v>6.5865956552130598</v>
      </c>
      <c r="F28" s="1">
        <v>6.57576248447144</v>
      </c>
      <c r="G28" s="1">
        <v>35.9049192510155</v>
      </c>
      <c r="H28" s="1">
        <v>37.627432460062202</v>
      </c>
      <c r="I28" s="1">
        <v>37.414705987064998</v>
      </c>
    </row>
    <row r="29" spans="1:9" x14ac:dyDescent="0.25">
      <c r="A29" s="1" t="s">
        <v>8</v>
      </c>
      <c r="B29" s="1">
        <v>-0.01</v>
      </c>
      <c r="C29" s="1">
        <v>7.0000000000000001E-3</v>
      </c>
      <c r="D29" s="1">
        <v>6.65007988886041</v>
      </c>
      <c r="E29" s="1">
        <v>6.5765898871820996</v>
      </c>
      <c r="F29" s="1">
        <v>6.5785371905768004</v>
      </c>
      <c r="G29" s="1">
        <v>35.9049192510155</v>
      </c>
      <c r="H29" s="1">
        <v>37.626776023982998</v>
      </c>
      <c r="I29" s="1">
        <v>37.406002300731998</v>
      </c>
    </row>
    <row r="30" spans="1:9" x14ac:dyDescent="0.25">
      <c r="A30" s="1" t="s">
        <v>8</v>
      </c>
      <c r="B30" s="1">
        <v>-8.9999999999999993E-3</v>
      </c>
      <c r="C30" s="1">
        <v>7.0000000000000001E-3</v>
      </c>
      <c r="D30" s="1">
        <v>6.65007988886041</v>
      </c>
      <c r="E30" s="1">
        <v>6.5783245732624698</v>
      </c>
      <c r="F30" s="1">
        <v>6.5878092282914702</v>
      </c>
      <c r="G30" s="1">
        <v>35.9049192510155</v>
      </c>
      <c r="H30" s="1">
        <v>37.6235709541143</v>
      </c>
      <c r="I30" s="1">
        <v>37.397970145657197</v>
      </c>
    </row>
    <row r="31" spans="1:9" x14ac:dyDescent="0.25">
      <c r="A31" s="1" t="s">
        <v>8</v>
      </c>
      <c r="B31" s="1">
        <v>-8.0000000000000002E-3</v>
      </c>
      <c r="C31" s="1">
        <v>7.0000000000000001E-3</v>
      </c>
      <c r="D31" s="1">
        <v>6.65007988886041</v>
      </c>
      <c r="E31" s="1">
        <v>6.5843987736586396</v>
      </c>
      <c r="F31" s="1">
        <v>6.58445735898494</v>
      </c>
      <c r="G31" s="1">
        <v>35.9049192510155</v>
      </c>
      <c r="H31" s="1">
        <v>37.617450134738903</v>
      </c>
      <c r="I31" s="1">
        <v>37.3948836342948</v>
      </c>
    </row>
    <row r="32" spans="1:9" x14ac:dyDescent="0.25">
      <c r="A32" s="1" t="s">
        <v>8</v>
      </c>
      <c r="B32" s="1">
        <v>-7.0000000000000001E-3</v>
      </c>
      <c r="C32" s="1">
        <v>7.0000000000000001E-3</v>
      </c>
      <c r="D32" s="1">
        <v>6.65007988886041</v>
      </c>
      <c r="E32" s="1">
        <v>6.5778136318565004</v>
      </c>
      <c r="F32" s="1">
        <v>6.5834214470769998</v>
      </c>
      <c r="G32" s="1">
        <v>35.9049192510155</v>
      </c>
      <c r="H32" s="1">
        <v>37.615800295240497</v>
      </c>
      <c r="I32" s="1">
        <v>37.375441605318102</v>
      </c>
    </row>
    <row r="33" spans="1:9" x14ac:dyDescent="0.25">
      <c r="A33" s="1" t="s">
        <v>8</v>
      </c>
      <c r="B33" s="1">
        <v>-6.0000000000000001E-3</v>
      </c>
      <c r="C33" s="1">
        <v>7.0000000000000001E-3</v>
      </c>
      <c r="D33" s="1">
        <v>6.65007988886041</v>
      </c>
      <c r="E33" s="1">
        <v>6.5828121346597701</v>
      </c>
      <c r="F33" s="1">
        <v>6.5701844465299502</v>
      </c>
      <c r="G33" s="1">
        <v>35.9049192510155</v>
      </c>
      <c r="H33" s="1">
        <v>37.614639623581098</v>
      </c>
      <c r="I33" s="1">
        <v>37.372698815072503</v>
      </c>
    </row>
    <row r="34" spans="1:9" x14ac:dyDescent="0.25">
      <c r="A34" s="1" t="s">
        <v>8</v>
      </c>
      <c r="B34" s="1">
        <v>-5.0000000000000001E-3</v>
      </c>
      <c r="C34" s="1">
        <v>7.0000000000000001E-3</v>
      </c>
      <c r="D34" s="1">
        <v>6.65007988886041</v>
      </c>
      <c r="E34" s="1">
        <v>6.5915891216385099</v>
      </c>
      <c r="F34" s="1">
        <v>6.5809942657988696</v>
      </c>
      <c r="G34" s="1">
        <v>35.9049192510155</v>
      </c>
      <c r="H34" s="1">
        <v>37.610174344227701</v>
      </c>
      <c r="I34" s="1">
        <v>37.365079209061399</v>
      </c>
    </row>
    <row r="35" spans="1:9" x14ac:dyDescent="0.25">
      <c r="A35" s="1" t="s">
        <v>9</v>
      </c>
      <c r="B35" s="1">
        <v>-1.4999999999999999E-2</v>
      </c>
      <c r="C35" s="1">
        <v>7.0000000000000001E-3</v>
      </c>
      <c r="D35" s="1">
        <v>6.4678396040383204</v>
      </c>
      <c r="E35" s="1">
        <v>6.4473087944041101</v>
      </c>
      <c r="F35" s="1">
        <v>6.4483203797780702</v>
      </c>
      <c r="G35" s="1">
        <v>36.319745992554999</v>
      </c>
      <c r="H35" s="1">
        <v>37.470296374613397</v>
      </c>
      <c r="I35" s="1">
        <v>37.445424132931301</v>
      </c>
    </row>
    <row r="36" spans="1:9" x14ac:dyDescent="0.25">
      <c r="A36" s="1" t="s">
        <v>9</v>
      </c>
      <c r="B36" s="1">
        <v>-1.4E-2</v>
      </c>
      <c r="C36" s="1">
        <v>7.0000000000000001E-3</v>
      </c>
      <c r="D36" s="1">
        <v>6.4678396040383204</v>
      </c>
      <c r="E36" s="1">
        <v>6.4512655795833904</v>
      </c>
      <c r="F36" s="1">
        <v>6.4389437908907503</v>
      </c>
      <c r="G36" s="1">
        <v>36.319745992554999</v>
      </c>
      <c r="H36" s="1">
        <v>37.4671490818235</v>
      </c>
      <c r="I36" s="1">
        <v>37.434842037067298</v>
      </c>
    </row>
    <row r="37" spans="1:9" x14ac:dyDescent="0.25">
      <c r="A37" s="1" t="s">
        <v>9</v>
      </c>
      <c r="B37" s="1">
        <v>-1.2999999999999999E-2</v>
      </c>
      <c r="C37" s="1">
        <v>7.0000000000000001E-3</v>
      </c>
      <c r="D37" s="1">
        <v>6.4678396040383204</v>
      </c>
      <c r="E37" s="1">
        <v>6.4517887129395799</v>
      </c>
      <c r="F37" s="1">
        <v>6.4345753702248798</v>
      </c>
      <c r="G37" s="1">
        <v>36.319745992554999</v>
      </c>
      <c r="H37" s="1">
        <v>37.462524105485997</v>
      </c>
      <c r="I37" s="1">
        <v>37.429413808324902</v>
      </c>
    </row>
    <row r="38" spans="1:9" x14ac:dyDescent="0.25">
      <c r="A38" s="1" t="s">
        <v>9</v>
      </c>
      <c r="B38" s="1">
        <v>-1.2E-2</v>
      </c>
      <c r="C38" s="1">
        <v>7.0000000000000001E-3</v>
      </c>
      <c r="D38" s="1">
        <v>6.4678396040383204</v>
      </c>
      <c r="E38" s="1">
        <v>6.4483203797780702</v>
      </c>
      <c r="F38" s="1">
        <v>6.4369586599600499</v>
      </c>
      <c r="G38" s="1">
        <v>36.319745992554999</v>
      </c>
      <c r="H38" s="1">
        <v>37.445424132931301</v>
      </c>
      <c r="I38" s="1">
        <v>37.423873878073103</v>
      </c>
    </row>
    <row r="39" spans="1:9" x14ac:dyDescent="0.25">
      <c r="A39" s="1" t="s">
        <v>9</v>
      </c>
      <c r="B39" s="1">
        <v>-1.0999999999999999E-2</v>
      </c>
      <c r="C39" s="1">
        <v>7.0000000000000001E-3</v>
      </c>
      <c r="D39" s="1">
        <v>6.4678396040383204</v>
      </c>
      <c r="E39" s="1">
        <v>6.4402512745041101</v>
      </c>
      <c r="F39" s="1">
        <v>6.4519987666582503</v>
      </c>
      <c r="G39" s="1">
        <v>36.319745992554999</v>
      </c>
      <c r="H39" s="1">
        <v>37.4360226059745</v>
      </c>
      <c r="I39" s="1">
        <v>37.424417150729496</v>
      </c>
    </row>
    <row r="40" spans="1:9" x14ac:dyDescent="0.25">
      <c r="A40" s="1" t="s">
        <v>9</v>
      </c>
      <c r="B40" s="1">
        <v>-0.01</v>
      </c>
      <c r="C40" s="1">
        <v>7.0000000000000001E-3</v>
      </c>
      <c r="D40" s="1">
        <v>6.4678396040383204</v>
      </c>
      <c r="E40" s="1">
        <v>6.4344312508036801</v>
      </c>
      <c r="F40" s="1">
        <v>6.4462254707320898</v>
      </c>
      <c r="G40" s="1">
        <v>36.319745992554999</v>
      </c>
      <c r="H40" s="1">
        <v>37.4288853186479</v>
      </c>
      <c r="I40" s="1">
        <v>37.417829415390798</v>
      </c>
    </row>
    <row r="41" spans="1:9" x14ac:dyDescent="0.25">
      <c r="A41" s="1" t="s">
        <v>9</v>
      </c>
      <c r="B41" s="1">
        <v>-8.9999999999999993E-3</v>
      </c>
      <c r="C41" s="1">
        <v>7.0000000000000001E-3</v>
      </c>
      <c r="D41" s="1">
        <v>6.4678396040383204</v>
      </c>
      <c r="E41" s="1">
        <v>6.44839382299521</v>
      </c>
      <c r="F41" s="1">
        <v>6.4411614856980597</v>
      </c>
      <c r="G41" s="1">
        <v>36.319745992554999</v>
      </c>
      <c r="H41" s="1">
        <v>37.425972652444202</v>
      </c>
      <c r="I41" s="1">
        <v>37.404365328349201</v>
      </c>
    </row>
    <row r="42" spans="1:9" x14ac:dyDescent="0.25">
      <c r="A42" s="1" t="s">
        <v>9</v>
      </c>
      <c r="B42" s="1">
        <v>-8.0000000000000002E-3</v>
      </c>
      <c r="C42" s="1">
        <v>7.0000000000000001E-3</v>
      </c>
      <c r="D42" s="1">
        <v>6.4678396040383204</v>
      </c>
      <c r="E42" s="1">
        <v>6.4517355257844002</v>
      </c>
      <c r="F42" s="1">
        <v>6.44501141116453</v>
      </c>
      <c r="G42" s="1">
        <v>36.319745992554999</v>
      </c>
      <c r="H42" s="1">
        <v>37.427472282737199</v>
      </c>
      <c r="I42" s="1">
        <v>37.399355810455297</v>
      </c>
    </row>
    <row r="43" spans="1:9" x14ac:dyDescent="0.25">
      <c r="A43" s="1" t="s">
        <v>9</v>
      </c>
      <c r="B43" s="1">
        <v>-7.0000000000000001E-3</v>
      </c>
      <c r="C43" s="1">
        <v>7.0000000000000001E-3</v>
      </c>
      <c r="D43" s="1">
        <v>6.4678396040383204</v>
      </c>
      <c r="E43" s="1">
        <v>6.4450224215799796</v>
      </c>
      <c r="F43" s="1">
        <v>6.4502445964834001</v>
      </c>
      <c r="G43" s="1">
        <v>36.319745992554999</v>
      </c>
      <c r="H43" s="1">
        <v>37.422512151296402</v>
      </c>
      <c r="I43" s="1">
        <v>37.385699734680799</v>
      </c>
    </row>
    <row r="44" spans="1:9" x14ac:dyDescent="0.25">
      <c r="A44" s="1" t="s">
        <v>9</v>
      </c>
      <c r="B44" s="1">
        <v>-6.0000000000000001E-3</v>
      </c>
      <c r="C44" s="1">
        <v>7.0000000000000001E-3</v>
      </c>
      <c r="D44" s="1">
        <v>6.4678396040383204</v>
      </c>
      <c r="E44" s="1">
        <v>6.4399787541524702</v>
      </c>
      <c r="F44" s="1">
        <v>6.4406853379234104</v>
      </c>
      <c r="G44" s="1">
        <v>36.319745992554999</v>
      </c>
      <c r="H44" s="1">
        <v>37.414553309640297</v>
      </c>
      <c r="I44" s="1">
        <v>37.378458391059198</v>
      </c>
    </row>
    <row r="45" spans="1:9" x14ac:dyDescent="0.25">
      <c r="A45" s="1" t="s">
        <v>9</v>
      </c>
      <c r="B45" s="1">
        <v>-5.0000000000000001E-3</v>
      </c>
      <c r="C45" s="1">
        <v>7.0000000000000001E-3</v>
      </c>
      <c r="D45" s="1">
        <v>6.4678396040383204</v>
      </c>
      <c r="E45" s="1">
        <v>6.4343538106949696</v>
      </c>
      <c r="F45" s="1">
        <v>6.45014094464993</v>
      </c>
      <c r="G45" s="1">
        <v>36.319745992554999</v>
      </c>
      <c r="H45" s="1">
        <v>37.402434640543703</v>
      </c>
      <c r="I45" s="1">
        <v>37.371244648831897</v>
      </c>
    </row>
    <row r="46" spans="1:9" x14ac:dyDescent="0.25">
      <c r="A46" s="1" t="s">
        <v>10</v>
      </c>
      <c r="B46" s="1">
        <v>-1.4999999999999999E-2</v>
      </c>
      <c r="C46" s="1">
        <v>7.0000000000000001E-3</v>
      </c>
      <c r="D46" s="1">
        <v>6.4189546329810199</v>
      </c>
      <c r="E46" s="1">
        <v>6.3541352586621898</v>
      </c>
      <c r="F46" s="1">
        <v>6.3541352586621898</v>
      </c>
      <c r="G46" s="1">
        <v>33.722564315420101</v>
      </c>
      <c r="H46" s="1">
        <v>37.435426117114403</v>
      </c>
      <c r="I46" s="1">
        <v>37.435426117114403</v>
      </c>
    </row>
    <row r="47" spans="1:9" x14ac:dyDescent="0.25">
      <c r="A47" s="1" t="s">
        <v>10</v>
      </c>
      <c r="B47" s="1">
        <v>-1.4E-2</v>
      </c>
      <c r="C47" s="1">
        <v>7.0000000000000001E-3</v>
      </c>
      <c r="D47" s="1">
        <v>6.4189546329810199</v>
      </c>
      <c r="E47" s="1">
        <v>6.3628568088268702</v>
      </c>
      <c r="F47" s="1">
        <v>6.3628568088268702</v>
      </c>
      <c r="G47" s="1">
        <v>33.722564315420101</v>
      </c>
      <c r="H47" s="1">
        <v>37.430614083167498</v>
      </c>
      <c r="I47" s="1">
        <v>37.430614083167498</v>
      </c>
    </row>
    <row r="48" spans="1:9" x14ac:dyDescent="0.25">
      <c r="A48" s="1" t="s">
        <v>10</v>
      </c>
      <c r="B48" s="1">
        <v>-1.2999999999999999E-2</v>
      </c>
      <c r="C48" s="1">
        <v>7.0000000000000001E-3</v>
      </c>
      <c r="D48" s="1">
        <v>6.4189546329810199</v>
      </c>
      <c r="E48" s="1">
        <v>6.3651071851017802</v>
      </c>
      <c r="F48" s="1">
        <v>6.3651071851017802</v>
      </c>
      <c r="G48" s="1">
        <v>33.722564315420101</v>
      </c>
      <c r="H48" s="1">
        <v>37.429237497994897</v>
      </c>
      <c r="I48" s="1">
        <v>37.429237497994897</v>
      </c>
    </row>
    <row r="49" spans="1:9" x14ac:dyDescent="0.25">
      <c r="A49" s="1" t="s">
        <v>10</v>
      </c>
      <c r="B49" s="1">
        <v>-1.2E-2</v>
      </c>
      <c r="C49" s="1">
        <v>7.0000000000000001E-3</v>
      </c>
      <c r="D49" s="1">
        <v>6.4189546329810199</v>
      </c>
      <c r="E49" s="1">
        <v>6.3618783206123402</v>
      </c>
      <c r="F49" s="1">
        <v>6.3618783206123402</v>
      </c>
      <c r="G49" s="1">
        <v>33.722564315420101</v>
      </c>
      <c r="H49" s="1">
        <v>37.421047892817398</v>
      </c>
      <c r="I49" s="1">
        <v>37.421047892817398</v>
      </c>
    </row>
    <row r="50" spans="1:9" x14ac:dyDescent="0.25">
      <c r="A50" s="1" t="s">
        <v>10</v>
      </c>
      <c r="B50" s="1">
        <v>-1.0999999999999999E-2</v>
      </c>
      <c r="C50" s="1">
        <v>7.0000000000000001E-3</v>
      </c>
      <c r="D50" s="1">
        <v>6.4189546329810199</v>
      </c>
      <c r="E50" s="1">
        <v>6.3565943975756296</v>
      </c>
      <c r="F50" s="1">
        <v>6.3565943975756296</v>
      </c>
      <c r="G50" s="1">
        <v>33.722564315420101</v>
      </c>
      <c r="H50" s="1">
        <v>37.411054643264002</v>
      </c>
      <c r="I50" s="1">
        <v>37.411054643264002</v>
      </c>
    </row>
    <row r="51" spans="1:9" x14ac:dyDescent="0.25">
      <c r="A51" s="1" t="s">
        <v>10</v>
      </c>
      <c r="B51" s="1">
        <v>-0.01</v>
      </c>
      <c r="C51" s="1">
        <v>7.0000000000000001E-3</v>
      </c>
      <c r="D51" s="1">
        <v>6.4189546329810199</v>
      </c>
      <c r="E51" s="1">
        <v>6.3595494238379802</v>
      </c>
      <c r="F51" s="1">
        <v>6.3595494238379802</v>
      </c>
      <c r="G51" s="1">
        <v>33.722564315420101</v>
      </c>
      <c r="H51" s="1">
        <v>37.394226182420802</v>
      </c>
      <c r="I51" s="1">
        <v>37.394226182420802</v>
      </c>
    </row>
    <row r="52" spans="1:9" x14ac:dyDescent="0.25">
      <c r="A52" s="1" t="s">
        <v>10</v>
      </c>
      <c r="B52" s="1">
        <v>-8.9999999999999993E-3</v>
      </c>
      <c r="C52" s="1">
        <v>7.0000000000000001E-3</v>
      </c>
      <c r="D52" s="1">
        <v>6.4189546329810199</v>
      </c>
      <c r="E52" s="1">
        <v>6.3631987768352198</v>
      </c>
      <c r="F52" s="1">
        <v>6.3631987768352198</v>
      </c>
      <c r="G52" s="1">
        <v>33.722564315420101</v>
      </c>
      <c r="H52" s="1">
        <v>37.392676345950598</v>
      </c>
      <c r="I52" s="1">
        <v>37.392676345950598</v>
      </c>
    </row>
    <row r="53" spans="1:9" x14ac:dyDescent="0.25">
      <c r="A53" s="1" t="s">
        <v>10</v>
      </c>
      <c r="B53" s="1">
        <v>-8.0000000000000002E-3</v>
      </c>
      <c r="C53" s="1">
        <v>7.0000000000000001E-3</v>
      </c>
      <c r="D53" s="1">
        <v>6.4189546329810199</v>
      </c>
      <c r="E53" s="1">
        <v>6.3656180403886697</v>
      </c>
      <c r="F53" s="1">
        <v>6.3656180403886697</v>
      </c>
      <c r="G53" s="1">
        <v>33.722564315420101</v>
      </c>
      <c r="H53" s="1">
        <v>37.3885980114934</v>
      </c>
      <c r="I53" s="1">
        <v>37.3885980114934</v>
      </c>
    </row>
    <row r="54" spans="1:9" x14ac:dyDescent="0.25">
      <c r="A54" s="1" t="s">
        <v>10</v>
      </c>
      <c r="B54" s="1">
        <v>-7.0000000000000001E-3</v>
      </c>
      <c r="C54" s="1">
        <v>7.0000000000000001E-3</v>
      </c>
      <c r="D54" s="1">
        <v>6.4189546329810199</v>
      </c>
      <c r="E54" s="1">
        <v>6.3674787740180996</v>
      </c>
      <c r="F54" s="1">
        <v>6.3674787740180996</v>
      </c>
      <c r="G54" s="1">
        <v>33.722564315420101</v>
      </c>
      <c r="H54" s="1">
        <v>37.387003995227701</v>
      </c>
      <c r="I54" s="1">
        <v>37.387003995227701</v>
      </c>
    </row>
    <row r="55" spans="1:9" x14ac:dyDescent="0.25">
      <c r="A55" s="1" t="s">
        <v>10</v>
      </c>
      <c r="B55" s="1">
        <v>-6.0000000000000001E-3</v>
      </c>
      <c r="C55" s="1">
        <v>7.0000000000000001E-3</v>
      </c>
      <c r="D55" s="1">
        <v>6.4189546329810199</v>
      </c>
      <c r="E55" s="1">
        <v>6.37316017362813</v>
      </c>
      <c r="F55" s="1">
        <v>6.37316017362813</v>
      </c>
      <c r="G55" s="1">
        <v>33.722564315420101</v>
      </c>
      <c r="H55" s="1">
        <v>37.387231105307499</v>
      </c>
      <c r="I55" s="1">
        <v>37.387231105307499</v>
      </c>
    </row>
    <row r="56" spans="1:9" x14ac:dyDescent="0.25">
      <c r="A56" s="1" t="s">
        <v>10</v>
      </c>
      <c r="B56" s="1">
        <v>-5.0000000000000001E-3</v>
      </c>
      <c r="C56" s="1">
        <v>7.0000000000000001E-3</v>
      </c>
      <c r="D56" s="1">
        <v>6.4189546329810199</v>
      </c>
      <c r="E56" s="1">
        <v>6.3767529374488596</v>
      </c>
      <c r="F56" s="1">
        <v>6.3767529374488596</v>
      </c>
      <c r="G56" s="1">
        <v>33.722564315420101</v>
      </c>
      <c r="H56" s="1">
        <v>37.374822741078503</v>
      </c>
      <c r="I56" s="1">
        <v>37.374822741078503</v>
      </c>
    </row>
    <row r="57" spans="1:9" x14ac:dyDescent="0.25">
      <c r="A57" s="1" t="s">
        <v>12</v>
      </c>
      <c r="B57" s="1">
        <v>-1.4999999999999999E-2</v>
      </c>
      <c r="C57" s="1">
        <v>7.0000000000000001E-3</v>
      </c>
      <c r="D57" s="1">
        <v>6.6721017082672596</v>
      </c>
      <c r="E57" s="1">
        <v>6.6485509102807701</v>
      </c>
      <c r="F57" s="1">
        <v>6.6468393362886902</v>
      </c>
      <c r="G57" s="1">
        <v>33.541316433961804</v>
      </c>
      <c r="H57" s="1">
        <v>37.342613474489802</v>
      </c>
      <c r="I57" s="1">
        <v>37.328839903599302</v>
      </c>
    </row>
    <row r="58" spans="1:9" x14ac:dyDescent="0.25">
      <c r="A58" s="1" t="s">
        <v>12</v>
      </c>
      <c r="B58" s="1">
        <v>-1.4E-2</v>
      </c>
      <c r="C58" s="1">
        <v>7.0000000000000001E-3</v>
      </c>
      <c r="D58" s="1">
        <v>6.6721017082672596</v>
      </c>
      <c r="E58" s="1">
        <v>6.6533534437652699</v>
      </c>
      <c r="F58" s="1">
        <v>6.6442298226757597</v>
      </c>
      <c r="G58" s="1">
        <v>33.541316433961804</v>
      </c>
      <c r="H58" s="1">
        <v>37.345461206387597</v>
      </c>
      <c r="I58" s="1">
        <v>37.313045082563697</v>
      </c>
    </row>
    <row r="59" spans="1:9" x14ac:dyDescent="0.25">
      <c r="A59" s="1" t="s">
        <v>12</v>
      </c>
      <c r="B59" s="1">
        <v>-1.2999999999999999E-2</v>
      </c>
      <c r="C59" s="1">
        <v>7.0000000000000001E-3</v>
      </c>
      <c r="D59" s="1">
        <v>6.6721017082672596</v>
      </c>
      <c r="E59" s="1">
        <v>6.6444107461348798</v>
      </c>
      <c r="F59" s="1">
        <v>6.6359874295600898</v>
      </c>
      <c r="G59" s="1">
        <v>33.541316433961804</v>
      </c>
      <c r="H59" s="1">
        <v>37.345534409292299</v>
      </c>
      <c r="I59" s="1">
        <v>37.306587789634698</v>
      </c>
    </row>
    <row r="60" spans="1:9" x14ac:dyDescent="0.25">
      <c r="A60" s="1" t="s">
        <v>12</v>
      </c>
      <c r="B60" s="1">
        <v>-1.2E-2</v>
      </c>
      <c r="C60" s="1">
        <v>7.0000000000000001E-3</v>
      </c>
      <c r="D60" s="1">
        <v>6.6721017082672596</v>
      </c>
      <c r="E60" s="1">
        <v>6.6437822520147698</v>
      </c>
      <c r="F60" s="1">
        <v>6.6474980749034298</v>
      </c>
      <c r="G60" s="1">
        <v>33.541316433961804</v>
      </c>
      <c r="H60" s="1">
        <v>37.351473616077797</v>
      </c>
      <c r="I60" s="1">
        <v>37.301091962866302</v>
      </c>
    </row>
    <row r="61" spans="1:9" x14ac:dyDescent="0.25">
      <c r="A61" s="1" t="s">
        <v>12</v>
      </c>
      <c r="B61" s="1">
        <v>-1.0999999999999999E-2</v>
      </c>
      <c r="C61" s="1">
        <v>7.0000000000000001E-3</v>
      </c>
      <c r="D61" s="1">
        <v>6.6721017082672596</v>
      </c>
      <c r="E61" s="1">
        <v>6.6375299393484601</v>
      </c>
      <c r="F61" s="1">
        <v>6.6293274219058498</v>
      </c>
      <c r="G61" s="1">
        <v>33.541316433961804</v>
      </c>
      <c r="H61" s="1">
        <v>37.336593345607199</v>
      </c>
      <c r="I61" s="1">
        <v>37.301676210899402</v>
      </c>
    </row>
    <row r="62" spans="1:9" x14ac:dyDescent="0.25">
      <c r="A62" s="1" t="s">
        <v>12</v>
      </c>
      <c r="B62" s="1">
        <v>-0.01</v>
      </c>
      <c r="C62" s="1">
        <v>7.0000000000000001E-3</v>
      </c>
      <c r="D62" s="1">
        <v>6.6721017082672596</v>
      </c>
      <c r="E62" s="1">
        <v>6.6354957516559399</v>
      </c>
      <c r="F62" s="1">
        <v>6.6295251054081703</v>
      </c>
      <c r="G62" s="1">
        <v>33.541316433961804</v>
      </c>
      <c r="H62" s="1">
        <v>37.340526865953798</v>
      </c>
      <c r="I62" s="1">
        <v>37.322219742346597</v>
      </c>
    </row>
    <row r="63" spans="1:9" x14ac:dyDescent="0.25">
      <c r="A63" s="1" t="s">
        <v>12</v>
      </c>
      <c r="B63" s="1">
        <v>-8.9999999999999993E-3</v>
      </c>
      <c r="C63" s="1">
        <v>7.0000000000000001E-3</v>
      </c>
      <c r="D63" s="1">
        <v>6.6721017082672596</v>
      </c>
      <c r="E63" s="1">
        <v>6.64242954459705</v>
      </c>
      <c r="F63" s="1">
        <v>6.6273472284320203</v>
      </c>
      <c r="G63" s="1">
        <v>33.541316433961804</v>
      </c>
      <c r="H63" s="1">
        <v>37.332951177444798</v>
      </c>
      <c r="I63" s="1">
        <v>37.319427703477899</v>
      </c>
    </row>
    <row r="64" spans="1:9" x14ac:dyDescent="0.25">
      <c r="A64" s="1" t="s">
        <v>12</v>
      </c>
      <c r="B64" s="1">
        <v>-8.0000000000000002E-3</v>
      </c>
      <c r="C64" s="1">
        <v>7.0000000000000001E-3</v>
      </c>
      <c r="D64" s="1">
        <v>6.6721017082672596</v>
      </c>
      <c r="E64" s="1">
        <v>6.64013406571818</v>
      </c>
      <c r="F64" s="1">
        <v>6.6354293272983602</v>
      </c>
      <c r="G64" s="1">
        <v>33.541316433961804</v>
      </c>
      <c r="H64" s="1">
        <v>37.321173008961303</v>
      </c>
      <c r="I64" s="1">
        <v>37.318578375045703</v>
      </c>
    </row>
    <row r="65" spans="1:9" x14ac:dyDescent="0.25">
      <c r="A65" s="1" t="s">
        <v>12</v>
      </c>
      <c r="B65" s="1">
        <v>-7.0000000000000001E-3</v>
      </c>
      <c r="C65" s="1">
        <v>7.0000000000000001E-3</v>
      </c>
      <c r="D65" s="1">
        <v>6.6721017082672596</v>
      </c>
      <c r="E65" s="1">
        <v>6.6470324146968904</v>
      </c>
      <c r="F65" s="1">
        <v>6.6453531410366198</v>
      </c>
      <c r="G65" s="1">
        <v>33.541316433961804</v>
      </c>
      <c r="H65" s="1">
        <v>37.320715230377097</v>
      </c>
      <c r="I65" s="1">
        <v>37.330713046111804</v>
      </c>
    </row>
    <row r="66" spans="1:9" x14ac:dyDescent="0.25">
      <c r="A66" s="1" t="s">
        <v>12</v>
      </c>
      <c r="B66" s="1">
        <v>-6.0000000000000001E-3</v>
      </c>
      <c r="C66" s="1">
        <v>7.0000000000000001E-3</v>
      </c>
      <c r="D66" s="1">
        <v>6.6721017082672596</v>
      </c>
      <c r="E66" s="1">
        <v>6.6503807971050701</v>
      </c>
      <c r="F66" s="1">
        <v>6.6221066450139503</v>
      </c>
      <c r="G66" s="1">
        <v>33.541316433961804</v>
      </c>
      <c r="H66" s="1">
        <v>37.308363293707004</v>
      </c>
      <c r="I66" s="1">
        <v>37.330110503610001</v>
      </c>
    </row>
    <row r="67" spans="1:9" x14ac:dyDescent="0.25">
      <c r="A67" s="1" t="s">
        <v>12</v>
      </c>
      <c r="B67" s="1">
        <v>-5.0000000000000001E-3</v>
      </c>
      <c r="C67" s="1">
        <v>7.0000000000000001E-3</v>
      </c>
      <c r="D67" s="1">
        <v>6.6721017082672596</v>
      </c>
      <c r="E67" s="1">
        <v>6.6384628147980003</v>
      </c>
      <c r="F67" s="1">
        <v>6.6398729932071099</v>
      </c>
      <c r="G67" s="1">
        <v>33.541316433961804</v>
      </c>
      <c r="H67" s="1">
        <v>37.308690154607703</v>
      </c>
      <c r="I67" s="1">
        <v>37.337759091968302</v>
      </c>
    </row>
    <row r="68" spans="1:9" x14ac:dyDescent="0.25">
      <c r="A68" s="1" t="s">
        <v>13</v>
      </c>
      <c r="B68" s="1">
        <v>-1.4999999999999999E-2</v>
      </c>
      <c r="C68" s="1">
        <v>7.0000000000000001E-3</v>
      </c>
      <c r="D68" s="1">
        <v>5.4720463149671401</v>
      </c>
      <c r="E68" s="1">
        <v>5.4479034885320097</v>
      </c>
      <c r="F68" s="1">
        <v>5.4319253387132704</v>
      </c>
      <c r="G68" s="1">
        <v>31.336872813315999</v>
      </c>
      <c r="H68" s="1">
        <v>37.387368352187003</v>
      </c>
      <c r="I68" s="1">
        <v>37.301482303436501</v>
      </c>
    </row>
    <row r="69" spans="1:9" x14ac:dyDescent="0.25">
      <c r="A69" s="1" t="s">
        <v>13</v>
      </c>
      <c r="B69" s="1">
        <v>-1.4E-2</v>
      </c>
      <c r="C69" s="1">
        <v>7.0000000000000001E-3</v>
      </c>
      <c r="D69" s="1">
        <v>5.4720463149671401</v>
      </c>
      <c r="E69" s="1">
        <v>5.43844167017778</v>
      </c>
      <c r="F69" s="1">
        <v>5.4306278917858704</v>
      </c>
      <c r="G69" s="1">
        <v>31.336872813315999</v>
      </c>
      <c r="H69" s="1">
        <v>37.388817004624798</v>
      </c>
      <c r="I69" s="1">
        <v>37.300157345852</v>
      </c>
    </row>
    <row r="70" spans="1:9" x14ac:dyDescent="0.25">
      <c r="A70" s="1" t="s">
        <v>13</v>
      </c>
      <c r="B70" s="1">
        <v>-1.2999999999999999E-2</v>
      </c>
      <c r="C70" s="1">
        <v>7.0000000000000001E-3</v>
      </c>
      <c r="D70" s="1">
        <v>5.4720463149671401</v>
      </c>
      <c r="E70" s="1">
        <v>5.43844167017778</v>
      </c>
      <c r="F70" s="1">
        <v>5.4329325193150897</v>
      </c>
      <c r="G70" s="1">
        <v>31.336872813315999</v>
      </c>
      <c r="H70" s="1">
        <v>37.388367427477299</v>
      </c>
      <c r="I70" s="1">
        <v>37.300036572211098</v>
      </c>
    </row>
    <row r="71" spans="1:9" x14ac:dyDescent="0.25">
      <c r="A71" s="1" t="s">
        <v>13</v>
      </c>
      <c r="B71" s="1">
        <v>-1.2E-2</v>
      </c>
      <c r="C71" s="1">
        <v>7.0000000000000001E-3</v>
      </c>
      <c r="D71" s="1">
        <v>5.4720463149671401</v>
      </c>
      <c r="E71" s="1">
        <v>5.4353136909482398</v>
      </c>
      <c r="F71" s="1">
        <v>5.4306853688007797</v>
      </c>
      <c r="G71" s="1">
        <v>31.336872813315999</v>
      </c>
      <c r="H71" s="1">
        <v>37.3935975141207</v>
      </c>
      <c r="I71" s="1">
        <v>37.302293661918199</v>
      </c>
    </row>
    <row r="72" spans="1:9" x14ac:dyDescent="0.25">
      <c r="A72" s="1" t="s">
        <v>13</v>
      </c>
      <c r="B72" s="1">
        <v>-1.0999999999999999E-2</v>
      </c>
      <c r="C72" s="1">
        <v>7.0000000000000001E-3</v>
      </c>
      <c r="D72" s="1">
        <v>5.4720463149671401</v>
      </c>
      <c r="E72" s="1">
        <v>5.4387441187195202</v>
      </c>
      <c r="F72" s="1">
        <v>5.4389154078718596</v>
      </c>
      <c r="G72" s="1">
        <v>31.336872813315999</v>
      </c>
      <c r="H72" s="1">
        <v>37.392787907241399</v>
      </c>
      <c r="I72" s="1">
        <v>37.3064756821882</v>
      </c>
    </row>
    <row r="73" spans="1:9" x14ac:dyDescent="0.25">
      <c r="A73" s="1" t="s">
        <v>13</v>
      </c>
      <c r="B73" s="1">
        <v>-0.01</v>
      </c>
      <c r="C73" s="1">
        <v>7.0000000000000001E-3</v>
      </c>
      <c r="D73" s="1">
        <v>5.4720463149671401</v>
      </c>
      <c r="E73" s="1">
        <v>5.4377796961504004</v>
      </c>
      <c r="F73" s="1">
        <v>5.43814783194372</v>
      </c>
      <c r="G73" s="1">
        <v>31.336872813315999</v>
      </c>
      <c r="H73" s="1">
        <v>37.374311319574304</v>
      </c>
      <c r="I73" s="1">
        <v>37.307340478318501</v>
      </c>
    </row>
    <row r="74" spans="1:9" x14ac:dyDescent="0.25">
      <c r="A74" s="1" t="s">
        <v>13</v>
      </c>
      <c r="B74" s="1">
        <v>-8.9999999999999993E-3</v>
      </c>
      <c r="C74" s="1">
        <v>7.0000000000000001E-3</v>
      </c>
      <c r="D74" s="1">
        <v>5.4720463149671401</v>
      </c>
      <c r="E74" s="1">
        <v>5.4412932542118098</v>
      </c>
      <c r="F74" s="1">
        <v>5.44220034150083</v>
      </c>
      <c r="G74" s="1">
        <v>31.336872813315999</v>
      </c>
      <c r="H74" s="1">
        <v>37.373952554852302</v>
      </c>
      <c r="I74" s="1">
        <v>37.308568104825099</v>
      </c>
    </row>
    <row r="75" spans="1:9" x14ac:dyDescent="0.25">
      <c r="A75" s="1" t="s">
        <v>13</v>
      </c>
      <c r="B75" s="1">
        <v>-8.0000000000000002E-3</v>
      </c>
      <c r="C75" s="1">
        <v>7.0000000000000001E-3</v>
      </c>
      <c r="D75" s="1">
        <v>5.4720463149671401</v>
      </c>
      <c r="E75" s="1">
        <v>5.43410484292093</v>
      </c>
      <c r="F75" s="1">
        <v>5.4370414485760596</v>
      </c>
      <c r="G75" s="1">
        <v>31.336872813315999</v>
      </c>
      <c r="H75" s="1">
        <v>37.372779526658803</v>
      </c>
      <c r="I75" s="1">
        <v>37.309561163398598</v>
      </c>
    </row>
    <row r="76" spans="1:9" x14ac:dyDescent="0.25">
      <c r="A76" s="1" t="s">
        <v>13</v>
      </c>
      <c r="B76" s="1">
        <v>-7.0000000000000001E-3</v>
      </c>
      <c r="C76" s="1">
        <v>7.0000000000000001E-3</v>
      </c>
      <c r="D76" s="1">
        <v>5.4720463149671401</v>
      </c>
      <c r="E76" s="1">
        <v>5.4294193662492898</v>
      </c>
      <c r="F76" s="1">
        <v>5.4321559651745899</v>
      </c>
      <c r="G76" s="1">
        <v>31.336872813315999</v>
      </c>
      <c r="H76" s="1">
        <v>37.372245632336202</v>
      </c>
      <c r="I76" s="1">
        <v>37.307652669685901</v>
      </c>
    </row>
    <row r="77" spans="1:9" x14ac:dyDescent="0.25">
      <c r="A77" s="1" t="s">
        <v>13</v>
      </c>
      <c r="B77" s="1">
        <v>-6.0000000000000001E-3</v>
      </c>
      <c r="C77" s="1">
        <v>7.0000000000000001E-3</v>
      </c>
      <c r="D77" s="1">
        <v>5.4720463149671401</v>
      </c>
      <c r="E77" s="1">
        <v>5.4325968500426702</v>
      </c>
      <c r="F77" s="1">
        <v>5.4276048090178097</v>
      </c>
      <c r="G77" s="1">
        <v>31.336872813315999</v>
      </c>
      <c r="H77" s="1">
        <v>37.3741695192492</v>
      </c>
      <c r="I77" s="1">
        <v>37.3072695731747</v>
      </c>
    </row>
    <row r="78" spans="1:9" x14ac:dyDescent="0.25">
      <c r="A78" s="1" t="s">
        <v>13</v>
      </c>
      <c r="B78" s="1">
        <v>-5.0000000000000001E-3</v>
      </c>
      <c r="C78" s="1">
        <v>7.0000000000000001E-3</v>
      </c>
      <c r="D78" s="1">
        <v>5.4720463149671401</v>
      </c>
      <c r="E78" s="1">
        <v>5.4369230401571</v>
      </c>
      <c r="F78" s="1">
        <v>5.4248647280387097</v>
      </c>
      <c r="G78" s="1">
        <v>31.336872813315999</v>
      </c>
      <c r="H78" s="1">
        <v>37.372302618053197</v>
      </c>
      <c r="I78" s="1">
        <v>37.280830057361001</v>
      </c>
    </row>
    <row r="79" spans="1:9" x14ac:dyDescent="0.25">
      <c r="A79" s="1" t="s">
        <v>15</v>
      </c>
      <c r="B79" s="1">
        <v>-1.4999999999999999E-2</v>
      </c>
      <c r="C79" s="1">
        <v>7.0000000000000001E-3</v>
      </c>
      <c r="D79" s="1">
        <v>5.8211146613416096</v>
      </c>
      <c r="E79" s="1">
        <v>5.7570653432253298</v>
      </c>
      <c r="F79" s="1">
        <v>5.7570653432253298</v>
      </c>
      <c r="G79" s="1">
        <v>31.3773335067585</v>
      </c>
      <c r="H79" s="1">
        <v>37.3044420142568</v>
      </c>
      <c r="I79" s="1">
        <v>37.3044420142568</v>
      </c>
    </row>
    <row r="80" spans="1:9" x14ac:dyDescent="0.25">
      <c r="A80" s="1" t="s">
        <v>15</v>
      </c>
      <c r="B80" s="1">
        <v>-1.4E-2</v>
      </c>
      <c r="C80" s="1">
        <v>7.0000000000000001E-3</v>
      </c>
      <c r="D80" s="1">
        <v>5.8211146613416096</v>
      </c>
      <c r="E80" s="1">
        <v>5.7572412335972096</v>
      </c>
      <c r="F80" s="1">
        <v>5.7572412335972096</v>
      </c>
      <c r="G80" s="1">
        <v>31.3773335067585</v>
      </c>
      <c r="H80" s="1">
        <v>37.298088045096698</v>
      </c>
      <c r="I80" s="1">
        <v>37.298088045096698</v>
      </c>
    </row>
    <row r="81" spans="1:9" x14ac:dyDescent="0.25">
      <c r="A81" s="1" t="s">
        <v>15</v>
      </c>
      <c r="B81" s="1">
        <v>-1.2999999999999999E-2</v>
      </c>
      <c r="C81" s="1">
        <v>7.0000000000000001E-3</v>
      </c>
      <c r="D81" s="1">
        <v>5.8211146613416096</v>
      </c>
      <c r="E81" s="1">
        <v>5.7593424384404504</v>
      </c>
      <c r="F81" s="1">
        <v>5.7593424384404504</v>
      </c>
      <c r="G81" s="1">
        <v>31.3773335067585</v>
      </c>
      <c r="H81" s="1">
        <v>37.289116367560297</v>
      </c>
      <c r="I81" s="1">
        <v>37.289116367560297</v>
      </c>
    </row>
    <row r="82" spans="1:9" x14ac:dyDescent="0.25">
      <c r="A82" s="1" t="s">
        <v>15</v>
      </c>
      <c r="B82" s="1">
        <v>-1.2E-2</v>
      </c>
      <c r="C82" s="1">
        <v>7.0000000000000001E-3</v>
      </c>
      <c r="D82" s="1">
        <v>5.8211146613416096</v>
      </c>
      <c r="E82" s="1">
        <v>5.7518965000868301</v>
      </c>
      <c r="F82" s="1">
        <v>5.7518965000868301</v>
      </c>
      <c r="G82" s="1">
        <v>31.3773335067585</v>
      </c>
      <c r="H82" s="1">
        <v>37.293454072939497</v>
      </c>
      <c r="I82" s="1">
        <v>37.293454072939497</v>
      </c>
    </row>
    <row r="83" spans="1:9" x14ac:dyDescent="0.25">
      <c r="A83" s="1" t="s">
        <v>15</v>
      </c>
      <c r="B83" s="1">
        <v>-1.0999999999999999E-2</v>
      </c>
      <c r="C83" s="1">
        <v>7.0000000000000001E-3</v>
      </c>
      <c r="D83" s="1">
        <v>5.8211146613416096</v>
      </c>
      <c r="E83" s="1">
        <v>5.7611291531730604</v>
      </c>
      <c r="F83" s="1">
        <v>5.7611291531730604</v>
      </c>
      <c r="G83" s="1">
        <v>31.3773335067585</v>
      </c>
      <c r="H83" s="1">
        <v>37.291023793382202</v>
      </c>
      <c r="I83" s="1">
        <v>37.291023793382202</v>
      </c>
    </row>
    <row r="84" spans="1:9" x14ac:dyDescent="0.25">
      <c r="A84" s="1" t="s">
        <v>15</v>
      </c>
      <c r="B84" s="1">
        <v>-0.01</v>
      </c>
      <c r="C84" s="1">
        <v>7.0000000000000001E-3</v>
      </c>
      <c r="D84" s="1">
        <v>5.8211146613416096</v>
      </c>
      <c r="E84" s="1">
        <v>5.7609735249528198</v>
      </c>
      <c r="F84" s="1">
        <v>5.7609735249528198</v>
      </c>
      <c r="G84" s="1">
        <v>31.3773335067585</v>
      </c>
      <c r="H84" s="1">
        <v>37.288832688815297</v>
      </c>
      <c r="I84" s="1">
        <v>37.288832688815297</v>
      </c>
    </row>
    <row r="85" spans="1:9" x14ac:dyDescent="0.25">
      <c r="A85" s="1" t="s">
        <v>15</v>
      </c>
      <c r="B85" s="1">
        <v>-8.9999999999999993E-3</v>
      </c>
      <c r="C85" s="1">
        <v>7.0000000000000001E-3</v>
      </c>
      <c r="D85" s="1">
        <v>5.8211146613416096</v>
      </c>
      <c r="E85" s="1">
        <v>5.7609735249528198</v>
      </c>
      <c r="F85" s="1">
        <v>5.7609735249528198</v>
      </c>
      <c r="G85" s="1">
        <v>31.3773335067585</v>
      </c>
      <c r="H85" s="1">
        <v>37.289365172107402</v>
      </c>
      <c r="I85" s="1">
        <v>37.289365172107402</v>
      </c>
    </row>
    <row r="86" spans="1:9" x14ac:dyDescent="0.25">
      <c r="A86" s="1" t="s">
        <v>15</v>
      </c>
      <c r="B86" s="1">
        <v>-8.0000000000000002E-3</v>
      </c>
      <c r="C86" s="1">
        <v>7.0000000000000001E-3</v>
      </c>
      <c r="D86" s="1">
        <v>5.8211146613416096</v>
      </c>
      <c r="E86" s="1">
        <v>5.7609831514765304</v>
      </c>
      <c r="F86" s="1">
        <v>5.7609831514765304</v>
      </c>
      <c r="G86" s="1">
        <v>31.3773335067585</v>
      </c>
      <c r="H86" s="1">
        <v>37.294345246457098</v>
      </c>
      <c r="I86" s="1">
        <v>37.294345246457098</v>
      </c>
    </row>
    <row r="87" spans="1:9" x14ac:dyDescent="0.25">
      <c r="A87" s="1" t="s">
        <v>15</v>
      </c>
      <c r="B87" s="1">
        <v>-7.0000000000000001E-3</v>
      </c>
      <c r="C87" s="1">
        <v>7.0000000000000001E-3</v>
      </c>
      <c r="D87" s="1">
        <v>5.8211146613416096</v>
      </c>
      <c r="E87" s="1">
        <v>5.7611006168284202</v>
      </c>
      <c r="F87" s="1">
        <v>5.7611006168284202</v>
      </c>
      <c r="G87" s="1">
        <v>31.3773335067585</v>
      </c>
      <c r="H87" s="1">
        <v>37.299940452131302</v>
      </c>
      <c r="I87" s="1">
        <v>37.299940452131302</v>
      </c>
    </row>
    <row r="88" spans="1:9" x14ac:dyDescent="0.25">
      <c r="A88" s="1" t="s">
        <v>15</v>
      </c>
      <c r="B88" s="1">
        <v>-6.0000000000000001E-3</v>
      </c>
      <c r="C88" s="1">
        <v>7.0000000000000001E-3</v>
      </c>
      <c r="D88" s="1">
        <v>5.8211146613416096</v>
      </c>
      <c r="E88" s="1">
        <v>5.7534856792707503</v>
      </c>
      <c r="F88" s="1">
        <v>5.7534856792707503</v>
      </c>
      <c r="G88" s="1">
        <v>31.3773335067585</v>
      </c>
      <c r="H88" s="1">
        <v>37.302718727927903</v>
      </c>
      <c r="I88" s="1">
        <v>37.302718727927903</v>
      </c>
    </row>
    <row r="89" spans="1:9" x14ac:dyDescent="0.25">
      <c r="A89" s="1" t="s">
        <v>15</v>
      </c>
      <c r="B89" s="1">
        <v>-5.0000000000000001E-3</v>
      </c>
      <c r="C89" s="1">
        <v>7.0000000000000001E-3</v>
      </c>
      <c r="D89" s="1">
        <v>5.8211146613416096</v>
      </c>
      <c r="E89" s="1">
        <v>5.7611643396125496</v>
      </c>
      <c r="F89" s="1">
        <v>5.7611643396125496</v>
      </c>
      <c r="G89" s="1">
        <v>31.3773335067585</v>
      </c>
      <c r="H89" s="1">
        <v>37.312335834644998</v>
      </c>
      <c r="I89" s="1">
        <v>37.312335834644998</v>
      </c>
    </row>
    <row r="90" spans="1:9" x14ac:dyDescent="0.25">
      <c r="A90" s="1" t="s">
        <v>17</v>
      </c>
      <c r="B90" s="1">
        <v>-1.4999999999999999E-2</v>
      </c>
      <c r="C90" s="1">
        <v>7.0000000000000001E-3</v>
      </c>
      <c r="D90" s="1">
        <v>5.7921829699079597</v>
      </c>
      <c r="E90" s="1">
        <v>5.7674567518242803</v>
      </c>
      <c r="F90" s="1">
        <v>5.76087252743093</v>
      </c>
      <c r="G90" s="1">
        <v>28.008750290581201</v>
      </c>
      <c r="H90" s="1">
        <v>37.109480160673499</v>
      </c>
      <c r="I90" s="1">
        <v>37.229880590298301</v>
      </c>
    </row>
    <row r="91" spans="1:9" x14ac:dyDescent="0.25">
      <c r="A91" s="1" t="s">
        <v>17</v>
      </c>
      <c r="B91" s="1">
        <v>-1.4E-2</v>
      </c>
      <c r="C91" s="1">
        <v>7.0000000000000001E-3</v>
      </c>
      <c r="D91" s="1">
        <v>5.7921829699079597</v>
      </c>
      <c r="E91" s="1">
        <v>5.7671713847662502</v>
      </c>
      <c r="F91" s="1">
        <v>5.7574995687365602</v>
      </c>
      <c r="G91" s="1">
        <v>28.008750290581201</v>
      </c>
      <c r="H91" s="1">
        <v>37.125760323917298</v>
      </c>
      <c r="I91" s="1">
        <v>37.245796728480698</v>
      </c>
    </row>
    <row r="92" spans="1:9" x14ac:dyDescent="0.25">
      <c r="A92" s="1" t="s">
        <v>17</v>
      </c>
      <c r="B92" s="1">
        <v>-1.2999999999999999E-2</v>
      </c>
      <c r="C92" s="1">
        <v>7.0000000000000001E-3</v>
      </c>
      <c r="D92" s="1">
        <v>5.7921829699079597</v>
      </c>
      <c r="E92" s="1">
        <v>5.7630046132083201</v>
      </c>
      <c r="F92" s="1">
        <v>5.7693667322494999</v>
      </c>
      <c r="G92" s="1">
        <v>28.008750290581201</v>
      </c>
      <c r="H92" s="1">
        <v>37.138181624346899</v>
      </c>
      <c r="I92" s="1">
        <v>37.255665672052601</v>
      </c>
    </row>
    <row r="93" spans="1:9" x14ac:dyDescent="0.25">
      <c r="A93" s="1" t="s">
        <v>17</v>
      </c>
      <c r="B93" s="1">
        <v>-1.2E-2</v>
      </c>
      <c r="C93" s="1">
        <v>7.0000000000000001E-3</v>
      </c>
      <c r="D93" s="1">
        <v>5.7921829699079597</v>
      </c>
      <c r="E93" s="1">
        <v>5.7724288099918004</v>
      </c>
      <c r="F93" s="1">
        <v>5.7627093310580397</v>
      </c>
      <c r="G93" s="1">
        <v>28.008750290581201</v>
      </c>
      <c r="H93" s="1">
        <v>37.148884942351899</v>
      </c>
      <c r="I93" s="1">
        <v>37.270594146223999</v>
      </c>
    </row>
    <row r="94" spans="1:9" x14ac:dyDescent="0.25">
      <c r="A94" s="1" t="s">
        <v>17</v>
      </c>
      <c r="B94" s="1">
        <v>-1.0999999999999999E-2</v>
      </c>
      <c r="C94" s="1">
        <v>7.0000000000000001E-3</v>
      </c>
      <c r="D94" s="1">
        <v>5.7921829699079597</v>
      </c>
      <c r="E94" s="1">
        <v>5.7670079636636098</v>
      </c>
      <c r="F94" s="1">
        <v>5.7581313231681799</v>
      </c>
      <c r="G94" s="1">
        <v>28.008750290581201</v>
      </c>
      <c r="H94" s="1">
        <v>37.160379141331397</v>
      </c>
      <c r="I94" s="1">
        <v>37.2841351435031</v>
      </c>
    </row>
    <row r="95" spans="1:9" x14ac:dyDescent="0.25">
      <c r="A95" s="1" t="s">
        <v>17</v>
      </c>
      <c r="B95" s="1">
        <v>-0.01</v>
      </c>
      <c r="C95" s="1">
        <v>7.0000000000000001E-3</v>
      </c>
      <c r="D95" s="1">
        <v>5.7921829699079597</v>
      </c>
      <c r="E95" s="1">
        <v>5.7621264996634398</v>
      </c>
      <c r="F95" s="1">
        <v>5.7516546182806003</v>
      </c>
      <c r="G95" s="1">
        <v>28.008750290581201</v>
      </c>
      <c r="H95" s="1">
        <v>37.177701004645499</v>
      </c>
      <c r="I95" s="1">
        <v>37.289599905688902</v>
      </c>
    </row>
    <row r="96" spans="1:9" x14ac:dyDescent="0.25">
      <c r="A96" s="1" t="s">
        <v>17</v>
      </c>
      <c r="B96" s="1">
        <v>-8.9999999999999993E-3</v>
      </c>
      <c r="C96" s="1">
        <v>7.0000000000000001E-3</v>
      </c>
      <c r="D96" s="1">
        <v>5.7921829699079597</v>
      </c>
      <c r="E96" s="1">
        <v>5.7583337828731898</v>
      </c>
      <c r="F96" s="1">
        <v>5.7607523811035097</v>
      </c>
      <c r="G96" s="1">
        <v>28.008750290581201</v>
      </c>
      <c r="H96" s="1">
        <v>37.1973956859431</v>
      </c>
      <c r="I96" s="1">
        <v>37.293731406348797</v>
      </c>
    </row>
    <row r="97" spans="1:9" x14ac:dyDescent="0.25">
      <c r="A97" s="1" t="s">
        <v>17</v>
      </c>
      <c r="B97" s="1">
        <v>-8.0000000000000002E-3</v>
      </c>
      <c r="C97" s="1">
        <v>7.0000000000000001E-3</v>
      </c>
      <c r="D97" s="1">
        <v>5.7921829699079597</v>
      </c>
      <c r="E97" s="1">
        <v>5.7580202973069996</v>
      </c>
      <c r="F97" s="1">
        <v>5.7607523811035097</v>
      </c>
      <c r="G97" s="1">
        <v>28.008750290581201</v>
      </c>
      <c r="H97" s="1">
        <v>37.203675126681901</v>
      </c>
      <c r="I97" s="1">
        <v>37.299731245805098</v>
      </c>
    </row>
    <row r="98" spans="1:9" x14ac:dyDescent="0.25">
      <c r="A98" s="1" t="s">
        <v>17</v>
      </c>
      <c r="B98" s="1">
        <v>-7.0000000000000001E-3</v>
      </c>
      <c r="C98" s="1">
        <v>7.0000000000000001E-3</v>
      </c>
      <c r="D98" s="1">
        <v>5.7921829699079597</v>
      </c>
      <c r="E98" s="1">
        <v>5.76495273492639</v>
      </c>
      <c r="F98" s="1">
        <v>5.7554943496087496</v>
      </c>
      <c r="G98" s="1">
        <v>28.008750290581201</v>
      </c>
      <c r="H98" s="1">
        <v>37.213898193568099</v>
      </c>
      <c r="I98" s="1">
        <v>37.303313660301498</v>
      </c>
    </row>
    <row r="99" spans="1:9" x14ac:dyDescent="0.25">
      <c r="A99" s="1" t="s">
        <v>17</v>
      </c>
      <c r="B99" s="1">
        <v>-6.0000000000000001E-3</v>
      </c>
      <c r="C99" s="1">
        <v>7.0000000000000001E-3</v>
      </c>
      <c r="D99" s="1">
        <v>5.7921829699079597</v>
      </c>
      <c r="E99" s="1">
        <v>5.7637492965049999</v>
      </c>
      <c r="F99" s="1">
        <v>5.7531076748634202</v>
      </c>
      <c r="G99" s="1">
        <v>28.008750290581201</v>
      </c>
      <c r="H99" s="1">
        <v>37.219500652995698</v>
      </c>
      <c r="I99" s="1">
        <v>37.308293324063598</v>
      </c>
    </row>
    <row r="100" spans="1:9" x14ac:dyDescent="0.25">
      <c r="A100" s="1" t="s">
        <v>17</v>
      </c>
      <c r="B100" s="1">
        <v>-5.0000000000000001E-3</v>
      </c>
      <c r="C100" s="1">
        <v>7.0000000000000001E-3</v>
      </c>
      <c r="D100" s="1">
        <v>5.7921829699079597</v>
      </c>
      <c r="E100" s="1">
        <v>5.76087252743093</v>
      </c>
      <c r="F100" s="1">
        <v>5.7654564511583697</v>
      </c>
      <c r="G100" s="1">
        <v>28.008750290581201</v>
      </c>
      <c r="H100" s="1">
        <v>37.229880590298301</v>
      </c>
      <c r="I100" s="1">
        <v>37.3108447229408</v>
      </c>
    </row>
    <row r="101" spans="1:9" x14ac:dyDescent="0.25">
      <c r="A101" s="1" t="s">
        <v>18</v>
      </c>
      <c r="B101" s="1">
        <v>-1.4999999999999999E-2</v>
      </c>
      <c r="C101" s="1">
        <v>7.0000000000000001E-3</v>
      </c>
      <c r="D101" s="1">
        <v>6.2174847176463004</v>
      </c>
      <c r="E101" s="1">
        <v>6.1804680421786404</v>
      </c>
      <c r="F101" s="1">
        <v>6.1604283970394</v>
      </c>
      <c r="G101" s="1">
        <v>28.554078312677799</v>
      </c>
      <c r="H101" s="1">
        <v>36.833483309757298</v>
      </c>
      <c r="I101" s="1">
        <v>37.209620253783399</v>
      </c>
    </row>
    <row r="102" spans="1:9" x14ac:dyDescent="0.25">
      <c r="A102" s="1" t="s">
        <v>18</v>
      </c>
      <c r="B102" s="1">
        <v>-1.4E-2</v>
      </c>
      <c r="C102" s="1">
        <v>7.0000000000000001E-3</v>
      </c>
      <c r="D102" s="1">
        <v>6.2174847176463004</v>
      </c>
      <c r="E102" s="1">
        <v>6.1735368423061203</v>
      </c>
      <c r="F102" s="1">
        <v>6.1689867393806201</v>
      </c>
      <c r="G102" s="1">
        <v>28.554078312677799</v>
      </c>
      <c r="H102" s="1">
        <v>36.861209934674598</v>
      </c>
      <c r="I102" s="1">
        <v>37.237182928140697</v>
      </c>
    </row>
    <row r="103" spans="1:9" x14ac:dyDescent="0.25">
      <c r="A103" s="1" t="s">
        <v>18</v>
      </c>
      <c r="B103" s="1">
        <v>-1.2999999999999999E-2</v>
      </c>
      <c r="C103" s="1">
        <v>7.0000000000000001E-3</v>
      </c>
      <c r="D103" s="1">
        <v>6.2174847176463004</v>
      </c>
      <c r="E103" s="1">
        <v>6.1730699032758096</v>
      </c>
      <c r="F103" s="1">
        <v>6.1677748658946197</v>
      </c>
      <c r="G103" s="1">
        <v>28.554078312677799</v>
      </c>
      <c r="H103" s="1">
        <v>36.869290194049903</v>
      </c>
      <c r="I103" s="1">
        <v>37.248526579973301</v>
      </c>
    </row>
    <row r="104" spans="1:9" x14ac:dyDescent="0.25">
      <c r="A104" s="1" t="s">
        <v>18</v>
      </c>
      <c r="B104" s="1">
        <v>-1.2E-2</v>
      </c>
      <c r="C104" s="1">
        <v>7.0000000000000001E-3</v>
      </c>
      <c r="D104" s="1">
        <v>6.2174847176463004</v>
      </c>
      <c r="E104" s="1">
        <v>6.1747336659355403</v>
      </c>
      <c r="F104" s="1">
        <v>6.1677748658946197</v>
      </c>
      <c r="G104" s="1">
        <v>28.554078312677799</v>
      </c>
      <c r="H104" s="1">
        <v>36.890624255109699</v>
      </c>
      <c r="I104" s="1">
        <v>37.256969668415501</v>
      </c>
    </row>
    <row r="105" spans="1:9" x14ac:dyDescent="0.25">
      <c r="A105" s="1" t="s">
        <v>18</v>
      </c>
      <c r="B105" s="1">
        <v>-1.0999999999999999E-2</v>
      </c>
      <c r="C105" s="1">
        <v>7.0000000000000001E-3</v>
      </c>
      <c r="D105" s="1">
        <v>6.2174847176463004</v>
      </c>
      <c r="E105" s="1">
        <v>6.1695255396220299</v>
      </c>
      <c r="F105" s="1">
        <v>6.1630111956582398</v>
      </c>
      <c r="G105" s="1">
        <v>28.554078312677799</v>
      </c>
      <c r="H105" s="1">
        <v>36.907779718422297</v>
      </c>
      <c r="I105" s="1">
        <v>37.2641774194718</v>
      </c>
    </row>
    <row r="106" spans="1:9" x14ac:dyDescent="0.25">
      <c r="A106" s="1" t="s">
        <v>18</v>
      </c>
      <c r="B106" s="1">
        <v>-0.01</v>
      </c>
      <c r="C106" s="1">
        <v>7.0000000000000001E-3</v>
      </c>
      <c r="D106" s="1">
        <v>6.2174847176463004</v>
      </c>
      <c r="E106" s="1">
        <v>6.1747374563056798</v>
      </c>
      <c r="F106" s="1">
        <v>6.1496096033986198</v>
      </c>
      <c r="G106" s="1">
        <v>28.554078312677799</v>
      </c>
      <c r="H106" s="1">
        <v>36.920645865805596</v>
      </c>
      <c r="I106" s="1">
        <v>37.282501229666003</v>
      </c>
    </row>
    <row r="107" spans="1:9" x14ac:dyDescent="0.25">
      <c r="A107" s="1" t="s">
        <v>18</v>
      </c>
      <c r="B107" s="1">
        <v>-8.9999999999999993E-3</v>
      </c>
      <c r="C107" s="1">
        <v>7.0000000000000001E-3</v>
      </c>
      <c r="D107" s="1">
        <v>6.2174847176463004</v>
      </c>
      <c r="E107" s="1">
        <v>6.1682204677705101</v>
      </c>
      <c r="F107" s="1">
        <v>6.1398202935660198</v>
      </c>
      <c r="G107" s="1">
        <v>28.554078312677799</v>
      </c>
      <c r="H107" s="1">
        <v>36.9437158143283</v>
      </c>
      <c r="I107" s="1">
        <v>37.289099906988902</v>
      </c>
    </row>
    <row r="108" spans="1:9" x14ac:dyDescent="0.25">
      <c r="A108" s="1" t="s">
        <v>18</v>
      </c>
      <c r="B108" s="1">
        <v>-8.0000000000000002E-3</v>
      </c>
      <c r="C108" s="1">
        <v>7.0000000000000001E-3</v>
      </c>
      <c r="D108" s="1">
        <v>6.2174847176463004</v>
      </c>
      <c r="E108" s="1">
        <v>6.16856170795102</v>
      </c>
      <c r="F108" s="1">
        <v>6.1480053315363303</v>
      </c>
      <c r="G108" s="1">
        <v>28.554078312677799</v>
      </c>
      <c r="H108" s="1">
        <v>36.957057361886498</v>
      </c>
      <c r="I108" s="1">
        <v>37.287047368195601</v>
      </c>
    </row>
    <row r="109" spans="1:9" x14ac:dyDescent="0.25">
      <c r="A109" s="1" t="s">
        <v>18</v>
      </c>
      <c r="B109" s="1">
        <v>-7.0000000000000001E-3</v>
      </c>
      <c r="C109" s="1">
        <v>7.0000000000000001E-3</v>
      </c>
      <c r="D109" s="1">
        <v>6.2174847176463004</v>
      </c>
      <c r="E109" s="1">
        <v>6.1705203650679596</v>
      </c>
      <c r="F109" s="1">
        <v>6.1470045395597701</v>
      </c>
      <c r="G109" s="1">
        <v>28.554078312677799</v>
      </c>
      <c r="H109" s="1">
        <v>36.971781536042499</v>
      </c>
      <c r="I109" s="1">
        <v>37.298005898168597</v>
      </c>
    </row>
    <row r="110" spans="1:9" x14ac:dyDescent="0.25">
      <c r="A110" s="1" t="s">
        <v>18</v>
      </c>
      <c r="B110" s="1">
        <v>-6.0000000000000001E-3</v>
      </c>
      <c r="C110" s="1">
        <v>7.0000000000000001E-3</v>
      </c>
      <c r="D110" s="1">
        <v>6.2174847176463004</v>
      </c>
      <c r="E110" s="1">
        <v>6.16771982045156</v>
      </c>
      <c r="F110" s="1">
        <v>6.1472494010003702</v>
      </c>
      <c r="G110" s="1">
        <v>28.554078312677799</v>
      </c>
      <c r="H110" s="1">
        <v>36.982426093162402</v>
      </c>
      <c r="I110" s="1">
        <v>37.306210952131501</v>
      </c>
    </row>
    <row r="111" spans="1:9" x14ac:dyDescent="0.25">
      <c r="A111" s="1" t="s">
        <v>18</v>
      </c>
      <c r="B111" s="1">
        <v>-5.0000000000000001E-3</v>
      </c>
      <c r="C111" s="1">
        <v>7.0000000000000001E-3</v>
      </c>
      <c r="D111" s="1">
        <v>6.2174847176463004</v>
      </c>
      <c r="E111" s="1">
        <v>6.1649064362749701</v>
      </c>
      <c r="F111" s="1">
        <v>6.1496745170875302</v>
      </c>
      <c r="G111" s="1">
        <v>28.554078312677799</v>
      </c>
      <c r="H111" s="1">
        <v>36.997929133127101</v>
      </c>
      <c r="I111" s="1">
        <v>37.315610311527003</v>
      </c>
    </row>
    <row r="112" spans="1:9" x14ac:dyDescent="0.25">
      <c r="A112" s="1" t="s">
        <v>19</v>
      </c>
      <c r="B112" s="1">
        <v>-1.4999999999999999E-2</v>
      </c>
      <c r="C112" s="1">
        <v>7.0000000000000001E-3</v>
      </c>
      <c r="D112" s="1">
        <v>5.8483697863208404</v>
      </c>
      <c r="E112" s="1">
        <v>5.7964376992950104</v>
      </c>
      <c r="F112" s="1">
        <v>5.7964376992950104</v>
      </c>
      <c r="G112" s="1">
        <v>32.697245338079902</v>
      </c>
      <c r="H112" s="1">
        <v>37.370426900538497</v>
      </c>
      <c r="I112" s="1">
        <v>37.370426900538497</v>
      </c>
    </row>
    <row r="113" spans="1:9" x14ac:dyDescent="0.25">
      <c r="A113" s="1" t="s">
        <v>19</v>
      </c>
      <c r="B113" s="1">
        <v>-1.4E-2</v>
      </c>
      <c r="C113" s="1">
        <v>7.0000000000000001E-3</v>
      </c>
      <c r="D113" s="1">
        <v>5.8483697863208404</v>
      </c>
      <c r="E113" s="1">
        <v>5.7902138735932001</v>
      </c>
      <c r="F113" s="1">
        <v>5.7902138735932001</v>
      </c>
      <c r="G113" s="1">
        <v>32.697245338079902</v>
      </c>
      <c r="H113" s="1">
        <v>37.364718653749897</v>
      </c>
      <c r="I113" s="1">
        <v>37.364718653749897</v>
      </c>
    </row>
    <row r="114" spans="1:9" x14ac:dyDescent="0.25">
      <c r="A114" s="1" t="s">
        <v>19</v>
      </c>
      <c r="B114" s="1">
        <v>-1.2999999999999999E-2</v>
      </c>
      <c r="C114" s="1">
        <v>7.0000000000000001E-3</v>
      </c>
      <c r="D114" s="1">
        <v>5.8483697863208404</v>
      </c>
      <c r="E114" s="1">
        <v>5.7953922229032804</v>
      </c>
      <c r="F114" s="1">
        <v>5.7953922229032804</v>
      </c>
      <c r="G114" s="1">
        <v>32.697245338079902</v>
      </c>
      <c r="H114" s="1">
        <v>37.368455054672097</v>
      </c>
      <c r="I114" s="1">
        <v>37.368455054672097</v>
      </c>
    </row>
    <row r="115" spans="1:9" x14ac:dyDescent="0.25">
      <c r="A115" s="1" t="s">
        <v>19</v>
      </c>
      <c r="B115" s="1">
        <v>-1.2E-2</v>
      </c>
      <c r="C115" s="1">
        <v>7.0000000000000001E-3</v>
      </c>
      <c r="D115" s="1">
        <v>5.8483697863208404</v>
      </c>
      <c r="E115" s="1">
        <v>5.7983735528545797</v>
      </c>
      <c r="F115" s="1">
        <v>5.7983735528545797</v>
      </c>
      <c r="G115" s="1">
        <v>32.697245338079902</v>
      </c>
      <c r="H115" s="1">
        <v>37.367654342053903</v>
      </c>
      <c r="I115" s="1">
        <v>37.367654342053903</v>
      </c>
    </row>
    <row r="116" spans="1:9" x14ac:dyDescent="0.25">
      <c r="A116" s="1" t="s">
        <v>19</v>
      </c>
      <c r="B116" s="1">
        <v>-1.0999999999999999E-2</v>
      </c>
      <c r="C116" s="1">
        <v>7.0000000000000001E-3</v>
      </c>
      <c r="D116" s="1">
        <v>5.8483697863208404</v>
      </c>
      <c r="E116" s="1">
        <v>5.78831064333363</v>
      </c>
      <c r="F116" s="1">
        <v>5.78831064333363</v>
      </c>
      <c r="G116" s="1">
        <v>32.697245338079902</v>
      </c>
      <c r="H116" s="1">
        <v>37.367334244221297</v>
      </c>
      <c r="I116" s="1">
        <v>37.367334244221297</v>
      </c>
    </row>
    <row r="117" spans="1:9" x14ac:dyDescent="0.25">
      <c r="A117" s="1" t="s">
        <v>19</v>
      </c>
      <c r="B117" s="1">
        <v>-0.01</v>
      </c>
      <c r="C117" s="1">
        <v>7.0000000000000001E-3</v>
      </c>
      <c r="D117" s="1">
        <v>5.8483697863208404</v>
      </c>
      <c r="E117" s="1">
        <v>5.7827309787133601</v>
      </c>
      <c r="F117" s="1">
        <v>5.7827309787133601</v>
      </c>
      <c r="G117" s="1">
        <v>32.697245338079902</v>
      </c>
      <c r="H117" s="1">
        <v>37.365708145180598</v>
      </c>
      <c r="I117" s="1">
        <v>37.365708145180598</v>
      </c>
    </row>
    <row r="118" spans="1:9" x14ac:dyDescent="0.25">
      <c r="A118" s="1" t="s">
        <v>19</v>
      </c>
      <c r="B118" s="1">
        <v>-8.9999999999999993E-3</v>
      </c>
      <c r="C118" s="1">
        <v>7.0000000000000001E-3</v>
      </c>
      <c r="D118" s="1">
        <v>5.8483697863208404</v>
      </c>
      <c r="E118" s="1">
        <v>5.7724219431279398</v>
      </c>
      <c r="F118" s="1">
        <v>5.7724219431279398</v>
      </c>
      <c r="G118" s="1">
        <v>32.697245338079902</v>
      </c>
      <c r="H118" s="1">
        <v>37.359564240257797</v>
      </c>
      <c r="I118" s="1">
        <v>37.359564240257797</v>
      </c>
    </row>
    <row r="119" spans="1:9" x14ac:dyDescent="0.25">
      <c r="A119" s="1" t="s">
        <v>19</v>
      </c>
      <c r="B119" s="1">
        <v>-8.0000000000000002E-3</v>
      </c>
      <c r="C119" s="1">
        <v>7.0000000000000001E-3</v>
      </c>
      <c r="D119" s="1">
        <v>5.8483697863208404</v>
      </c>
      <c r="E119" s="1">
        <v>5.7855803182080896</v>
      </c>
      <c r="F119" s="1">
        <v>5.7855803182080896</v>
      </c>
      <c r="G119" s="1">
        <v>32.697245338079902</v>
      </c>
      <c r="H119" s="1">
        <v>37.351231306088003</v>
      </c>
      <c r="I119" s="1">
        <v>37.351231306088003</v>
      </c>
    </row>
    <row r="120" spans="1:9" x14ac:dyDescent="0.25">
      <c r="A120" s="1" t="s">
        <v>19</v>
      </c>
      <c r="B120" s="1">
        <v>-7.0000000000000001E-3</v>
      </c>
      <c r="C120" s="1">
        <v>7.0000000000000001E-3</v>
      </c>
      <c r="D120" s="1">
        <v>5.8483697863208404</v>
      </c>
      <c r="E120" s="1">
        <v>5.78475833084876</v>
      </c>
      <c r="F120" s="1">
        <v>5.78475833084876</v>
      </c>
      <c r="G120" s="1">
        <v>32.697245338079902</v>
      </c>
      <c r="H120" s="1">
        <v>37.347518055116304</v>
      </c>
      <c r="I120" s="1">
        <v>37.347518055116304</v>
      </c>
    </row>
    <row r="121" spans="1:9" x14ac:dyDescent="0.25">
      <c r="A121" s="1" t="s">
        <v>19</v>
      </c>
      <c r="B121" s="1">
        <v>-6.0000000000000001E-3</v>
      </c>
      <c r="C121" s="1">
        <v>7.0000000000000001E-3</v>
      </c>
      <c r="D121" s="1">
        <v>5.8483697863208404</v>
      </c>
      <c r="E121" s="1">
        <v>5.7806792597692898</v>
      </c>
      <c r="F121" s="1">
        <v>5.7806792597692898</v>
      </c>
      <c r="G121" s="1">
        <v>32.697245338079902</v>
      </c>
      <c r="H121" s="1">
        <v>37.349737113876799</v>
      </c>
      <c r="I121" s="1">
        <v>37.349737113876799</v>
      </c>
    </row>
    <row r="122" spans="1:9" x14ac:dyDescent="0.25">
      <c r="A122" s="1" t="s">
        <v>19</v>
      </c>
      <c r="B122" s="1">
        <v>-5.0000000000000001E-3</v>
      </c>
      <c r="C122" s="1">
        <v>7.0000000000000001E-3</v>
      </c>
      <c r="D122" s="1">
        <v>5.8483697863208404</v>
      </c>
      <c r="E122" s="1">
        <v>5.7766871661705403</v>
      </c>
      <c r="F122" s="1">
        <v>5.7766871661705403</v>
      </c>
      <c r="G122" s="1">
        <v>32.697245338079902</v>
      </c>
      <c r="H122" s="1">
        <v>37.3458998560141</v>
      </c>
      <c r="I122" s="1">
        <v>37.3458998560141</v>
      </c>
    </row>
    <row r="123" spans="1:9" x14ac:dyDescent="0.25">
      <c r="A123" s="1" t="s">
        <v>21</v>
      </c>
      <c r="B123" s="1">
        <v>-1.4999999999999999E-2</v>
      </c>
      <c r="C123" s="1">
        <v>7.0000000000000001E-3</v>
      </c>
      <c r="D123" s="1">
        <v>5.7148006325707197</v>
      </c>
      <c r="E123" s="1">
        <v>5.6391710400032498</v>
      </c>
      <c r="F123" s="1">
        <v>5.6519897596422402</v>
      </c>
      <c r="G123" s="1">
        <v>33.7684200342403</v>
      </c>
      <c r="H123" s="1">
        <v>37.453334605878901</v>
      </c>
      <c r="I123" s="1">
        <v>37.385187754313002</v>
      </c>
    </row>
    <row r="124" spans="1:9" x14ac:dyDescent="0.25">
      <c r="A124" s="1" t="s">
        <v>21</v>
      </c>
      <c r="B124" s="1">
        <v>-1.4E-2</v>
      </c>
      <c r="C124" s="1">
        <v>7.0000000000000001E-3</v>
      </c>
      <c r="D124" s="1">
        <v>5.7148006325707197</v>
      </c>
      <c r="E124" s="1">
        <v>5.6498260585476698</v>
      </c>
      <c r="F124" s="1">
        <v>5.6448681970653496</v>
      </c>
      <c r="G124" s="1">
        <v>33.7684200342403</v>
      </c>
      <c r="H124" s="1">
        <v>37.446016051723298</v>
      </c>
      <c r="I124" s="1">
        <v>37.385544738561499</v>
      </c>
    </row>
    <row r="125" spans="1:9" x14ac:dyDescent="0.25">
      <c r="A125" s="1" t="s">
        <v>21</v>
      </c>
      <c r="B125" s="1">
        <v>-1.2999999999999999E-2</v>
      </c>
      <c r="C125" s="1">
        <v>7.0000000000000001E-3</v>
      </c>
      <c r="D125" s="1">
        <v>5.7148006325707197</v>
      </c>
      <c r="E125" s="1">
        <v>5.65549467753568</v>
      </c>
      <c r="F125" s="1">
        <v>5.6476977069562802</v>
      </c>
      <c r="G125" s="1">
        <v>33.7684200342403</v>
      </c>
      <c r="H125" s="1">
        <v>37.445682148268503</v>
      </c>
      <c r="I125" s="1">
        <v>37.376915733632003</v>
      </c>
    </row>
    <row r="126" spans="1:9" x14ac:dyDescent="0.25">
      <c r="A126" s="1" t="s">
        <v>21</v>
      </c>
      <c r="B126" s="1">
        <v>-1.2E-2</v>
      </c>
      <c r="C126" s="1">
        <v>7.0000000000000001E-3</v>
      </c>
      <c r="D126" s="1">
        <v>5.7148006325707197</v>
      </c>
      <c r="E126" s="1">
        <v>5.6559070490606702</v>
      </c>
      <c r="F126" s="1">
        <v>5.6484013513423603</v>
      </c>
      <c r="G126" s="1">
        <v>33.7684200342403</v>
      </c>
      <c r="H126" s="1">
        <v>37.439483873167099</v>
      </c>
      <c r="I126" s="1">
        <v>37.375916129330299</v>
      </c>
    </row>
    <row r="127" spans="1:9" x14ac:dyDescent="0.25">
      <c r="A127" s="1" t="s">
        <v>21</v>
      </c>
      <c r="B127" s="1">
        <v>-1.0999999999999999E-2</v>
      </c>
      <c r="C127" s="1">
        <v>7.0000000000000001E-3</v>
      </c>
      <c r="D127" s="1">
        <v>5.7148006325707197</v>
      </c>
      <c r="E127" s="1">
        <v>5.6451920264520101</v>
      </c>
      <c r="F127" s="1">
        <v>5.64751008694987</v>
      </c>
      <c r="G127" s="1">
        <v>33.7684200342403</v>
      </c>
      <c r="H127" s="1">
        <v>37.440454968012602</v>
      </c>
      <c r="I127" s="1">
        <v>37.376266373115001</v>
      </c>
    </row>
    <row r="128" spans="1:9" x14ac:dyDescent="0.25">
      <c r="A128" s="1" t="s">
        <v>21</v>
      </c>
      <c r="B128" s="1">
        <v>-0.01</v>
      </c>
      <c r="C128" s="1">
        <v>7.0000000000000001E-3</v>
      </c>
      <c r="D128" s="1">
        <v>5.7148006325707197</v>
      </c>
      <c r="E128" s="1">
        <v>5.6493540166562797</v>
      </c>
      <c r="F128" s="1">
        <v>5.65032744513422</v>
      </c>
      <c r="G128" s="1">
        <v>33.7684200342403</v>
      </c>
      <c r="H128" s="1">
        <v>37.441912445865199</v>
      </c>
      <c r="I128" s="1">
        <v>37.373772738810501</v>
      </c>
    </row>
    <row r="129" spans="1:9" x14ac:dyDescent="0.25">
      <c r="A129" s="1" t="s">
        <v>21</v>
      </c>
      <c r="B129" s="1">
        <v>-8.9999999999999993E-3</v>
      </c>
      <c r="C129" s="1">
        <v>7.0000000000000001E-3</v>
      </c>
      <c r="D129" s="1">
        <v>5.7148006325707197</v>
      </c>
      <c r="E129" s="1">
        <v>5.6429237562409797</v>
      </c>
      <c r="F129" s="1">
        <v>5.6465089519643303</v>
      </c>
      <c r="G129" s="1">
        <v>33.7684200342403</v>
      </c>
      <c r="H129" s="1">
        <v>37.430192253376397</v>
      </c>
      <c r="I129" s="1">
        <v>37.363182983252401</v>
      </c>
    </row>
    <row r="130" spans="1:9" x14ac:dyDescent="0.25">
      <c r="A130" s="1" t="s">
        <v>21</v>
      </c>
      <c r="B130" s="1">
        <v>-8.0000000000000002E-3</v>
      </c>
      <c r="C130" s="1">
        <v>7.0000000000000001E-3</v>
      </c>
      <c r="D130" s="1">
        <v>5.7148006325707197</v>
      </c>
      <c r="E130" s="1">
        <v>5.6535539493837002</v>
      </c>
      <c r="F130" s="1">
        <v>5.6436234203957802</v>
      </c>
      <c r="G130" s="1">
        <v>33.7684200342403</v>
      </c>
      <c r="H130" s="1">
        <v>37.426126961961501</v>
      </c>
      <c r="I130" s="1">
        <v>37.365305513810803</v>
      </c>
    </row>
    <row r="131" spans="1:9" x14ac:dyDescent="0.25">
      <c r="A131" s="1" t="s">
        <v>21</v>
      </c>
      <c r="B131" s="1">
        <v>-7.0000000000000001E-3</v>
      </c>
      <c r="C131" s="1">
        <v>7.0000000000000001E-3</v>
      </c>
      <c r="D131" s="1">
        <v>5.7148006325707197</v>
      </c>
      <c r="E131" s="1">
        <v>5.64983012445781</v>
      </c>
      <c r="F131" s="1">
        <v>5.6438358180739199</v>
      </c>
      <c r="G131" s="1">
        <v>33.7684200342403</v>
      </c>
      <c r="H131" s="1">
        <v>37.428450125010201</v>
      </c>
      <c r="I131" s="1">
        <v>37.363585723140197</v>
      </c>
    </row>
    <row r="132" spans="1:9" x14ac:dyDescent="0.25">
      <c r="A132" s="1" t="s">
        <v>21</v>
      </c>
      <c r="B132" s="1">
        <v>-6.0000000000000001E-3</v>
      </c>
      <c r="C132" s="1">
        <v>7.0000000000000001E-3</v>
      </c>
      <c r="D132" s="1">
        <v>5.7148006325707197</v>
      </c>
      <c r="E132" s="1">
        <v>5.6495861730068198</v>
      </c>
      <c r="F132" s="1">
        <v>5.6469000708449997</v>
      </c>
      <c r="G132" s="1">
        <v>33.7684200342403</v>
      </c>
      <c r="H132" s="1">
        <v>37.411140641269</v>
      </c>
      <c r="I132" s="1">
        <v>37.3633759322069</v>
      </c>
    </row>
    <row r="133" spans="1:9" x14ac:dyDescent="0.25">
      <c r="A133" s="1" t="s">
        <v>21</v>
      </c>
      <c r="B133" s="1">
        <v>-5.0000000000000001E-3</v>
      </c>
      <c r="C133" s="1">
        <v>7.0000000000000001E-3</v>
      </c>
      <c r="D133" s="1">
        <v>5.7148006325707197</v>
      </c>
      <c r="E133" s="1">
        <v>5.6530808877961496</v>
      </c>
      <c r="F133" s="1">
        <v>5.6509805432726301</v>
      </c>
      <c r="G133" s="1">
        <v>33.7684200342403</v>
      </c>
      <c r="H133" s="1">
        <v>37.415543619876601</v>
      </c>
      <c r="I133" s="1">
        <v>37.345130293893199</v>
      </c>
    </row>
    <row r="134" spans="1:9" x14ac:dyDescent="0.25">
      <c r="A134" s="1" t="s">
        <v>22</v>
      </c>
      <c r="B134" s="1">
        <v>-1.4999999999999999E-2</v>
      </c>
      <c r="C134" s="1">
        <v>7.0000000000000001E-3</v>
      </c>
      <c r="D134" s="1">
        <v>6.2786224970488398</v>
      </c>
      <c r="E134" s="1">
        <v>6.24537513873865</v>
      </c>
      <c r="F134" s="1">
        <v>6.24537513873865</v>
      </c>
      <c r="G134" s="1">
        <v>31.6492391117322</v>
      </c>
      <c r="H134" s="1">
        <v>37.215549029576401</v>
      </c>
      <c r="I134" s="1">
        <v>37.215549029576401</v>
      </c>
    </row>
    <row r="135" spans="1:9" x14ac:dyDescent="0.25">
      <c r="A135" s="1" t="s">
        <v>22</v>
      </c>
      <c r="B135" s="1">
        <v>-1.4E-2</v>
      </c>
      <c r="C135" s="1">
        <v>7.0000000000000001E-3</v>
      </c>
      <c r="D135" s="1">
        <v>6.2786224970488398</v>
      </c>
      <c r="E135" s="1">
        <v>6.2498008403338803</v>
      </c>
      <c r="F135" s="1">
        <v>6.2498008403338803</v>
      </c>
      <c r="G135" s="1">
        <v>31.6492391117322</v>
      </c>
      <c r="H135" s="1">
        <v>37.239218479091697</v>
      </c>
      <c r="I135" s="1">
        <v>37.239218479091697</v>
      </c>
    </row>
    <row r="136" spans="1:9" x14ac:dyDescent="0.25">
      <c r="A136" s="1" t="s">
        <v>22</v>
      </c>
      <c r="B136" s="1">
        <v>-1.2999999999999999E-2</v>
      </c>
      <c r="C136" s="1">
        <v>7.0000000000000001E-3</v>
      </c>
      <c r="D136" s="1">
        <v>6.2786224970488398</v>
      </c>
      <c r="E136" s="1">
        <v>6.2484638238458601</v>
      </c>
      <c r="F136" s="1">
        <v>6.2484638238458601</v>
      </c>
      <c r="G136" s="1">
        <v>31.6492391117322</v>
      </c>
      <c r="H136" s="1">
        <v>37.247234634957202</v>
      </c>
      <c r="I136" s="1">
        <v>37.247234634957202</v>
      </c>
    </row>
    <row r="137" spans="1:9" x14ac:dyDescent="0.25">
      <c r="A137" s="1" t="s">
        <v>22</v>
      </c>
      <c r="B137" s="1">
        <v>-1.2E-2</v>
      </c>
      <c r="C137" s="1">
        <v>7.0000000000000001E-3</v>
      </c>
      <c r="D137" s="1">
        <v>6.2786224970488398</v>
      </c>
      <c r="E137" s="1">
        <v>6.2408196215969802</v>
      </c>
      <c r="F137" s="1">
        <v>6.2408196215969802</v>
      </c>
      <c r="G137" s="1">
        <v>31.6492391117322</v>
      </c>
      <c r="H137" s="1">
        <v>37.254448133056997</v>
      </c>
      <c r="I137" s="1">
        <v>37.254448133056997</v>
      </c>
    </row>
    <row r="138" spans="1:9" x14ac:dyDescent="0.25">
      <c r="A138" s="1" t="s">
        <v>22</v>
      </c>
      <c r="B138" s="1">
        <v>-1.0999999999999999E-2</v>
      </c>
      <c r="C138" s="1">
        <v>7.0000000000000001E-3</v>
      </c>
      <c r="D138" s="1">
        <v>6.2786224970488398</v>
      </c>
      <c r="E138" s="1">
        <v>6.2432252523763898</v>
      </c>
      <c r="F138" s="1">
        <v>6.2432252523763898</v>
      </c>
      <c r="G138" s="1">
        <v>31.6492391117322</v>
      </c>
      <c r="H138" s="1">
        <v>37.260611103030101</v>
      </c>
      <c r="I138" s="1">
        <v>37.260611103030101</v>
      </c>
    </row>
    <row r="139" spans="1:9" x14ac:dyDescent="0.25">
      <c r="A139" s="1" t="s">
        <v>22</v>
      </c>
      <c r="B139" s="1">
        <v>-0.01</v>
      </c>
      <c r="C139" s="1">
        <v>7.0000000000000001E-3</v>
      </c>
      <c r="D139" s="1">
        <v>6.2786224970488398</v>
      </c>
      <c r="E139" s="1">
        <v>6.2503196678462203</v>
      </c>
      <c r="F139" s="1">
        <v>6.2503196678462203</v>
      </c>
      <c r="G139" s="1">
        <v>31.6492391117322</v>
      </c>
      <c r="H139" s="1">
        <v>37.266384894403899</v>
      </c>
      <c r="I139" s="1">
        <v>37.266384894403899</v>
      </c>
    </row>
    <row r="140" spans="1:9" x14ac:dyDescent="0.25">
      <c r="A140" s="1" t="s">
        <v>22</v>
      </c>
      <c r="B140" s="1">
        <v>-8.9999999999999993E-3</v>
      </c>
      <c r="C140" s="1">
        <v>7.0000000000000001E-3</v>
      </c>
      <c r="D140" s="1">
        <v>6.2786224970488398</v>
      </c>
      <c r="E140" s="1">
        <v>6.2471515950853798</v>
      </c>
      <c r="F140" s="1">
        <v>6.2471515950853798</v>
      </c>
      <c r="G140" s="1">
        <v>31.6492391117322</v>
      </c>
      <c r="H140" s="1">
        <v>37.278458881991902</v>
      </c>
      <c r="I140" s="1">
        <v>37.278458881991902</v>
      </c>
    </row>
    <row r="141" spans="1:9" x14ac:dyDescent="0.25">
      <c r="A141" s="1" t="s">
        <v>22</v>
      </c>
      <c r="B141" s="1">
        <v>-8.0000000000000002E-3</v>
      </c>
      <c r="C141" s="1">
        <v>7.0000000000000001E-3</v>
      </c>
      <c r="D141" s="1">
        <v>6.2786224970488398</v>
      </c>
      <c r="E141" s="1">
        <v>6.2420169607613296</v>
      </c>
      <c r="F141" s="1">
        <v>6.2420169607613296</v>
      </c>
      <c r="G141" s="1">
        <v>31.6492391117322</v>
      </c>
      <c r="H141" s="1">
        <v>37.282084587950798</v>
      </c>
      <c r="I141" s="1">
        <v>37.282084587950798</v>
      </c>
    </row>
    <row r="142" spans="1:9" x14ac:dyDescent="0.25">
      <c r="A142" s="1" t="s">
        <v>22</v>
      </c>
      <c r="B142" s="1">
        <v>-7.0000000000000001E-3</v>
      </c>
      <c r="C142" s="1">
        <v>7.0000000000000001E-3</v>
      </c>
      <c r="D142" s="1">
        <v>6.2786224970488398</v>
      </c>
      <c r="E142" s="1">
        <v>6.2359667327341999</v>
      </c>
      <c r="F142" s="1">
        <v>6.2359667327341999</v>
      </c>
      <c r="G142" s="1">
        <v>31.6492391117322</v>
      </c>
      <c r="H142" s="1">
        <v>37.285564617265102</v>
      </c>
      <c r="I142" s="1">
        <v>37.285564617265102</v>
      </c>
    </row>
    <row r="143" spans="1:9" x14ac:dyDescent="0.25">
      <c r="A143" s="1" t="s">
        <v>22</v>
      </c>
      <c r="B143" s="1">
        <v>-6.0000000000000001E-3</v>
      </c>
      <c r="C143" s="1">
        <v>7.0000000000000001E-3</v>
      </c>
      <c r="D143" s="1">
        <v>6.2786224970488398</v>
      </c>
      <c r="E143" s="1">
        <v>6.2402525329113301</v>
      </c>
      <c r="F143" s="1">
        <v>6.2402525329113301</v>
      </c>
      <c r="G143" s="1">
        <v>31.6492391117322</v>
      </c>
      <c r="H143" s="1">
        <v>37.293646897372902</v>
      </c>
      <c r="I143" s="1">
        <v>37.293646897372902</v>
      </c>
    </row>
    <row r="144" spans="1:9" x14ac:dyDescent="0.25">
      <c r="A144" s="1" t="s">
        <v>22</v>
      </c>
      <c r="B144" s="1">
        <v>-5.0000000000000001E-3</v>
      </c>
      <c r="C144" s="1">
        <v>7.0000000000000001E-3</v>
      </c>
      <c r="D144" s="1">
        <v>6.2786224970488398</v>
      </c>
      <c r="E144" s="1">
        <v>6.24981732349094</v>
      </c>
      <c r="F144" s="1">
        <v>6.24981732349094</v>
      </c>
      <c r="G144" s="1">
        <v>31.6492391117322</v>
      </c>
      <c r="H144" s="1">
        <v>37.300449481946103</v>
      </c>
      <c r="I144" s="1">
        <v>37.300449481946103</v>
      </c>
    </row>
    <row r="145" spans="1:9" x14ac:dyDescent="0.25">
      <c r="A145" s="1" t="s">
        <v>23</v>
      </c>
      <c r="B145" s="1">
        <v>-1.4999999999999999E-2</v>
      </c>
      <c r="C145" s="1">
        <v>7.0000000000000001E-3</v>
      </c>
      <c r="D145" s="1">
        <v>6.4226996067448301</v>
      </c>
      <c r="E145" s="1">
        <v>6.3908969792040704</v>
      </c>
      <c r="F145" s="1">
        <v>6.3721012846126799</v>
      </c>
      <c r="G145" s="1">
        <v>35.046502314985901</v>
      </c>
      <c r="H145" s="1">
        <v>37.346691254824599</v>
      </c>
      <c r="I145" s="1">
        <v>37.474505747797203</v>
      </c>
    </row>
    <row r="146" spans="1:9" x14ac:dyDescent="0.25">
      <c r="A146" s="1" t="s">
        <v>23</v>
      </c>
      <c r="B146" s="1">
        <v>-1.4E-2</v>
      </c>
      <c r="C146" s="1">
        <v>7.0000000000000001E-3</v>
      </c>
      <c r="D146" s="1">
        <v>6.4226996067448301</v>
      </c>
      <c r="E146" s="1">
        <v>6.3909434455446297</v>
      </c>
      <c r="F146" s="1">
        <v>6.3881376723649197</v>
      </c>
      <c r="G146" s="1">
        <v>35.046502314985901</v>
      </c>
      <c r="H146" s="1">
        <v>37.356703553514798</v>
      </c>
      <c r="I146" s="1">
        <v>37.465372035366897</v>
      </c>
    </row>
    <row r="147" spans="1:9" x14ac:dyDescent="0.25">
      <c r="A147" s="1" t="s">
        <v>23</v>
      </c>
      <c r="B147" s="1">
        <v>-1.2999999999999999E-2</v>
      </c>
      <c r="C147" s="1">
        <v>7.0000000000000001E-3</v>
      </c>
      <c r="D147" s="1">
        <v>6.4226996067448301</v>
      </c>
      <c r="E147" s="1">
        <v>6.3831378863728103</v>
      </c>
      <c r="F147" s="1">
        <v>6.36734404288371</v>
      </c>
      <c r="G147" s="1">
        <v>35.046502314985901</v>
      </c>
      <c r="H147" s="1">
        <v>37.370001323096297</v>
      </c>
      <c r="I147" s="1">
        <v>37.454475805131899</v>
      </c>
    </row>
    <row r="148" spans="1:9" x14ac:dyDescent="0.25">
      <c r="A148" s="1" t="s">
        <v>23</v>
      </c>
      <c r="B148" s="1">
        <v>-1.2E-2</v>
      </c>
      <c r="C148" s="1">
        <v>7.0000000000000001E-3</v>
      </c>
      <c r="D148" s="1">
        <v>6.4226996067448301</v>
      </c>
      <c r="E148" s="1">
        <v>6.3883033268631202</v>
      </c>
      <c r="F148" s="1">
        <v>6.36675429487501</v>
      </c>
      <c r="G148" s="1">
        <v>35.046502314985901</v>
      </c>
      <c r="H148" s="1">
        <v>37.382009685578701</v>
      </c>
      <c r="I148" s="1">
        <v>37.437635644939398</v>
      </c>
    </row>
    <row r="149" spans="1:9" x14ac:dyDescent="0.25">
      <c r="A149" s="1" t="s">
        <v>23</v>
      </c>
      <c r="B149" s="1">
        <v>-1.0999999999999999E-2</v>
      </c>
      <c r="C149" s="1">
        <v>7.0000000000000001E-3</v>
      </c>
      <c r="D149" s="1">
        <v>6.4226996067448301</v>
      </c>
      <c r="E149" s="1">
        <v>6.3892747334323996</v>
      </c>
      <c r="F149" s="1">
        <v>6.3742840675637602</v>
      </c>
      <c r="G149" s="1">
        <v>35.046502314985901</v>
      </c>
      <c r="H149" s="1">
        <v>37.390398124244697</v>
      </c>
      <c r="I149" s="1">
        <v>37.429091718398503</v>
      </c>
    </row>
    <row r="150" spans="1:9" x14ac:dyDescent="0.25">
      <c r="A150" s="1" t="s">
        <v>23</v>
      </c>
      <c r="B150" s="1">
        <v>-0.01</v>
      </c>
      <c r="C150" s="1">
        <v>7.0000000000000001E-3</v>
      </c>
      <c r="D150" s="1">
        <v>6.4226996067448301</v>
      </c>
      <c r="E150" s="1">
        <v>6.3793167774550801</v>
      </c>
      <c r="F150" s="1">
        <v>6.3641921826847199</v>
      </c>
      <c r="G150" s="1">
        <v>35.046502314985901</v>
      </c>
      <c r="H150" s="1">
        <v>37.405739089566801</v>
      </c>
      <c r="I150" s="1">
        <v>37.415066963888698</v>
      </c>
    </row>
    <row r="151" spans="1:9" x14ac:dyDescent="0.25">
      <c r="A151" s="1" t="s">
        <v>23</v>
      </c>
      <c r="B151" s="1">
        <v>-8.9999999999999993E-3</v>
      </c>
      <c r="C151" s="1">
        <v>7.0000000000000001E-3</v>
      </c>
      <c r="D151" s="1">
        <v>6.4226996067448301</v>
      </c>
      <c r="E151" s="1">
        <v>6.3879834214632201</v>
      </c>
      <c r="F151" s="1">
        <v>6.3731817445705898</v>
      </c>
      <c r="G151" s="1">
        <v>35.046502314985901</v>
      </c>
      <c r="H151" s="1">
        <v>37.421229870476097</v>
      </c>
      <c r="I151" s="1">
        <v>37.397865917939299</v>
      </c>
    </row>
    <row r="152" spans="1:9" x14ac:dyDescent="0.25">
      <c r="A152" s="1" t="s">
        <v>23</v>
      </c>
      <c r="B152" s="1">
        <v>-8.0000000000000002E-3</v>
      </c>
      <c r="C152" s="1">
        <v>7.0000000000000001E-3</v>
      </c>
      <c r="D152" s="1">
        <v>6.4226996067448301</v>
      </c>
      <c r="E152" s="1">
        <v>6.3987272838579399</v>
      </c>
      <c r="F152" s="1">
        <v>6.3740770494759298</v>
      </c>
      <c r="G152" s="1">
        <v>35.046502314985901</v>
      </c>
      <c r="H152" s="1">
        <v>37.430702467618701</v>
      </c>
      <c r="I152" s="1">
        <v>37.3875131219569</v>
      </c>
    </row>
    <row r="153" spans="1:9" x14ac:dyDescent="0.25">
      <c r="A153" s="1" t="s">
        <v>23</v>
      </c>
      <c r="B153" s="1">
        <v>-7.0000000000000001E-3</v>
      </c>
      <c r="C153" s="1">
        <v>7.0000000000000001E-3</v>
      </c>
      <c r="D153" s="1">
        <v>6.4226996067448301</v>
      </c>
      <c r="E153" s="1">
        <v>6.3932776021904099</v>
      </c>
      <c r="F153" s="1">
        <v>6.3778513904183196</v>
      </c>
      <c r="G153" s="1">
        <v>35.046502314985901</v>
      </c>
      <c r="H153" s="1">
        <v>37.430546056771597</v>
      </c>
      <c r="I153" s="1">
        <v>37.387479099114401</v>
      </c>
    </row>
    <row r="154" spans="1:9" x14ac:dyDescent="0.25">
      <c r="A154" s="1" t="s">
        <v>23</v>
      </c>
      <c r="B154" s="1">
        <v>-6.0000000000000001E-3</v>
      </c>
      <c r="C154" s="1">
        <v>7.0000000000000001E-3</v>
      </c>
      <c r="D154" s="1">
        <v>6.4226996067448301</v>
      </c>
      <c r="E154" s="1">
        <v>6.3863150216760802</v>
      </c>
      <c r="F154" s="1">
        <v>6.3743146188363804</v>
      </c>
      <c r="G154" s="1">
        <v>35.046502314985901</v>
      </c>
      <c r="H154" s="1">
        <v>37.438945839165697</v>
      </c>
      <c r="I154" s="1">
        <v>37.376219846341399</v>
      </c>
    </row>
    <row r="155" spans="1:9" x14ac:dyDescent="0.25">
      <c r="A155" s="1" t="s">
        <v>23</v>
      </c>
      <c r="B155" s="1">
        <v>-5.0000000000000001E-3</v>
      </c>
      <c r="C155" s="1">
        <v>7.0000000000000001E-3</v>
      </c>
      <c r="D155" s="1">
        <v>6.4226996067448301</v>
      </c>
      <c r="E155" s="1">
        <v>6.3783467830819101</v>
      </c>
      <c r="F155" s="1">
        <v>6.3642066959428201</v>
      </c>
      <c r="G155" s="1">
        <v>35.046502314985901</v>
      </c>
      <c r="H155" s="1">
        <v>37.452252904503403</v>
      </c>
      <c r="I155" s="1">
        <v>37.371830023332699</v>
      </c>
    </row>
    <row r="156" spans="1:9" x14ac:dyDescent="0.25">
      <c r="A156" s="1" t="s">
        <v>24</v>
      </c>
      <c r="B156" s="1">
        <v>-1.4999999999999999E-2</v>
      </c>
      <c r="C156" s="1">
        <v>7.0000000000000001E-3</v>
      </c>
      <c r="D156" s="1">
        <v>6.1061093984193402</v>
      </c>
      <c r="E156" s="1">
        <v>6.0252750157800001</v>
      </c>
      <c r="F156" s="1">
        <v>6.0220461803071901</v>
      </c>
      <c r="G156" s="1">
        <v>34.205725396713497</v>
      </c>
      <c r="H156" s="1">
        <v>37.431680861016503</v>
      </c>
      <c r="I156" s="1">
        <v>37.3914704385476</v>
      </c>
    </row>
    <row r="157" spans="1:9" x14ac:dyDescent="0.25">
      <c r="A157" s="1" t="s">
        <v>24</v>
      </c>
      <c r="B157" s="1">
        <v>-1.4E-2</v>
      </c>
      <c r="C157" s="1">
        <v>7.0000000000000001E-3</v>
      </c>
      <c r="D157" s="1">
        <v>6.1061093984193402</v>
      </c>
      <c r="E157" s="1">
        <v>6.0291641555420101</v>
      </c>
      <c r="F157" s="1">
        <v>6.0220934238559902</v>
      </c>
      <c r="G157" s="1">
        <v>34.205725396713497</v>
      </c>
      <c r="H157" s="1">
        <v>37.423272353486297</v>
      </c>
      <c r="I157" s="1">
        <v>37.381262009380002</v>
      </c>
    </row>
    <row r="158" spans="1:9" x14ac:dyDescent="0.25">
      <c r="A158" s="1" t="s">
        <v>24</v>
      </c>
      <c r="B158" s="1">
        <v>-1.2999999999999999E-2</v>
      </c>
      <c r="C158" s="1">
        <v>7.0000000000000001E-3</v>
      </c>
      <c r="D158" s="1">
        <v>6.1061093984193402</v>
      </c>
      <c r="E158" s="1">
        <v>6.0273480750829602</v>
      </c>
      <c r="F158" s="1">
        <v>6.0280834098249496</v>
      </c>
      <c r="G158" s="1">
        <v>34.205725396713497</v>
      </c>
      <c r="H158" s="1">
        <v>37.4173760568316</v>
      </c>
      <c r="I158" s="1">
        <v>37.381059134615597</v>
      </c>
    </row>
    <row r="159" spans="1:9" x14ac:dyDescent="0.25">
      <c r="A159" s="1" t="s">
        <v>24</v>
      </c>
      <c r="B159" s="1">
        <v>-1.2E-2</v>
      </c>
      <c r="C159" s="1">
        <v>7.0000000000000001E-3</v>
      </c>
      <c r="D159" s="1">
        <v>6.1061093984193402</v>
      </c>
      <c r="E159" s="1">
        <v>6.0305233214400404</v>
      </c>
      <c r="F159" s="1">
        <v>6.0256685320533299</v>
      </c>
      <c r="G159" s="1">
        <v>34.205725396713497</v>
      </c>
      <c r="H159" s="1">
        <v>37.403607513505897</v>
      </c>
      <c r="I159" s="1">
        <v>37.363055815126302</v>
      </c>
    </row>
    <row r="160" spans="1:9" x14ac:dyDescent="0.25">
      <c r="A160" s="1" t="s">
        <v>24</v>
      </c>
      <c r="B160" s="1">
        <v>-1.0999999999999999E-2</v>
      </c>
      <c r="C160" s="1">
        <v>7.0000000000000001E-3</v>
      </c>
      <c r="D160" s="1">
        <v>6.1061093984193402</v>
      </c>
      <c r="E160" s="1">
        <v>6.0220325178947904</v>
      </c>
      <c r="F160" s="1">
        <v>6.0189466740191104</v>
      </c>
      <c r="G160" s="1">
        <v>34.205725396713497</v>
      </c>
      <c r="H160" s="1">
        <v>37.399601583092299</v>
      </c>
      <c r="I160" s="1">
        <v>37.359545624710002</v>
      </c>
    </row>
    <row r="161" spans="1:9" x14ac:dyDescent="0.25">
      <c r="A161" s="1" t="s">
        <v>24</v>
      </c>
      <c r="B161" s="1">
        <v>-0.01</v>
      </c>
      <c r="C161" s="1">
        <v>7.0000000000000001E-3</v>
      </c>
      <c r="D161" s="1">
        <v>6.1061093984193402</v>
      </c>
      <c r="E161" s="1">
        <v>6.0197684470836998</v>
      </c>
      <c r="F161" s="1">
        <v>6.0196541837680702</v>
      </c>
      <c r="G161" s="1">
        <v>34.205725396713497</v>
      </c>
      <c r="H161" s="1">
        <v>37.399090713281602</v>
      </c>
      <c r="I161" s="1">
        <v>37.361204917425397</v>
      </c>
    </row>
    <row r="162" spans="1:9" x14ac:dyDescent="0.25">
      <c r="A162" s="1" t="s">
        <v>24</v>
      </c>
      <c r="B162" s="1">
        <v>-8.9999999999999993E-3</v>
      </c>
      <c r="C162" s="1">
        <v>7.0000000000000001E-3</v>
      </c>
      <c r="D162" s="1">
        <v>6.1061093984193402</v>
      </c>
      <c r="E162" s="1">
        <v>6.0220461803071901</v>
      </c>
      <c r="F162" s="1">
        <v>6.0162804083010304</v>
      </c>
      <c r="G162" s="1">
        <v>34.205725396713497</v>
      </c>
      <c r="H162" s="1">
        <v>37.393641542757699</v>
      </c>
      <c r="I162" s="1">
        <v>37.350448572219101</v>
      </c>
    </row>
    <row r="163" spans="1:9" x14ac:dyDescent="0.25">
      <c r="A163" s="1" t="s">
        <v>24</v>
      </c>
      <c r="B163" s="1">
        <v>-8.0000000000000002E-3</v>
      </c>
      <c r="C163" s="1">
        <v>7.0000000000000001E-3</v>
      </c>
      <c r="D163" s="1">
        <v>6.1061093984193402</v>
      </c>
      <c r="E163" s="1">
        <v>6.0225391427847903</v>
      </c>
      <c r="F163" s="1">
        <v>6.0171555165594199</v>
      </c>
      <c r="G163" s="1">
        <v>34.205725396713497</v>
      </c>
      <c r="H163" s="1">
        <v>37.389448045198897</v>
      </c>
      <c r="I163" s="1">
        <v>37.347599439209503</v>
      </c>
    </row>
    <row r="164" spans="1:9" x14ac:dyDescent="0.25">
      <c r="A164" s="1" t="s">
        <v>24</v>
      </c>
      <c r="B164" s="1">
        <v>-7.0000000000000001E-3</v>
      </c>
      <c r="C164" s="1">
        <v>7.0000000000000001E-3</v>
      </c>
      <c r="D164" s="1">
        <v>6.1061093984193402</v>
      </c>
      <c r="E164" s="1">
        <v>6.0299557006931197</v>
      </c>
      <c r="F164" s="1">
        <v>6.02003518746558</v>
      </c>
      <c r="G164" s="1">
        <v>34.205725396713497</v>
      </c>
      <c r="H164" s="1">
        <v>37.379114196977298</v>
      </c>
      <c r="I164" s="1">
        <v>37.347986523149501</v>
      </c>
    </row>
    <row r="165" spans="1:9" x14ac:dyDescent="0.25">
      <c r="A165" s="1" t="s">
        <v>24</v>
      </c>
      <c r="B165" s="1">
        <v>-6.0000000000000001E-3</v>
      </c>
      <c r="C165" s="1">
        <v>7.0000000000000001E-3</v>
      </c>
      <c r="D165" s="1">
        <v>6.1061093984193402</v>
      </c>
      <c r="E165" s="1">
        <v>6.02445766142751</v>
      </c>
      <c r="F165" s="1">
        <v>6.0217415492189099</v>
      </c>
      <c r="G165" s="1">
        <v>34.205725396713497</v>
      </c>
      <c r="H165" s="1">
        <v>37.367345878629997</v>
      </c>
      <c r="I165" s="1">
        <v>37.342888590013203</v>
      </c>
    </row>
    <row r="166" spans="1:9" x14ac:dyDescent="0.25">
      <c r="A166" s="1" t="s">
        <v>24</v>
      </c>
      <c r="B166" s="1">
        <v>-5.0000000000000001E-3</v>
      </c>
      <c r="C166" s="1">
        <v>7.0000000000000001E-3</v>
      </c>
      <c r="D166" s="1">
        <v>6.1061093984193402</v>
      </c>
      <c r="E166" s="1">
        <v>6.0248876617835601</v>
      </c>
      <c r="F166" s="1">
        <v>6.0244512804614399</v>
      </c>
      <c r="G166" s="1">
        <v>34.205725396713497</v>
      </c>
      <c r="H166" s="1">
        <v>37.361832763450202</v>
      </c>
      <c r="I166" s="1">
        <v>37.339288085171702</v>
      </c>
    </row>
    <row r="167" spans="1:9" x14ac:dyDescent="0.25">
      <c r="A167" s="1" t="s">
        <v>27</v>
      </c>
      <c r="B167" s="1">
        <v>-1.4999999999999999E-2</v>
      </c>
      <c r="C167" s="1">
        <v>7.0000000000000001E-3</v>
      </c>
      <c r="D167" s="1">
        <v>6.5449400668866398</v>
      </c>
      <c r="E167" s="1">
        <v>6.53349185170591</v>
      </c>
      <c r="F167" s="1">
        <v>6.51510116301918</v>
      </c>
      <c r="G167" s="1">
        <v>33.9009893156149</v>
      </c>
      <c r="H167" s="1">
        <v>37.217261482549901</v>
      </c>
      <c r="I167" s="1">
        <v>37.295315613443798</v>
      </c>
    </row>
    <row r="168" spans="1:9" x14ac:dyDescent="0.25">
      <c r="A168" s="1" t="s">
        <v>27</v>
      </c>
      <c r="B168" s="1">
        <v>-1.4E-2</v>
      </c>
      <c r="C168" s="1">
        <v>7.0000000000000001E-3</v>
      </c>
      <c r="D168" s="1">
        <v>6.5449400668866398</v>
      </c>
      <c r="E168" s="1">
        <v>6.5209448122185698</v>
      </c>
      <c r="F168" s="1">
        <v>6.5250229510607101</v>
      </c>
      <c r="G168" s="1">
        <v>33.9009893156149</v>
      </c>
      <c r="H168" s="1">
        <v>37.225217630651201</v>
      </c>
      <c r="I168" s="1">
        <v>37.297473920124503</v>
      </c>
    </row>
    <row r="169" spans="1:9" x14ac:dyDescent="0.25">
      <c r="A169" s="1" t="s">
        <v>27</v>
      </c>
      <c r="B169" s="1">
        <v>-1.2999999999999999E-2</v>
      </c>
      <c r="C169" s="1">
        <v>7.0000000000000001E-3</v>
      </c>
      <c r="D169" s="1">
        <v>6.5449400668866398</v>
      </c>
      <c r="E169" s="1">
        <v>6.5389796580951298</v>
      </c>
      <c r="F169" s="1">
        <v>6.5294102393542497</v>
      </c>
      <c r="G169" s="1">
        <v>33.9009893156149</v>
      </c>
      <c r="H169" s="1">
        <v>37.245208575484099</v>
      </c>
      <c r="I169" s="1">
        <v>37.298182690253398</v>
      </c>
    </row>
    <row r="170" spans="1:9" x14ac:dyDescent="0.25">
      <c r="A170" s="1" t="s">
        <v>27</v>
      </c>
      <c r="B170" s="1">
        <v>-1.2E-2</v>
      </c>
      <c r="C170" s="1">
        <v>7.0000000000000001E-3</v>
      </c>
      <c r="D170" s="1">
        <v>6.5449400668866398</v>
      </c>
      <c r="E170" s="1">
        <v>6.5355590846437899</v>
      </c>
      <c r="F170" s="1">
        <v>6.5323866723918096</v>
      </c>
      <c r="G170" s="1">
        <v>33.9009893156149</v>
      </c>
      <c r="H170" s="1">
        <v>37.254421012209903</v>
      </c>
      <c r="I170" s="1">
        <v>37.299824580813002</v>
      </c>
    </row>
    <row r="171" spans="1:9" x14ac:dyDescent="0.25">
      <c r="A171" s="1" t="s">
        <v>27</v>
      </c>
      <c r="B171" s="1">
        <v>-1.0999999999999999E-2</v>
      </c>
      <c r="C171" s="1">
        <v>7.0000000000000001E-3</v>
      </c>
      <c r="D171" s="1">
        <v>6.5449400668866398</v>
      </c>
      <c r="E171" s="1">
        <v>6.5304373685676804</v>
      </c>
      <c r="F171" s="1">
        <v>6.5236137911614502</v>
      </c>
      <c r="G171" s="1">
        <v>33.9009893156149</v>
      </c>
      <c r="H171" s="1">
        <v>37.253840710005797</v>
      </c>
      <c r="I171" s="1">
        <v>37.307473650657997</v>
      </c>
    </row>
    <row r="172" spans="1:9" x14ac:dyDescent="0.25">
      <c r="A172" s="1" t="s">
        <v>27</v>
      </c>
      <c r="B172" s="1">
        <v>-0.01</v>
      </c>
      <c r="C172" s="1">
        <v>7.0000000000000001E-3</v>
      </c>
      <c r="D172" s="1">
        <v>6.5449400668866398</v>
      </c>
      <c r="E172" s="1">
        <v>6.53141631815999</v>
      </c>
      <c r="F172" s="1">
        <v>6.5217431335143301</v>
      </c>
      <c r="G172" s="1">
        <v>33.9009893156149</v>
      </c>
      <c r="H172" s="1">
        <v>37.258578376884699</v>
      </c>
      <c r="I172" s="1">
        <v>37.301977502858598</v>
      </c>
    </row>
    <row r="173" spans="1:9" x14ac:dyDescent="0.25">
      <c r="A173" s="1" t="s">
        <v>27</v>
      </c>
      <c r="B173" s="1">
        <v>-8.9999999999999993E-3</v>
      </c>
      <c r="C173" s="1">
        <v>7.0000000000000001E-3</v>
      </c>
      <c r="D173" s="1">
        <v>6.5449400668866398</v>
      </c>
      <c r="E173" s="1">
        <v>6.5254830013346803</v>
      </c>
      <c r="F173" s="1">
        <v>6.5055194291433303</v>
      </c>
      <c r="G173" s="1">
        <v>33.9009893156149</v>
      </c>
      <c r="H173" s="1">
        <v>37.269068267321401</v>
      </c>
      <c r="I173" s="1">
        <v>37.304977726460997</v>
      </c>
    </row>
    <row r="174" spans="1:9" x14ac:dyDescent="0.25">
      <c r="A174" s="1" t="s">
        <v>27</v>
      </c>
      <c r="B174" s="1">
        <v>-8.0000000000000002E-3</v>
      </c>
      <c r="C174" s="1">
        <v>7.0000000000000001E-3</v>
      </c>
      <c r="D174" s="1">
        <v>6.5449400668866398</v>
      </c>
      <c r="E174" s="1">
        <v>6.5235901243753602</v>
      </c>
      <c r="F174" s="1">
        <v>6.5180952771567204</v>
      </c>
      <c r="G174" s="1">
        <v>33.9009893156149</v>
      </c>
      <c r="H174" s="1">
        <v>37.281359829484998</v>
      </c>
      <c r="I174" s="1">
        <v>37.314354504697597</v>
      </c>
    </row>
    <row r="175" spans="1:9" x14ac:dyDescent="0.25">
      <c r="A175" s="1" t="s">
        <v>27</v>
      </c>
      <c r="B175" s="1">
        <v>-7.0000000000000001E-3</v>
      </c>
      <c r="C175" s="1">
        <v>7.0000000000000001E-3</v>
      </c>
      <c r="D175" s="1">
        <v>6.5449400668866398</v>
      </c>
      <c r="E175" s="1">
        <v>6.5213636307240499</v>
      </c>
      <c r="F175" s="1">
        <v>6.5158330291706896</v>
      </c>
      <c r="G175" s="1">
        <v>33.9009893156149</v>
      </c>
      <c r="H175" s="1">
        <v>37.284354923795</v>
      </c>
      <c r="I175" s="1">
        <v>37.310809761121597</v>
      </c>
    </row>
    <row r="176" spans="1:9" x14ac:dyDescent="0.25">
      <c r="A176" s="1" t="s">
        <v>27</v>
      </c>
      <c r="B176" s="1">
        <v>-6.0000000000000001E-3</v>
      </c>
      <c r="C176" s="1">
        <v>7.0000000000000001E-3</v>
      </c>
      <c r="D176" s="1">
        <v>6.5449400668866398</v>
      </c>
      <c r="E176" s="1">
        <v>6.5258324089143303</v>
      </c>
      <c r="F176" s="1">
        <v>6.5147691202944102</v>
      </c>
      <c r="G176" s="1">
        <v>33.9009893156149</v>
      </c>
      <c r="H176" s="1">
        <v>37.289978717220201</v>
      </c>
      <c r="I176" s="1">
        <v>37.3160033223947</v>
      </c>
    </row>
    <row r="177" spans="1:9" x14ac:dyDescent="0.25">
      <c r="A177" s="1" t="s">
        <v>27</v>
      </c>
      <c r="B177" s="1">
        <v>-5.0000000000000001E-3</v>
      </c>
      <c r="C177" s="1">
        <v>7.0000000000000001E-3</v>
      </c>
      <c r="D177" s="1">
        <v>6.5449400668866398</v>
      </c>
      <c r="E177" s="1">
        <v>6.5112529738332698</v>
      </c>
      <c r="F177" s="1">
        <v>6.51986168405573</v>
      </c>
      <c r="G177" s="1">
        <v>33.9009893156149</v>
      </c>
      <c r="H177" s="1">
        <v>37.296337863097001</v>
      </c>
      <c r="I177" s="1">
        <v>37.3194352588621</v>
      </c>
    </row>
    <row r="178" spans="1:9" x14ac:dyDescent="0.25">
      <c r="A178" s="1" t="s">
        <v>29</v>
      </c>
      <c r="B178" s="1">
        <v>-1.4999999999999999E-2</v>
      </c>
      <c r="C178" s="1">
        <v>7.0000000000000001E-3</v>
      </c>
      <c r="D178" s="1">
        <v>6.1161935838362096</v>
      </c>
      <c r="E178" s="1">
        <v>6.0622953826046402</v>
      </c>
      <c r="F178" s="1">
        <v>6.0622953826046402</v>
      </c>
      <c r="G178" s="1">
        <v>32.705592895481601</v>
      </c>
      <c r="H178" s="1">
        <v>37.417027432741598</v>
      </c>
      <c r="I178" s="1">
        <v>37.417027432741598</v>
      </c>
    </row>
    <row r="179" spans="1:9" x14ac:dyDescent="0.25">
      <c r="A179" s="1" t="s">
        <v>29</v>
      </c>
      <c r="B179" s="1">
        <v>-1.4E-2</v>
      </c>
      <c r="C179" s="1">
        <v>7.0000000000000001E-3</v>
      </c>
      <c r="D179" s="1">
        <v>6.1161935838362096</v>
      </c>
      <c r="E179" s="1">
        <v>6.0632214439503498</v>
      </c>
      <c r="F179" s="1">
        <v>6.0632214439503498</v>
      </c>
      <c r="G179" s="1">
        <v>32.705592895481601</v>
      </c>
      <c r="H179" s="1">
        <v>37.409907876769601</v>
      </c>
      <c r="I179" s="1">
        <v>37.409907876769601</v>
      </c>
    </row>
    <row r="180" spans="1:9" x14ac:dyDescent="0.25">
      <c r="A180" s="1" t="s">
        <v>29</v>
      </c>
      <c r="B180" s="1">
        <v>-1.2999999999999999E-2</v>
      </c>
      <c r="C180" s="1">
        <v>7.0000000000000001E-3</v>
      </c>
      <c r="D180" s="1">
        <v>6.1161935838362096</v>
      </c>
      <c r="E180" s="1">
        <v>6.0635400468543299</v>
      </c>
      <c r="F180" s="1">
        <v>6.0635400468543299</v>
      </c>
      <c r="G180" s="1">
        <v>32.705592895481601</v>
      </c>
      <c r="H180" s="1">
        <v>37.402944153073499</v>
      </c>
      <c r="I180" s="1">
        <v>37.402944153073499</v>
      </c>
    </row>
    <row r="181" spans="1:9" x14ac:dyDescent="0.25">
      <c r="A181" s="1" t="s">
        <v>29</v>
      </c>
      <c r="B181" s="1">
        <v>-1.2E-2</v>
      </c>
      <c r="C181" s="1">
        <v>7.0000000000000001E-3</v>
      </c>
      <c r="D181" s="1">
        <v>6.1161935838362096</v>
      </c>
      <c r="E181" s="1">
        <v>6.0621517064468797</v>
      </c>
      <c r="F181" s="1">
        <v>6.0621517064468797</v>
      </c>
      <c r="G181" s="1">
        <v>32.705592895481601</v>
      </c>
      <c r="H181" s="1">
        <v>37.398009467373299</v>
      </c>
      <c r="I181" s="1">
        <v>37.398009467373299</v>
      </c>
    </row>
    <row r="182" spans="1:9" x14ac:dyDescent="0.25">
      <c r="A182" s="1" t="s">
        <v>29</v>
      </c>
      <c r="B182" s="1">
        <v>-1.0999999999999999E-2</v>
      </c>
      <c r="C182" s="1">
        <v>7.0000000000000001E-3</v>
      </c>
      <c r="D182" s="1">
        <v>6.1161935838362096</v>
      </c>
      <c r="E182" s="1">
        <v>6.0570732760295698</v>
      </c>
      <c r="F182" s="1">
        <v>6.0570732760295698</v>
      </c>
      <c r="G182" s="1">
        <v>32.705592895481601</v>
      </c>
      <c r="H182" s="1">
        <v>37.395124189795098</v>
      </c>
      <c r="I182" s="1">
        <v>37.395124189795098</v>
      </c>
    </row>
    <row r="183" spans="1:9" x14ac:dyDescent="0.25">
      <c r="A183" s="1" t="s">
        <v>29</v>
      </c>
      <c r="B183" s="1">
        <v>-0.01</v>
      </c>
      <c r="C183" s="1">
        <v>7.0000000000000001E-3</v>
      </c>
      <c r="D183" s="1">
        <v>6.1161935838362096</v>
      </c>
      <c r="E183" s="1">
        <v>6.0461006504751102</v>
      </c>
      <c r="F183" s="1">
        <v>6.0461006504751102</v>
      </c>
      <c r="G183" s="1">
        <v>32.705592895481601</v>
      </c>
      <c r="H183" s="1">
        <v>37.3976763201577</v>
      </c>
      <c r="I183" s="1">
        <v>37.3976763201577</v>
      </c>
    </row>
    <row r="184" spans="1:9" x14ac:dyDescent="0.25">
      <c r="A184" s="1" t="s">
        <v>29</v>
      </c>
      <c r="B184" s="1">
        <v>-8.9999999999999993E-3</v>
      </c>
      <c r="C184" s="1">
        <v>7.0000000000000001E-3</v>
      </c>
      <c r="D184" s="1">
        <v>6.1161935838362096</v>
      </c>
      <c r="E184" s="1">
        <v>6.0467521397914696</v>
      </c>
      <c r="F184" s="1">
        <v>6.0467521397914696</v>
      </c>
      <c r="G184" s="1">
        <v>32.705592895481601</v>
      </c>
      <c r="H184" s="1">
        <v>37.3794559171264</v>
      </c>
      <c r="I184" s="1">
        <v>37.3794559171264</v>
      </c>
    </row>
    <row r="185" spans="1:9" x14ac:dyDescent="0.25">
      <c r="A185" s="1" t="s">
        <v>29</v>
      </c>
      <c r="B185" s="1">
        <v>-8.0000000000000002E-3</v>
      </c>
      <c r="C185" s="1">
        <v>7.0000000000000001E-3</v>
      </c>
      <c r="D185" s="1">
        <v>6.1161935838362096</v>
      </c>
      <c r="E185" s="1">
        <v>6.0409795904963497</v>
      </c>
      <c r="F185" s="1">
        <v>6.0409795904963497</v>
      </c>
      <c r="G185" s="1">
        <v>32.705592895481601</v>
      </c>
      <c r="H185" s="1">
        <v>37.374287492330197</v>
      </c>
      <c r="I185" s="1">
        <v>37.374287492330197</v>
      </c>
    </row>
    <row r="186" spans="1:9" x14ac:dyDescent="0.25">
      <c r="A186" s="1" t="s">
        <v>29</v>
      </c>
      <c r="B186" s="1">
        <v>-7.0000000000000001E-3</v>
      </c>
      <c r="C186" s="1">
        <v>7.0000000000000001E-3</v>
      </c>
      <c r="D186" s="1">
        <v>6.1161935838362096</v>
      </c>
      <c r="E186" s="1">
        <v>6.0565573707988696</v>
      </c>
      <c r="F186" s="1">
        <v>6.0565573707988696</v>
      </c>
      <c r="G186" s="1">
        <v>32.705592895481601</v>
      </c>
      <c r="H186" s="1">
        <v>37.370989958294999</v>
      </c>
      <c r="I186" s="1">
        <v>37.370989958294999</v>
      </c>
    </row>
    <row r="187" spans="1:9" x14ac:dyDescent="0.25">
      <c r="A187" s="1" t="s">
        <v>29</v>
      </c>
      <c r="B187" s="1">
        <v>-6.0000000000000001E-3</v>
      </c>
      <c r="C187" s="1">
        <v>7.0000000000000001E-3</v>
      </c>
      <c r="D187" s="1">
        <v>6.1161935838362096</v>
      </c>
      <c r="E187" s="1">
        <v>6.0517504553065802</v>
      </c>
      <c r="F187" s="1">
        <v>6.0517504553065802</v>
      </c>
      <c r="G187" s="1">
        <v>32.705592895481601</v>
      </c>
      <c r="H187" s="1">
        <v>37.367320371271902</v>
      </c>
      <c r="I187" s="1">
        <v>37.367320371271902</v>
      </c>
    </row>
    <row r="188" spans="1:9" x14ac:dyDescent="0.25">
      <c r="A188" s="1" t="s">
        <v>29</v>
      </c>
      <c r="B188" s="1">
        <v>-5.0000000000000001E-3</v>
      </c>
      <c r="C188" s="1">
        <v>7.0000000000000001E-3</v>
      </c>
      <c r="D188" s="1">
        <v>6.1161935838362096</v>
      </c>
      <c r="E188" s="1">
        <v>6.0477137383971504</v>
      </c>
      <c r="F188" s="1">
        <v>6.0477137383971504</v>
      </c>
      <c r="G188" s="1">
        <v>32.705592895481601</v>
      </c>
      <c r="H188" s="1">
        <v>37.365071482998097</v>
      </c>
      <c r="I188" s="1">
        <v>37.365071482998097</v>
      </c>
    </row>
    <row r="189" spans="1:9" x14ac:dyDescent="0.25">
      <c r="A189" s="1" t="s">
        <v>30</v>
      </c>
      <c r="B189" s="1">
        <v>-1.4999999999999999E-2</v>
      </c>
      <c r="C189" s="1">
        <v>7.0000000000000001E-3</v>
      </c>
      <c r="D189" s="1">
        <v>6.1285841395731904</v>
      </c>
      <c r="E189" s="1">
        <v>6.1113059110203096</v>
      </c>
      <c r="F189" s="1">
        <v>6.1082664559618296</v>
      </c>
      <c r="G189" s="1">
        <v>29.735139383626699</v>
      </c>
      <c r="H189" s="1">
        <v>37.111115966221703</v>
      </c>
      <c r="I189" s="1">
        <v>37.202601110942801</v>
      </c>
    </row>
    <row r="190" spans="1:9" x14ac:dyDescent="0.25">
      <c r="A190" s="1" t="s">
        <v>30</v>
      </c>
      <c r="B190" s="1">
        <v>-1.4E-2</v>
      </c>
      <c r="C190" s="1">
        <v>7.0000000000000001E-3</v>
      </c>
      <c r="D190" s="1">
        <v>6.1285841395731904</v>
      </c>
      <c r="E190" s="1">
        <v>6.1009678756677399</v>
      </c>
      <c r="F190" s="1">
        <v>6.08490228799924</v>
      </c>
      <c r="G190" s="1">
        <v>29.735139383626699</v>
      </c>
      <c r="H190" s="1">
        <v>37.146619170449597</v>
      </c>
      <c r="I190" s="1">
        <v>37.245325664439598</v>
      </c>
    </row>
    <row r="191" spans="1:9" x14ac:dyDescent="0.25">
      <c r="A191" s="1" t="s">
        <v>30</v>
      </c>
      <c r="B191" s="1">
        <v>-1.2999999999999999E-2</v>
      </c>
      <c r="C191" s="1">
        <v>7.0000000000000001E-3</v>
      </c>
      <c r="D191" s="1">
        <v>6.1285841395731904</v>
      </c>
      <c r="E191" s="1">
        <v>6.1082664559618296</v>
      </c>
      <c r="F191" s="1">
        <v>6.0975397467388897</v>
      </c>
      <c r="G191" s="1">
        <v>29.735139383626699</v>
      </c>
      <c r="H191" s="1">
        <v>37.1619425355115</v>
      </c>
      <c r="I191" s="1">
        <v>37.264207642242198</v>
      </c>
    </row>
    <row r="192" spans="1:9" x14ac:dyDescent="0.25">
      <c r="A192" s="1" t="s">
        <v>30</v>
      </c>
      <c r="B192" s="1">
        <v>-1.2E-2</v>
      </c>
      <c r="C192" s="1">
        <v>7.0000000000000001E-3</v>
      </c>
      <c r="D192" s="1">
        <v>6.1285841395731904</v>
      </c>
      <c r="E192" s="1">
        <v>6.0947738910902798</v>
      </c>
      <c r="F192" s="1">
        <v>6.1040567028916</v>
      </c>
      <c r="G192" s="1">
        <v>29.735139383626699</v>
      </c>
      <c r="H192" s="1">
        <v>37.185250716536501</v>
      </c>
      <c r="I192" s="1">
        <v>37.281958832069897</v>
      </c>
    </row>
    <row r="193" spans="1:9" x14ac:dyDescent="0.25">
      <c r="A193" s="1" t="s">
        <v>30</v>
      </c>
      <c r="B193" s="1">
        <v>-1.0999999999999999E-2</v>
      </c>
      <c r="C193" s="1">
        <v>7.0000000000000001E-3</v>
      </c>
      <c r="D193" s="1">
        <v>6.1285841395731904</v>
      </c>
      <c r="E193" s="1">
        <v>6.1082664559618296</v>
      </c>
      <c r="F193" s="1">
        <v>6.09783410174271</v>
      </c>
      <c r="G193" s="1">
        <v>29.735139383626699</v>
      </c>
      <c r="H193" s="1">
        <v>37.2023023835891</v>
      </c>
      <c r="I193" s="1">
        <v>37.2948037874989</v>
      </c>
    </row>
    <row r="194" spans="1:9" x14ac:dyDescent="0.25">
      <c r="A194" s="1" t="s">
        <v>30</v>
      </c>
      <c r="B194" s="1">
        <v>-0.01</v>
      </c>
      <c r="C194" s="1">
        <v>7.0000000000000001E-3</v>
      </c>
      <c r="D194" s="1">
        <v>6.1285841395731904</v>
      </c>
      <c r="E194" s="1">
        <v>6.0904313105834396</v>
      </c>
      <c r="F194" s="1">
        <v>6.1000374126315098</v>
      </c>
      <c r="G194" s="1">
        <v>29.735139383626699</v>
      </c>
      <c r="H194" s="1">
        <v>37.2345929852873</v>
      </c>
      <c r="I194" s="1">
        <v>37.317476583116203</v>
      </c>
    </row>
    <row r="195" spans="1:9" x14ac:dyDescent="0.25">
      <c r="A195" s="1" t="s">
        <v>30</v>
      </c>
      <c r="B195" s="1">
        <v>-8.9999999999999993E-3</v>
      </c>
      <c r="C195" s="1">
        <v>7.0000000000000001E-3</v>
      </c>
      <c r="D195" s="1">
        <v>6.1285841395731904</v>
      </c>
      <c r="E195" s="1">
        <v>6.0891193343240904</v>
      </c>
      <c r="F195" s="1">
        <v>6.1008494974462604</v>
      </c>
      <c r="G195" s="1">
        <v>29.735139383626699</v>
      </c>
      <c r="H195" s="1">
        <v>37.258412208449599</v>
      </c>
      <c r="I195" s="1">
        <v>37.320412818056198</v>
      </c>
    </row>
    <row r="196" spans="1:9" x14ac:dyDescent="0.25">
      <c r="A196" s="1" t="s">
        <v>30</v>
      </c>
      <c r="B196" s="1">
        <v>-8.0000000000000002E-3</v>
      </c>
      <c r="C196" s="1">
        <v>7.0000000000000001E-3</v>
      </c>
      <c r="D196" s="1">
        <v>6.1285841395731904</v>
      </c>
      <c r="E196" s="1">
        <v>6.1040567028916</v>
      </c>
      <c r="F196" s="1">
        <v>6.1113059110203096</v>
      </c>
      <c r="G196" s="1">
        <v>29.735139383626699</v>
      </c>
      <c r="H196" s="1">
        <v>37.273303907750197</v>
      </c>
      <c r="I196" s="1">
        <v>37.330781465332997</v>
      </c>
    </row>
    <row r="197" spans="1:9" x14ac:dyDescent="0.25">
      <c r="A197" s="1" t="s">
        <v>30</v>
      </c>
      <c r="B197" s="1">
        <v>-7.0000000000000001E-3</v>
      </c>
      <c r="C197" s="1">
        <v>7.0000000000000001E-3</v>
      </c>
      <c r="D197" s="1">
        <v>6.1285841395731904</v>
      </c>
      <c r="E197" s="1">
        <v>6.1031356061834297</v>
      </c>
      <c r="F197" s="1">
        <v>6.1077020671795399</v>
      </c>
      <c r="G197" s="1">
        <v>29.735139383626699</v>
      </c>
      <c r="H197" s="1">
        <v>37.289272656958097</v>
      </c>
      <c r="I197" s="1">
        <v>37.329567321748698</v>
      </c>
    </row>
    <row r="198" spans="1:9" x14ac:dyDescent="0.25">
      <c r="A198" s="1" t="s">
        <v>30</v>
      </c>
      <c r="B198" s="1">
        <v>-6.0000000000000001E-3</v>
      </c>
      <c r="C198" s="1">
        <v>7.0000000000000001E-3</v>
      </c>
      <c r="D198" s="1">
        <v>6.1285841395731904</v>
      </c>
      <c r="E198" s="1">
        <v>6.09783410174271</v>
      </c>
      <c r="F198" s="1">
        <v>6.1073226371038896</v>
      </c>
      <c r="G198" s="1">
        <v>29.735139383626699</v>
      </c>
      <c r="H198" s="1">
        <v>37.2948037874989</v>
      </c>
      <c r="I198" s="1">
        <v>37.331446106868498</v>
      </c>
    </row>
    <row r="199" spans="1:9" x14ac:dyDescent="0.25">
      <c r="A199" s="1" t="s">
        <v>30</v>
      </c>
      <c r="B199" s="1">
        <v>-5.0000000000000001E-3</v>
      </c>
      <c r="C199" s="1">
        <v>7.0000000000000001E-3</v>
      </c>
      <c r="D199" s="1">
        <v>6.1285841395731904</v>
      </c>
      <c r="E199" s="1">
        <v>6.0905355214486203</v>
      </c>
      <c r="F199" s="1">
        <v>6.1053974583604598</v>
      </c>
      <c r="G199" s="1">
        <v>29.735139383626699</v>
      </c>
      <c r="H199" s="1">
        <v>37.317641303982199</v>
      </c>
      <c r="I199" s="1">
        <v>37.333372327781703</v>
      </c>
    </row>
    <row r="200" spans="1:9" x14ac:dyDescent="0.25">
      <c r="A200" s="1" t="s">
        <v>33</v>
      </c>
      <c r="B200" s="1">
        <v>-1.4999999999999999E-2</v>
      </c>
      <c r="C200" s="1">
        <v>7.0000000000000001E-3</v>
      </c>
      <c r="D200" s="1">
        <v>6.1390801076438999</v>
      </c>
      <c r="E200" s="1">
        <v>6.1005909035283503</v>
      </c>
      <c r="F200" s="1">
        <v>6.1012480414235499</v>
      </c>
      <c r="G200" s="1">
        <v>28.566843078302</v>
      </c>
      <c r="H200" s="1">
        <v>37.121399357582902</v>
      </c>
      <c r="I200" s="1">
        <v>37.214728806003102</v>
      </c>
    </row>
    <row r="201" spans="1:9" x14ac:dyDescent="0.25">
      <c r="A201" s="1" t="s">
        <v>33</v>
      </c>
      <c r="B201" s="1">
        <v>-1.4E-2</v>
      </c>
      <c r="C201" s="1">
        <v>7.0000000000000001E-3</v>
      </c>
      <c r="D201" s="1">
        <v>6.1390801076438999</v>
      </c>
      <c r="E201" s="1">
        <v>6.1037808876082797</v>
      </c>
      <c r="F201" s="1">
        <v>6.09726868237862</v>
      </c>
      <c r="G201" s="1">
        <v>28.566843078302</v>
      </c>
      <c r="H201" s="1">
        <v>37.138749380207699</v>
      </c>
      <c r="I201" s="1">
        <v>37.226502913181299</v>
      </c>
    </row>
    <row r="202" spans="1:9" x14ac:dyDescent="0.25">
      <c r="A202" s="1" t="s">
        <v>33</v>
      </c>
      <c r="B202" s="1">
        <v>-1.2999999999999999E-2</v>
      </c>
      <c r="C202" s="1">
        <v>7.0000000000000001E-3</v>
      </c>
      <c r="D202" s="1">
        <v>6.1390801076438999</v>
      </c>
      <c r="E202" s="1">
        <v>6.0836552727035196</v>
      </c>
      <c r="F202" s="1">
        <v>6.0970631217530702</v>
      </c>
      <c r="G202" s="1">
        <v>28.566843078302</v>
      </c>
      <c r="H202" s="1">
        <v>37.161095191707503</v>
      </c>
      <c r="I202" s="1">
        <v>37.241956870594002</v>
      </c>
    </row>
    <row r="203" spans="1:9" x14ac:dyDescent="0.25">
      <c r="A203" s="1" t="s">
        <v>33</v>
      </c>
      <c r="B203" s="1">
        <v>-1.2E-2</v>
      </c>
      <c r="C203" s="1">
        <v>7.0000000000000001E-3</v>
      </c>
      <c r="D203" s="1">
        <v>6.1390801076438999</v>
      </c>
      <c r="E203" s="1">
        <v>6.09640653583347</v>
      </c>
      <c r="F203" s="1">
        <v>6.0899292914221004</v>
      </c>
      <c r="G203" s="1">
        <v>28.566843078302</v>
      </c>
      <c r="H203" s="1">
        <v>37.170018568168601</v>
      </c>
      <c r="I203" s="1">
        <v>37.251071466990801</v>
      </c>
    </row>
    <row r="204" spans="1:9" x14ac:dyDescent="0.25">
      <c r="A204" s="1" t="s">
        <v>33</v>
      </c>
      <c r="B204" s="1">
        <v>-1.0999999999999999E-2</v>
      </c>
      <c r="C204" s="1">
        <v>7.0000000000000001E-3</v>
      </c>
      <c r="D204" s="1">
        <v>6.1390801076438999</v>
      </c>
      <c r="E204" s="1">
        <v>6.0890569164703301</v>
      </c>
      <c r="F204" s="1">
        <v>6.0915869944868097</v>
      </c>
      <c r="G204" s="1">
        <v>28.566843078302</v>
      </c>
      <c r="H204" s="1">
        <v>37.184107440724802</v>
      </c>
      <c r="I204" s="1">
        <v>37.258884366634703</v>
      </c>
    </row>
    <row r="205" spans="1:9" x14ac:dyDescent="0.25">
      <c r="A205" s="1" t="s">
        <v>33</v>
      </c>
      <c r="B205" s="1">
        <v>-0.01</v>
      </c>
      <c r="C205" s="1">
        <v>7.0000000000000001E-3</v>
      </c>
      <c r="D205" s="1">
        <v>6.1390801076438999</v>
      </c>
      <c r="E205" s="1">
        <v>6.0879934938267102</v>
      </c>
      <c r="F205" s="1">
        <v>6.09140425061854</v>
      </c>
      <c r="G205" s="1">
        <v>28.566843078302</v>
      </c>
      <c r="H205" s="1">
        <v>37.197030155161301</v>
      </c>
      <c r="I205" s="1">
        <v>37.268180788179002</v>
      </c>
    </row>
    <row r="206" spans="1:9" x14ac:dyDescent="0.25">
      <c r="A206" s="1" t="s">
        <v>33</v>
      </c>
      <c r="B206" s="1">
        <v>-8.9999999999999993E-3</v>
      </c>
      <c r="C206" s="1">
        <v>7.0000000000000001E-3</v>
      </c>
      <c r="D206" s="1">
        <v>6.1390801076438999</v>
      </c>
      <c r="E206" s="1">
        <v>6.09863390299543</v>
      </c>
      <c r="F206" s="1">
        <v>6.0989622900017704</v>
      </c>
      <c r="G206" s="1">
        <v>28.566843078302</v>
      </c>
      <c r="H206" s="1">
        <v>37.207214348533597</v>
      </c>
      <c r="I206" s="1">
        <v>37.282751576802298</v>
      </c>
    </row>
    <row r="207" spans="1:9" x14ac:dyDescent="0.25">
      <c r="A207" s="1" t="s">
        <v>33</v>
      </c>
      <c r="B207" s="1">
        <v>-8.0000000000000002E-3</v>
      </c>
      <c r="C207" s="1">
        <v>7.0000000000000001E-3</v>
      </c>
      <c r="D207" s="1">
        <v>6.1390801076438999</v>
      </c>
      <c r="E207" s="1">
        <v>6.1012480414235499</v>
      </c>
      <c r="F207" s="1">
        <v>6.09628779486391</v>
      </c>
      <c r="G207" s="1">
        <v>28.566843078302</v>
      </c>
      <c r="H207" s="1">
        <v>37.2206915255505</v>
      </c>
      <c r="I207" s="1">
        <v>37.2939547478314</v>
      </c>
    </row>
    <row r="208" spans="1:9" x14ac:dyDescent="0.25">
      <c r="A208" s="1" t="s">
        <v>33</v>
      </c>
      <c r="B208" s="1">
        <v>-7.0000000000000001E-3</v>
      </c>
      <c r="C208" s="1">
        <v>7.0000000000000001E-3</v>
      </c>
      <c r="D208" s="1">
        <v>6.1390801076438999</v>
      </c>
      <c r="E208" s="1">
        <v>6.09726868237862</v>
      </c>
      <c r="F208" s="1">
        <v>6.0946300917991998</v>
      </c>
      <c r="G208" s="1">
        <v>28.566843078302</v>
      </c>
      <c r="H208" s="1">
        <v>37.2291839724749</v>
      </c>
      <c r="I208" s="1">
        <v>37.3015773228855</v>
      </c>
    </row>
    <row r="209" spans="1:9" x14ac:dyDescent="0.25">
      <c r="A209" s="1" t="s">
        <v>33</v>
      </c>
      <c r="B209" s="1">
        <v>-6.0000000000000001E-3</v>
      </c>
      <c r="C209" s="1">
        <v>7.0000000000000001E-3</v>
      </c>
      <c r="D209" s="1">
        <v>6.1390801076438999</v>
      </c>
      <c r="E209" s="1">
        <v>6.0970631217530702</v>
      </c>
      <c r="F209" s="1">
        <v>6.0844476489644199</v>
      </c>
      <c r="G209" s="1">
        <v>28.566843078302</v>
      </c>
      <c r="H209" s="1">
        <v>37.241731446085197</v>
      </c>
      <c r="I209" s="1">
        <v>37.310440851863703</v>
      </c>
    </row>
    <row r="210" spans="1:9" x14ac:dyDescent="0.25">
      <c r="A210" s="1" t="s">
        <v>33</v>
      </c>
      <c r="B210" s="1">
        <v>-5.0000000000000001E-3</v>
      </c>
      <c r="C210" s="1">
        <v>7.0000000000000001E-3</v>
      </c>
      <c r="D210" s="1">
        <v>6.1390801076438999</v>
      </c>
      <c r="E210" s="1">
        <v>6.0890155973258304</v>
      </c>
      <c r="F210" s="1">
        <v>6.08057296931206</v>
      </c>
      <c r="G210" s="1">
        <v>28.566843078302</v>
      </c>
      <c r="H210" s="1">
        <v>37.2478444872417</v>
      </c>
      <c r="I210" s="1">
        <v>37.312785554304</v>
      </c>
    </row>
    <row r="211" spans="1:9" x14ac:dyDescent="0.25">
      <c r="A211" s="1" t="s">
        <v>37</v>
      </c>
      <c r="B211" s="1">
        <v>-1.4999999999999999E-2</v>
      </c>
      <c r="C211" s="1">
        <v>7.0000000000000001E-3</v>
      </c>
      <c r="D211" s="1">
        <v>6.7892606822514798</v>
      </c>
      <c r="E211" s="1">
        <v>6.5641662220315604</v>
      </c>
      <c r="F211" s="1">
        <v>6.5474242266620601</v>
      </c>
      <c r="G211" s="1">
        <v>34.0525059819552</v>
      </c>
      <c r="H211" s="1">
        <v>37.338917917455703</v>
      </c>
      <c r="I211" s="1">
        <v>37.3375047606648</v>
      </c>
    </row>
    <row r="212" spans="1:9" x14ac:dyDescent="0.25">
      <c r="A212" s="1" t="s">
        <v>37</v>
      </c>
      <c r="B212" s="1">
        <v>-1.4E-2</v>
      </c>
      <c r="C212" s="1">
        <v>7.0000000000000001E-3</v>
      </c>
      <c r="D212" s="1">
        <v>6.7892606822514798</v>
      </c>
      <c r="E212" s="1">
        <v>6.5556228389709803</v>
      </c>
      <c r="F212" s="1">
        <v>6.5385260271629102</v>
      </c>
      <c r="G212" s="1">
        <v>34.0525059819552</v>
      </c>
      <c r="H212" s="1">
        <v>37.333878993570799</v>
      </c>
      <c r="I212" s="1">
        <v>37.334963453307999</v>
      </c>
    </row>
    <row r="213" spans="1:9" x14ac:dyDescent="0.25">
      <c r="A213" s="1" t="s">
        <v>37</v>
      </c>
      <c r="B213" s="1">
        <v>-1.2999999999999999E-2</v>
      </c>
      <c r="C213" s="1">
        <v>7.0000000000000001E-3</v>
      </c>
      <c r="D213" s="1">
        <v>6.7892606822514798</v>
      </c>
      <c r="E213" s="1">
        <v>6.5512936015663801</v>
      </c>
      <c r="F213" s="1">
        <v>6.5415819003743998</v>
      </c>
      <c r="G213" s="1">
        <v>34.0525059819552</v>
      </c>
      <c r="H213" s="1">
        <v>37.333310718941497</v>
      </c>
      <c r="I213" s="1">
        <v>37.3405154066187</v>
      </c>
    </row>
    <row r="214" spans="1:9" x14ac:dyDescent="0.25">
      <c r="A214" s="1" t="s">
        <v>37</v>
      </c>
      <c r="B214" s="1">
        <v>-1.2E-2</v>
      </c>
      <c r="C214" s="1">
        <v>7.0000000000000001E-3</v>
      </c>
      <c r="D214" s="1">
        <v>6.7892606822514798</v>
      </c>
      <c r="E214" s="1">
        <v>6.5445560410728101</v>
      </c>
      <c r="F214" s="1">
        <v>6.5366581195392204</v>
      </c>
      <c r="G214" s="1">
        <v>34.0525059819552</v>
      </c>
      <c r="H214" s="1">
        <v>37.337052941504801</v>
      </c>
      <c r="I214" s="1">
        <v>37.338091150754501</v>
      </c>
    </row>
    <row r="215" spans="1:9" x14ac:dyDescent="0.25">
      <c r="A215" s="1" t="s">
        <v>37</v>
      </c>
      <c r="B215" s="1">
        <v>-1.0999999999999999E-2</v>
      </c>
      <c r="C215" s="1">
        <v>7.0000000000000001E-3</v>
      </c>
      <c r="D215" s="1">
        <v>6.7892606822514798</v>
      </c>
      <c r="E215" s="1">
        <v>6.5457315430656102</v>
      </c>
      <c r="F215" s="1">
        <v>6.5436221002014898</v>
      </c>
      <c r="G215" s="1">
        <v>34.0525059819552</v>
      </c>
      <c r="H215" s="1">
        <v>37.3353729969662</v>
      </c>
      <c r="I215" s="1">
        <v>37.3335451597844</v>
      </c>
    </row>
    <row r="216" spans="1:9" x14ac:dyDescent="0.25">
      <c r="A216" s="1" t="s">
        <v>37</v>
      </c>
      <c r="B216" s="1">
        <v>-0.01</v>
      </c>
      <c r="C216" s="1">
        <v>7.0000000000000001E-3</v>
      </c>
      <c r="D216" s="1">
        <v>6.7892606822514798</v>
      </c>
      <c r="E216" s="1">
        <v>6.5444805546561096</v>
      </c>
      <c r="F216" s="1">
        <v>6.5312149283761904</v>
      </c>
      <c r="G216" s="1">
        <v>34.0525059819552</v>
      </c>
      <c r="H216" s="1">
        <v>37.334533650297899</v>
      </c>
      <c r="I216" s="1">
        <v>37.331460433299597</v>
      </c>
    </row>
    <row r="217" spans="1:9" x14ac:dyDescent="0.25">
      <c r="A217" s="1" t="s">
        <v>37</v>
      </c>
      <c r="B217" s="1">
        <v>-8.9999999999999993E-3</v>
      </c>
      <c r="C217" s="1">
        <v>7.0000000000000001E-3</v>
      </c>
      <c r="D217" s="1">
        <v>6.7892606822514798</v>
      </c>
      <c r="E217" s="1">
        <v>6.5463764978698702</v>
      </c>
      <c r="F217" s="1">
        <v>6.5316774850982604</v>
      </c>
      <c r="G217" s="1">
        <v>34.0525059819552</v>
      </c>
      <c r="H217" s="1">
        <v>37.337375000240698</v>
      </c>
      <c r="I217" s="1">
        <v>37.335572006954003</v>
      </c>
    </row>
    <row r="218" spans="1:9" x14ac:dyDescent="0.25">
      <c r="A218" s="1" t="s">
        <v>37</v>
      </c>
      <c r="B218" s="1">
        <v>-8.0000000000000002E-3</v>
      </c>
      <c r="C218" s="1">
        <v>7.0000000000000001E-3</v>
      </c>
      <c r="D218" s="1">
        <v>6.7892606822514798</v>
      </c>
      <c r="E218" s="1">
        <v>6.5390801802901599</v>
      </c>
      <c r="F218" s="1">
        <v>6.5293050232604299</v>
      </c>
      <c r="G218" s="1">
        <v>34.0525059819552</v>
      </c>
      <c r="H218" s="1">
        <v>37.334433236557402</v>
      </c>
      <c r="I218" s="1">
        <v>37.339278109217197</v>
      </c>
    </row>
    <row r="219" spans="1:9" x14ac:dyDescent="0.25">
      <c r="A219" s="1" t="s">
        <v>37</v>
      </c>
      <c r="B219" s="1">
        <v>-7.0000000000000001E-3</v>
      </c>
      <c r="C219" s="1">
        <v>7.0000000000000001E-3</v>
      </c>
      <c r="D219" s="1">
        <v>6.7892606822514798</v>
      </c>
      <c r="E219" s="1">
        <v>6.5275416614189403</v>
      </c>
      <c r="F219" s="1">
        <v>6.5341900379814701</v>
      </c>
      <c r="G219" s="1">
        <v>34.0525059819552</v>
      </c>
      <c r="H219" s="1">
        <v>37.338534617035798</v>
      </c>
      <c r="I219" s="1">
        <v>37.337330154744798</v>
      </c>
    </row>
    <row r="220" spans="1:9" x14ac:dyDescent="0.25">
      <c r="A220" s="1" t="s">
        <v>37</v>
      </c>
      <c r="B220" s="1">
        <v>-6.0000000000000001E-3</v>
      </c>
      <c r="C220" s="1">
        <v>7.0000000000000001E-3</v>
      </c>
      <c r="D220" s="1">
        <v>6.7892606822514798</v>
      </c>
      <c r="E220" s="1">
        <v>6.5412490962410104</v>
      </c>
      <c r="F220" s="1">
        <v>6.5339114802293103</v>
      </c>
      <c r="G220" s="1">
        <v>34.0525059819552</v>
      </c>
      <c r="H220" s="1">
        <v>37.336294769264697</v>
      </c>
      <c r="I220" s="1">
        <v>37.331945093217001</v>
      </c>
    </row>
    <row r="221" spans="1:9" x14ac:dyDescent="0.25">
      <c r="A221" s="1" t="s">
        <v>37</v>
      </c>
      <c r="B221" s="1">
        <v>-5.0000000000000001E-3</v>
      </c>
      <c r="C221" s="1">
        <v>7.0000000000000001E-3</v>
      </c>
      <c r="D221" s="1">
        <v>6.7892606822514798</v>
      </c>
      <c r="E221" s="1">
        <v>6.5366581195392204</v>
      </c>
      <c r="F221" s="1">
        <v>6.5346353729707101</v>
      </c>
      <c r="G221" s="1">
        <v>34.0525059819552</v>
      </c>
      <c r="H221" s="1">
        <v>37.338091150754501</v>
      </c>
      <c r="I221" s="1">
        <v>37.329531961080697</v>
      </c>
    </row>
    <row r="222" spans="1:9" x14ac:dyDescent="0.25">
      <c r="A222" s="1" t="s">
        <v>45</v>
      </c>
      <c r="B222" s="1">
        <v>-1.4999999999999999E-2</v>
      </c>
      <c r="C222" s="1">
        <v>7.0000000000000001E-3</v>
      </c>
      <c r="D222" s="1">
        <v>6.2649448950605198</v>
      </c>
      <c r="E222" s="1">
        <v>6.2009575217596904</v>
      </c>
      <c r="F222" s="1">
        <v>6.2009575217596904</v>
      </c>
      <c r="G222" s="1">
        <v>30.544696817136501</v>
      </c>
      <c r="H222" s="1">
        <v>37.220221326542102</v>
      </c>
      <c r="I222" s="1">
        <v>37.220221326542102</v>
      </c>
    </row>
    <row r="223" spans="1:9" x14ac:dyDescent="0.25">
      <c r="A223" s="1" t="s">
        <v>45</v>
      </c>
      <c r="B223" s="1">
        <v>-1.4E-2</v>
      </c>
      <c r="C223" s="1">
        <v>7.0000000000000001E-3</v>
      </c>
      <c r="D223" s="1">
        <v>6.2649448950605198</v>
      </c>
      <c r="E223" s="1">
        <v>6.2042955942648899</v>
      </c>
      <c r="F223" s="1">
        <v>6.2042955942648899</v>
      </c>
      <c r="G223" s="1">
        <v>30.544696817136501</v>
      </c>
      <c r="H223" s="1">
        <v>37.235740576895303</v>
      </c>
      <c r="I223" s="1">
        <v>37.235740576895303</v>
      </c>
    </row>
    <row r="224" spans="1:9" x14ac:dyDescent="0.25">
      <c r="A224" s="1" t="s">
        <v>45</v>
      </c>
      <c r="B224" s="1">
        <v>-1.2999999999999999E-2</v>
      </c>
      <c r="C224" s="1">
        <v>7.0000000000000001E-3</v>
      </c>
      <c r="D224" s="1">
        <v>6.2649448950605198</v>
      </c>
      <c r="E224" s="1">
        <v>6.2056006562946999</v>
      </c>
      <c r="F224" s="1">
        <v>6.2056006562946999</v>
      </c>
      <c r="G224" s="1">
        <v>30.544696817136501</v>
      </c>
      <c r="H224" s="1">
        <v>37.244668727032398</v>
      </c>
      <c r="I224" s="1">
        <v>37.244668727032398</v>
      </c>
    </row>
    <row r="225" spans="1:9" x14ac:dyDescent="0.25">
      <c r="A225" s="1" t="s">
        <v>45</v>
      </c>
      <c r="B225" s="1">
        <v>-1.2E-2</v>
      </c>
      <c r="C225" s="1">
        <v>7.0000000000000001E-3</v>
      </c>
      <c r="D225" s="1">
        <v>6.2649448950605198</v>
      </c>
      <c r="E225" s="1">
        <v>6.2007358707036504</v>
      </c>
      <c r="F225" s="1">
        <v>6.2007358707036504</v>
      </c>
      <c r="G225" s="1">
        <v>30.544696817136501</v>
      </c>
      <c r="H225" s="1">
        <v>37.253724074790497</v>
      </c>
      <c r="I225" s="1">
        <v>37.253724074790497</v>
      </c>
    </row>
    <row r="226" spans="1:9" x14ac:dyDescent="0.25">
      <c r="A226" s="1" t="s">
        <v>45</v>
      </c>
      <c r="B226" s="1">
        <v>-1.0999999999999999E-2</v>
      </c>
      <c r="C226" s="1">
        <v>7.0000000000000001E-3</v>
      </c>
      <c r="D226" s="1">
        <v>6.2649448950605198</v>
      </c>
      <c r="E226" s="1">
        <v>6.2073194248212298</v>
      </c>
      <c r="F226" s="1">
        <v>6.2073194248212298</v>
      </c>
      <c r="G226" s="1">
        <v>30.544696817136501</v>
      </c>
      <c r="H226" s="1">
        <v>37.257485797627403</v>
      </c>
      <c r="I226" s="1">
        <v>37.257485797627403</v>
      </c>
    </row>
    <row r="227" spans="1:9" x14ac:dyDescent="0.25">
      <c r="A227" s="1" t="s">
        <v>45</v>
      </c>
      <c r="B227" s="1">
        <v>-0.01</v>
      </c>
      <c r="C227" s="1">
        <v>7.0000000000000001E-3</v>
      </c>
      <c r="D227" s="1">
        <v>6.2649448950605198</v>
      </c>
      <c r="E227" s="1">
        <v>6.2127301206168903</v>
      </c>
      <c r="F227" s="1">
        <v>6.2127301206168903</v>
      </c>
      <c r="G227" s="1">
        <v>30.544696817136501</v>
      </c>
      <c r="H227" s="1">
        <v>37.260745584316297</v>
      </c>
      <c r="I227" s="1">
        <v>37.260745584316297</v>
      </c>
    </row>
    <row r="228" spans="1:9" x14ac:dyDescent="0.25">
      <c r="A228" s="1" t="s">
        <v>45</v>
      </c>
      <c r="B228" s="1">
        <v>-8.9999999999999993E-3</v>
      </c>
      <c r="C228" s="1">
        <v>7.0000000000000001E-3</v>
      </c>
      <c r="D228" s="1">
        <v>6.2649448950605198</v>
      </c>
      <c r="E228" s="1">
        <v>6.21174109156021</v>
      </c>
      <c r="F228" s="1">
        <v>6.21174109156021</v>
      </c>
      <c r="G228" s="1">
        <v>30.544696817136501</v>
      </c>
      <c r="H228" s="1">
        <v>37.267157783993298</v>
      </c>
      <c r="I228" s="1">
        <v>37.267157783993298</v>
      </c>
    </row>
    <row r="229" spans="1:9" x14ac:dyDescent="0.25">
      <c r="A229" s="1" t="s">
        <v>45</v>
      </c>
      <c r="B229" s="1">
        <v>-8.0000000000000002E-3</v>
      </c>
      <c r="C229" s="1">
        <v>7.0000000000000001E-3</v>
      </c>
      <c r="D229" s="1">
        <v>6.2649448950605198</v>
      </c>
      <c r="E229" s="1">
        <v>6.2016797592122801</v>
      </c>
      <c r="F229" s="1">
        <v>6.2016797592122801</v>
      </c>
      <c r="G229" s="1">
        <v>30.544696817136501</v>
      </c>
      <c r="H229" s="1">
        <v>37.282933525482797</v>
      </c>
      <c r="I229" s="1">
        <v>37.282933525482797</v>
      </c>
    </row>
    <row r="230" spans="1:9" x14ac:dyDescent="0.25">
      <c r="A230" s="1" t="s">
        <v>45</v>
      </c>
      <c r="B230" s="1">
        <v>-7.0000000000000001E-3</v>
      </c>
      <c r="C230" s="1">
        <v>7.0000000000000001E-3</v>
      </c>
      <c r="D230" s="1">
        <v>6.2649448950605198</v>
      </c>
      <c r="E230" s="1">
        <v>6.2079522663284301</v>
      </c>
      <c r="F230" s="1">
        <v>6.2079522663284301</v>
      </c>
      <c r="G230" s="1">
        <v>30.544696817136501</v>
      </c>
      <c r="H230" s="1">
        <v>37.291250104776204</v>
      </c>
      <c r="I230" s="1">
        <v>37.291250104776204</v>
      </c>
    </row>
    <row r="231" spans="1:9" x14ac:dyDescent="0.25">
      <c r="A231" s="1" t="s">
        <v>45</v>
      </c>
      <c r="B231" s="1">
        <v>-6.0000000000000001E-3</v>
      </c>
      <c r="C231" s="1">
        <v>7.0000000000000001E-3</v>
      </c>
      <c r="D231" s="1">
        <v>6.2649448950605198</v>
      </c>
      <c r="E231" s="1">
        <v>6.2060880861604897</v>
      </c>
      <c r="F231" s="1">
        <v>6.2060880861604897</v>
      </c>
      <c r="G231" s="1">
        <v>30.544696817136501</v>
      </c>
      <c r="H231" s="1">
        <v>37.3021295351557</v>
      </c>
      <c r="I231" s="1">
        <v>37.3021295351557</v>
      </c>
    </row>
    <row r="232" spans="1:9" x14ac:dyDescent="0.25">
      <c r="A232" s="1" t="s">
        <v>45</v>
      </c>
      <c r="B232" s="1">
        <v>-5.0000000000000001E-3</v>
      </c>
      <c r="C232" s="1">
        <v>7.0000000000000001E-3</v>
      </c>
      <c r="D232" s="1">
        <v>6.2649448950605198</v>
      </c>
      <c r="E232" s="1">
        <v>6.2002271216921097</v>
      </c>
      <c r="F232" s="1">
        <v>6.2002271216921097</v>
      </c>
      <c r="G232" s="1">
        <v>30.544696817136501</v>
      </c>
      <c r="H232" s="1">
        <v>37.306326837089202</v>
      </c>
      <c r="I232" s="1">
        <v>37.306326837089202</v>
      </c>
    </row>
    <row r="233" spans="1:9" x14ac:dyDescent="0.25">
      <c r="A233" s="1" t="s">
        <v>47</v>
      </c>
      <c r="B233" s="1">
        <v>-1.4999999999999999E-2</v>
      </c>
      <c r="C233" s="1">
        <v>7.0000000000000001E-3</v>
      </c>
      <c r="D233" s="1">
        <v>5.19237305335073</v>
      </c>
      <c r="E233" s="1">
        <v>5.1457500363906501</v>
      </c>
      <c r="F233" s="1">
        <v>5.1253878190606299</v>
      </c>
      <c r="G233" s="1">
        <v>35.208033763284497</v>
      </c>
      <c r="H233" s="1">
        <v>37.281401730329797</v>
      </c>
      <c r="I233" s="1">
        <v>37.140677884150001</v>
      </c>
    </row>
    <row r="234" spans="1:9" x14ac:dyDescent="0.25">
      <c r="A234" s="1" t="s">
        <v>47</v>
      </c>
      <c r="B234" s="1">
        <v>-1.4E-2</v>
      </c>
      <c r="C234" s="1">
        <v>7.0000000000000001E-3</v>
      </c>
      <c r="D234" s="1">
        <v>5.19237305335073</v>
      </c>
      <c r="E234" s="1">
        <v>5.1405211283224803</v>
      </c>
      <c r="F234" s="1">
        <v>5.1191371472409699</v>
      </c>
      <c r="G234" s="1">
        <v>35.208033763284497</v>
      </c>
      <c r="H234" s="1">
        <v>37.237165919214398</v>
      </c>
      <c r="I234" s="1">
        <v>37.140957886436098</v>
      </c>
    </row>
    <row r="235" spans="1:9" x14ac:dyDescent="0.25">
      <c r="A235" s="1" t="s">
        <v>47</v>
      </c>
      <c r="B235" s="1">
        <v>-1.2999999999999999E-2</v>
      </c>
      <c r="C235" s="1">
        <v>7.0000000000000001E-3</v>
      </c>
      <c r="D235" s="1">
        <v>5.19237305335073</v>
      </c>
      <c r="E235" s="1">
        <v>5.1436921233377397</v>
      </c>
      <c r="F235" s="1">
        <v>5.1330322048171304</v>
      </c>
      <c r="G235" s="1">
        <v>35.208033763284497</v>
      </c>
      <c r="H235" s="1">
        <v>37.238885024313603</v>
      </c>
      <c r="I235" s="1">
        <v>37.141238356451801</v>
      </c>
    </row>
    <row r="236" spans="1:9" x14ac:dyDescent="0.25">
      <c r="A236" s="1" t="s">
        <v>47</v>
      </c>
      <c r="B236" s="1">
        <v>-1.2E-2</v>
      </c>
      <c r="C236" s="1">
        <v>7.0000000000000001E-3</v>
      </c>
      <c r="D236" s="1">
        <v>5.19237305335073</v>
      </c>
      <c r="E236" s="1">
        <v>5.1413544926827699</v>
      </c>
      <c r="F236" s="1">
        <v>5.1261196972873302</v>
      </c>
      <c r="G236" s="1">
        <v>35.208033763284497</v>
      </c>
      <c r="H236" s="1">
        <v>37.237146774119701</v>
      </c>
      <c r="I236" s="1">
        <v>37.142841864599802</v>
      </c>
    </row>
    <row r="237" spans="1:9" x14ac:dyDescent="0.25">
      <c r="A237" s="1" t="s">
        <v>47</v>
      </c>
      <c r="B237" s="1">
        <v>-1.0999999999999999E-2</v>
      </c>
      <c r="C237" s="1">
        <v>7.0000000000000001E-3</v>
      </c>
      <c r="D237" s="1">
        <v>5.19237305335073</v>
      </c>
      <c r="E237" s="1">
        <v>5.1415474612043797</v>
      </c>
      <c r="F237" s="1">
        <v>5.1454027555381998</v>
      </c>
      <c r="G237" s="1">
        <v>35.208033763284497</v>
      </c>
      <c r="H237" s="1">
        <v>37.2378321532534</v>
      </c>
      <c r="I237" s="1">
        <v>37.144973568742301</v>
      </c>
    </row>
    <row r="238" spans="1:9" x14ac:dyDescent="0.25">
      <c r="A238" s="1" t="s">
        <v>47</v>
      </c>
      <c r="B238" s="1">
        <v>-0.01</v>
      </c>
      <c r="C238" s="1">
        <v>7.0000000000000001E-3</v>
      </c>
      <c r="D238" s="1">
        <v>5.19237305335073</v>
      </c>
      <c r="E238" s="1">
        <v>5.1334060616597297</v>
      </c>
      <c r="F238" s="1">
        <v>5.14727229515477</v>
      </c>
      <c r="G238" s="1">
        <v>35.208033763284497</v>
      </c>
      <c r="H238" s="1">
        <v>37.240322060842999</v>
      </c>
      <c r="I238" s="1">
        <v>37.148729890986502</v>
      </c>
    </row>
    <row r="239" spans="1:9" x14ac:dyDescent="0.25">
      <c r="A239" s="1" t="s">
        <v>47</v>
      </c>
      <c r="B239" s="1">
        <v>-8.9999999999999993E-3</v>
      </c>
      <c r="C239" s="1">
        <v>7.0000000000000001E-3</v>
      </c>
      <c r="D239" s="1">
        <v>5.19237305335073</v>
      </c>
      <c r="E239" s="1">
        <v>5.1505740310021997</v>
      </c>
      <c r="F239" s="1">
        <v>5.1461316524018104</v>
      </c>
      <c r="G239" s="1">
        <v>35.208033763284497</v>
      </c>
      <c r="H239" s="1">
        <v>37.243320289706503</v>
      </c>
      <c r="I239" s="1">
        <v>37.149744515678201</v>
      </c>
    </row>
    <row r="240" spans="1:9" x14ac:dyDescent="0.25">
      <c r="A240" s="1" t="s">
        <v>47</v>
      </c>
      <c r="B240" s="1">
        <v>-8.0000000000000002E-3</v>
      </c>
      <c r="C240" s="1">
        <v>7.0000000000000001E-3</v>
      </c>
      <c r="D240" s="1">
        <v>5.19237305335073</v>
      </c>
      <c r="E240" s="1">
        <v>5.1490033979944503</v>
      </c>
      <c r="F240" s="1">
        <v>5.1352519043819598</v>
      </c>
      <c r="G240" s="1">
        <v>35.208033763284497</v>
      </c>
      <c r="H240" s="1">
        <v>37.244059595913399</v>
      </c>
      <c r="I240" s="1">
        <v>37.152646272432399</v>
      </c>
    </row>
    <row r="241" spans="1:9" x14ac:dyDescent="0.25">
      <c r="A241" s="1" t="s">
        <v>47</v>
      </c>
      <c r="B241" s="1">
        <v>-7.0000000000000001E-3</v>
      </c>
      <c r="C241" s="1">
        <v>7.0000000000000001E-3</v>
      </c>
      <c r="D241" s="1">
        <v>5.19237305335073</v>
      </c>
      <c r="E241" s="1">
        <v>5.1428776193506103</v>
      </c>
      <c r="F241" s="1">
        <v>5.1278414356091</v>
      </c>
      <c r="G241" s="1">
        <v>35.208033763284497</v>
      </c>
      <c r="H241" s="1">
        <v>37.245219386957601</v>
      </c>
      <c r="I241" s="1">
        <v>37.1555984913375</v>
      </c>
    </row>
    <row r="242" spans="1:9" x14ac:dyDescent="0.25">
      <c r="A242" s="1" t="s">
        <v>47</v>
      </c>
      <c r="B242" s="1">
        <v>-6.0000000000000001E-3</v>
      </c>
      <c r="C242" s="1">
        <v>7.0000000000000001E-3</v>
      </c>
      <c r="D242" s="1">
        <v>5.19237305335073</v>
      </c>
      <c r="E242" s="1">
        <v>5.1335116326046997</v>
      </c>
      <c r="F242" s="1">
        <v>5.1271301949484496</v>
      </c>
      <c r="G242" s="1">
        <v>35.208033763284497</v>
      </c>
      <c r="H242" s="1">
        <v>37.248041901323198</v>
      </c>
      <c r="I242" s="1">
        <v>37.1116735896818</v>
      </c>
    </row>
    <row r="243" spans="1:9" x14ac:dyDescent="0.25">
      <c r="A243" s="1" t="s">
        <v>47</v>
      </c>
      <c r="B243" s="1">
        <v>-5.0000000000000001E-3</v>
      </c>
      <c r="C243" s="1">
        <v>7.0000000000000001E-3</v>
      </c>
      <c r="D243" s="1">
        <v>5.19237305335073</v>
      </c>
      <c r="E243" s="1">
        <v>5.1413294855200098</v>
      </c>
      <c r="F243" s="1">
        <v>5.11692661993174</v>
      </c>
      <c r="G243" s="1">
        <v>35.208033763284497</v>
      </c>
      <c r="H243" s="1">
        <v>37.2483883429353</v>
      </c>
      <c r="I243" s="1">
        <v>37.112660828428403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L4" sqref="J1:L4"/>
    </sheetView>
  </sheetViews>
  <sheetFormatPr defaultRowHeight="15" x14ac:dyDescent="0.25"/>
  <cols>
    <col min="6" max="7" width="12.7109375" customWidth="1"/>
  </cols>
  <sheetData>
    <row r="1" spans="1:12" ht="45" x14ac:dyDescent="0.25">
      <c r="A1" s="36" t="s">
        <v>61</v>
      </c>
      <c r="B1" s="36" t="s">
        <v>50</v>
      </c>
      <c r="C1" s="36" t="s">
        <v>51</v>
      </c>
      <c r="D1" s="36" t="s">
        <v>53</v>
      </c>
      <c r="E1" s="36" t="s">
        <v>56</v>
      </c>
      <c r="F1" s="36" t="s">
        <v>70</v>
      </c>
      <c r="G1" s="36" t="s">
        <v>71</v>
      </c>
      <c r="J1" s="36" t="s">
        <v>51</v>
      </c>
      <c r="K1" s="36" t="s">
        <v>53</v>
      </c>
      <c r="L1" s="36" t="s">
        <v>100</v>
      </c>
    </row>
    <row r="2" spans="1:12" x14ac:dyDescent="0.25">
      <c r="A2" s="3" t="s">
        <v>6</v>
      </c>
      <c r="B2" s="3">
        <v>-1.4999999999999999E-2</v>
      </c>
      <c r="C2" s="3">
        <v>5.0000000000000001E-3</v>
      </c>
      <c r="D2" s="3">
        <v>6.39607040038943</v>
      </c>
      <c r="E2" s="3">
        <v>37.290528353489101</v>
      </c>
      <c r="F2" s="51" t="s">
        <v>72</v>
      </c>
      <c r="G2" s="51" t="s">
        <v>72</v>
      </c>
      <c r="J2" s="46">
        <f>C2</f>
        <v>5.0000000000000001E-3</v>
      </c>
      <c r="K2" s="46">
        <f>AVERAGEIF($C$2:$C$67,$C2,D$2:D$67)</f>
        <v>6.0962885311582768</v>
      </c>
      <c r="L2" s="46">
        <f>AVERAGEIF($C$2:$C$67,$C2,E$2:E$67)</f>
        <v>37.31257375288962</v>
      </c>
    </row>
    <row r="3" spans="1:12" x14ac:dyDescent="0.25">
      <c r="A3" s="3" t="s">
        <v>6</v>
      </c>
      <c r="B3" s="3">
        <v>-1.4999999999999999E-2</v>
      </c>
      <c r="C3" s="3">
        <v>6.0000000000000001E-3</v>
      </c>
      <c r="D3" s="3">
        <v>6.39607040038943</v>
      </c>
      <c r="E3" s="3">
        <v>37.290528353489101</v>
      </c>
      <c r="F3" s="52"/>
      <c r="G3" s="52"/>
      <c r="J3" s="46">
        <f t="shared" ref="J3:J4" si="0">C3</f>
        <v>6.0000000000000001E-3</v>
      </c>
      <c r="K3" s="46">
        <f t="shared" ref="K3:L4" si="1">AVERAGEIF($C$2:$C$67,$C3,D$2:D$67)</f>
        <v>6.0962885311582768</v>
      </c>
      <c r="L3" s="46">
        <f t="shared" si="1"/>
        <v>37.31257375288962</v>
      </c>
    </row>
    <row r="4" spans="1:12" x14ac:dyDescent="0.25">
      <c r="A4" s="3" t="s">
        <v>6</v>
      </c>
      <c r="B4" s="3">
        <v>-1.4999999999999999E-2</v>
      </c>
      <c r="C4" s="3">
        <v>7.0000000000000001E-3</v>
      </c>
      <c r="D4" s="3">
        <v>6.39607040038943</v>
      </c>
      <c r="E4" s="3">
        <v>37.290528353489101</v>
      </c>
      <c r="F4" s="53"/>
      <c r="G4" s="53"/>
      <c r="J4" s="46">
        <f t="shared" si="0"/>
        <v>7.0000000000000001E-3</v>
      </c>
      <c r="K4" s="46">
        <f t="shared" si="1"/>
        <v>6.0962885311582768</v>
      </c>
      <c r="L4" s="46">
        <f t="shared" si="1"/>
        <v>37.31257375288962</v>
      </c>
    </row>
    <row r="5" spans="1:12" x14ac:dyDescent="0.25">
      <c r="A5" s="3" t="s">
        <v>7</v>
      </c>
      <c r="B5" s="3">
        <v>-1.4999999999999999E-2</v>
      </c>
      <c r="C5" s="3">
        <v>5.0000000000000001E-3</v>
      </c>
      <c r="D5" s="3">
        <v>5.7191071607598003</v>
      </c>
      <c r="E5" s="3">
        <v>37.538854579078198</v>
      </c>
      <c r="F5" s="51" t="s">
        <v>72</v>
      </c>
      <c r="G5" s="51" t="s">
        <v>72</v>
      </c>
    </row>
    <row r="6" spans="1:12" x14ac:dyDescent="0.25">
      <c r="A6" s="3" t="s">
        <v>7</v>
      </c>
      <c r="B6" s="3">
        <v>-1.4999999999999999E-2</v>
      </c>
      <c r="C6" s="3">
        <v>6.0000000000000001E-3</v>
      </c>
      <c r="D6" s="3">
        <v>5.7191071607598003</v>
      </c>
      <c r="E6" s="3">
        <v>37.538854579078198</v>
      </c>
      <c r="F6" s="52"/>
      <c r="G6" s="52"/>
    </row>
    <row r="7" spans="1:12" x14ac:dyDescent="0.25">
      <c r="A7" s="3" t="s">
        <v>7</v>
      </c>
      <c r="B7" s="3">
        <v>-1.4999999999999999E-2</v>
      </c>
      <c r="C7" s="3">
        <v>7.0000000000000001E-3</v>
      </c>
      <c r="D7" s="3">
        <v>5.7191071607598003</v>
      </c>
      <c r="E7" s="3">
        <v>37.538854579078198</v>
      </c>
      <c r="F7" s="53"/>
      <c r="G7" s="53"/>
    </row>
    <row r="8" spans="1:12" x14ac:dyDescent="0.25">
      <c r="A8" s="3" t="s">
        <v>8</v>
      </c>
      <c r="B8" s="3">
        <v>-1.4999999999999999E-2</v>
      </c>
      <c r="C8" s="3">
        <v>5.0000000000000001E-3</v>
      </c>
      <c r="D8" s="3">
        <v>6.5845678331634598</v>
      </c>
      <c r="E8" s="3">
        <v>37.639101962653498</v>
      </c>
      <c r="F8" s="51" t="s">
        <v>72</v>
      </c>
      <c r="G8" s="51" t="s">
        <v>72</v>
      </c>
    </row>
    <row r="9" spans="1:12" x14ac:dyDescent="0.25">
      <c r="A9" s="3" t="s">
        <v>8</v>
      </c>
      <c r="B9" s="3">
        <v>-1.4999999999999999E-2</v>
      </c>
      <c r="C9" s="3">
        <v>6.0000000000000001E-3</v>
      </c>
      <c r="D9" s="3">
        <v>6.5845678331634598</v>
      </c>
      <c r="E9" s="3">
        <v>37.639101962653498</v>
      </c>
      <c r="F9" s="52"/>
      <c r="G9" s="52"/>
    </row>
    <row r="10" spans="1:12" x14ac:dyDescent="0.25">
      <c r="A10" s="3" t="s">
        <v>8</v>
      </c>
      <c r="B10" s="3">
        <v>-1.4999999999999999E-2</v>
      </c>
      <c r="C10" s="3">
        <v>7.0000000000000001E-3</v>
      </c>
      <c r="D10" s="3">
        <v>6.5845678331634598</v>
      </c>
      <c r="E10" s="3">
        <v>37.639101962653498</v>
      </c>
      <c r="F10" s="53"/>
      <c r="G10" s="53"/>
    </row>
    <row r="11" spans="1:12" x14ac:dyDescent="0.25">
      <c r="A11" s="3" t="s">
        <v>9</v>
      </c>
      <c r="B11" s="3">
        <v>-1.4999999999999999E-2</v>
      </c>
      <c r="C11" s="3">
        <v>5.0000000000000001E-3</v>
      </c>
      <c r="D11" s="3">
        <v>6.4473087944041101</v>
      </c>
      <c r="E11" s="3">
        <v>37.470296374613397</v>
      </c>
      <c r="F11" s="51" t="s">
        <v>72</v>
      </c>
      <c r="G11" s="51" t="s">
        <v>72</v>
      </c>
    </row>
    <row r="12" spans="1:12" x14ac:dyDescent="0.25">
      <c r="A12" s="3" t="s">
        <v>9</v>
      </c>
      <c r="B12" s="3">
        <v>-1.4999999999999999E-2</v>
      </c>
      <c r="C12" s="3">
        <v>6.0000000000000001E-3</v>
      </c>
      <c r="D12" s="3">
        <v>6.4473087944041101</v>
      </c>
      <c r="E12" s="3">
        <v>37.470296374613397</v>
      </c>
      <c r="F12" s="52"/>
      <c r="G12" s="52"/>
    </row>
    <row r="13" spans="1:12" x14ac:dyDescent="0.25">
      <c r="A13" s="3" t="s">
        <v>9</v>
      </c>
      <c r="B13" s="3">
        <v>-1.4999999999999999E-2</v>
      </c>
      <c r="C13" s="3">
        <v>7.0000000000000001E-3</v>
      </c>
      <c r="D13" s="3">
        <v>6.4473087944041101</v>
      </c>
      <c r="E13" s="3">
        <v>37.470296374613397</v>
      </c>
      <c r="F13" s="53"/>
      <c r="G13" s="53"/>
    </row>
    <row r="14" spans="1:12" x14ac:dyDescent="0.25">
      <c r="A14" s="3" t="s">
        <v>10</v>
      </c>
      <c r="B14" s="3">
        <v>-1.4999999999999999E-2</v>
      </c>
      <c r="C14" s="3">
        <v>5.0000000000000001E-3</v>
      </c>
      <c r="D14" s="3">
        <v>6.3541352586621898</v>
      </c>
      <c r="E14" s="3">
        <v>37.435426117114403</v>
      </c>
      <c r="F14" s="51" t="s">
        <v>72</v>
      </c>
      <c r="G14" s="51" t="s">
        <v>72</v>
      </c>
    </row>
    <row r="15" spans="1:12" x14ac:dyDescent="0.25">
      <c r="A15" s="3" t="s">
        <v>10</v>
      </c>
      <c r="B15" s="3">
        <v>-1.4999999999999999E-2</v>
      </c>
      <c r="C15" s="3">
        <v>6.0000000000000001E-3</v>
      </c>
      <c r="D15" s="3">
        <v>6.3541352586621898</v>
      </c>
      <c r="E15" s="3">
        <v>37.435426117114403</v>
      </c>
      <c r="F15" s="52"/>
      <c r="G15" s="52"/>
    </row>
    <row r="16" spans="1:12" x14ac:dyDescent="0.25">
      <c r="A16" s="3" t="s">
        <v>10</v>
      </c>
      <c r="B16" s="3">
        <v>-1.4999999999999999E-2</v>
      </c>
      <c r="C16" s="3">
        <v>7.0000000000000001E-3</v>
      </c>
      <c r="D16" s="3">
        <v>6.3541352586621898</v>
      </c>
      <c r="E16" s="3">
        <v>37.435426117114403</v>
      </c>
      <c r="F16" s="53"/>
      <c r="G16" s="53"/>
    </row>
    <row r="17" spans="1:7" x14ac:dyDescent="0.25">
      <c r="A17" s="3" t="s">
        <v>12</v>
      </c>
      <c r="B17" s="3">
        <v>-1.4999999999999999E-2</v>
      </c>
      <c r="C17" s="3">
        <v>5.0000000000000001E-3</v>
      </c>
      <c r="D17" s="3">
        <v>6.6485509102807701</v>
      </c>
      <c r="E17" s="3">
        <v>37.342613474489802</v>
      </c>
      <c r="F17" s="51" t="s">
        <v>72</v>
      </c>
      <c r="G17" s="51" t="s">
        <v>72</v>
      </c>
    </row>
    <row r="18" spans="1:7" x14ac:dyDescent="0.25">
      <c r="A18" s="3" t="s">
        <v>12</v>
      </c>
      <c r="B18" s="3">
        <v>-1.4999999999999999E-2</v>
      </c>
      <c r="C18" s="3">
        <v>6.0000000000000001E-3</v>
      </c>
      <c r="D18" s="3">
        <v>6.6485509102807701</v>
      </c>
      <c r="E18" s="3">
        <v>37.342613474489802</v>
      </c>
      <c r="F18" s="52"/>
      <c r="G18" s="52"/>
    </row>
    <row r="19" spans="1:7" x14ac:dyDescent="0.25">
      <c r="A19" s="3" t="s">
        <v>12</v>
      </c>
      <c r="B19" s="3">
        <v>-1.4999999999999999E-2</v>
      </c>
      <c r="C19" s="3">
        <v>7.0000000000000001E-3</v>
      </c>
      <c r="D19" s="3">
        <v>6.6485509102807701</v>
      </c>
      <c r="E19" s="3">
        <v>37.342613474489802</v>
      </c>
      <c r="F19" s="53"/>
      <c r="G19" s="53"/>
    </row>
    <row r="20" spans="1:7" x14ac:dyDescent="0.25">
      <c r="A20" s="3" t="s">
        <v>13</v>
      </c>
      <c r="B20" s="3">
        <v>-1.4999999999999999E-2</v>
      </c>
      <c r="C20" s="3">
        <v>5.0000000000000001E-3</v>
      </c>
      <c r="D20" s="3">
        <v>5.4479034885320097</v>
      </c>
      <c r="E20" s="3">
        <v>37.387368352187003</v>
      </c>
      <c r="F20" s="51" t="s">
        <v>72</v>
      </c>
      <c r="G20" s="51" t="s">
        <v>72</v>
      </c>
    </row>
    <row r="21" spans="1:7" x14ac:dyDescent="0.25">
      <c r="A21" s="3" t="s">
        <v>13</v>
      </c>
      <c r="B21" s="3">
        <v>-1.4999999999999999E-2</v>
      </c>
      <c r="C21" s="3">
        <v>6.0000000000000001E-3</v>
      </c>
      <c r="D21" s="3">
        <v>5.4479034885320097</v>
      </c>
      <c r="E21" s="3">
        <v>37.387368352187003</v>
      </c>
      <c r="F21" s="52"/>
      <c r="G21" s="52"/>
    </row>
    <row r="22" spans="1:7" x14ac:dyDescent="0.25">
      <c r="A22" s="3" t="s">
        <v>13</v>
      </c>
      <c r="B22" s="3">
        <v>-1.4999999999999999E-2</v>
      </c>
      <c r="C22" s="3">
        <v>7.0000000000000001E-3</v>
      </c>
      <c r="D22" s="3">
        <v>5.4479034885320097</v>
      </c>
      <c r="E22" s="3">
        <v>37.387368352187003</v>
      </c>
      <c r="F22" s="53"/>
      <c r="G22" s="53"/>
    </row>
    <row r="23" spans="1:7" x14ac:dyDescent="0.25">
      <c r="A23" s="3" t="s">
        <v>15</v>
      </c>
      <c r="B23" s="3">
        <v>-1.4999999999999999E-2</v>
      </c>
      <c r="C23" s="3">
        <v>5.0000000000000001E-3</v>
      </c>
      <c r="D23" s="3">
        <v>5.7570653432253298</v>
      </c>
      <c r="E23" s="3">
        <v>37.3044420142568</v>
      </c>
      <c r="F23" s="51" t="s">
        <v>72</v>
      </c>
      <c r="G23" s="51" t="s">
        <v>72</v>
      </c>
    </row>
    <row r="24" spans="1:7" x14ac:dyDescent="0.25">
      <c r="A24" s="3" t="s">
        <v>15</v>
      </c>
      <c r="B24" s="3">
        <v>-1.4999999999999999E-2</v>
      </c>
      <c r="C24" s="3">
        <v>6.0000000000000001E-3</v>
      </c>
      <c r="D24" s="3">
        <v>5.7570653432253298</v>
      </c>
      <c r="E24" s="3">
        <v>37.3044420142568</v>
      </c>
      <c r="F24" s="52"/>
      <c r="G24" s="52"/>
    </row>
    <row r="25" spans="1:7" x14ac:dyDescent="0.25">
      <c r="A25" s="3" t="s">
        <v>15</v>
      </c>
      <c r="B25" s="3">
        <v>-1.4999999999999999E-2</v>
      </c>
      <c r="C25" s="3">
        <v>7.0000000000000001E-3</v>
      </c>
      <c r="D25" s="3">
        <v>5.7570653432253298</v>
      </c>
      <c r="E25" s="3">
        <v>37.3044420142568</v>
      </c>
      <c r="F25" s="53"/>
      <c r="G25" s="53"/>
    </row>
    <row r="26" spans="1:7" x14ac:dyDescent="0.25">
      <c r="A26" s="3" t="s">
        <v>17</v>
      </c>
      <c r="B26" s="3">
        <v>-1.4999999999999999E-2</v>
      </c>
      <c r="C26" s="3">
        <v>5.0000000000000001E-3</v>
      </c>
      <c r="D26" s="3">
        <v>5.7674567518242803</v>
      </c>
      <c r="E26" s="3">
        <v>37.109480160673499</v>
      </c>
      <c r="F26" s="51" t="s">
        <v>72</v>
      </c>
      <c r="G26" s="51" t="s">
        <v>72</v>
      </c>
    </row>
    <row r="27" spans="1:7" x14ac:dyDescent="0.25">
      <c r="A27" s="3" t="s">
        <v>17</v>
      </c>
      <c r="B27" s="3">
        <v>-1.4999999999999999E-2</v>
      </c>
      <c r="C27" s="3">
        <v>6.0000000000000001E-3</v>
      </c>
      <c r="D27" s="3">
        <v>5.7674567518242803</v>
      </c>
      <c r="E27" s="3">
        <v>37.109480160673499</v>
      </c>
      <c r="F27" s="52"/>
      <c r="G27" s="52"/>
    </row>
    <row r="28" spans="1:7" x14ac:dyDescent="0.25">
      <c r="A28" s="3" t="s">
        <v>17</v>
      </c>
      <c r="B28" s="3">
        <v>-1.4999999999999999E-2</v>
      </c>
      <c r="C28" s="3">
        <v>7.0000000000000001E-3</v>
      </c>
      <c r="D28" s="3">
        <v>5.7674567518242803</v>
      </c>
      <c r="E28" s="3">
        <v>37.109480160673499</v>
      </c>
      <c r="F28" s="53"/>
      <c r="G28" s="53"/>
    </row>
    <row r="29" spans="1:7" x14ac:dyDescent="0.25">
      <c r="A29" s="3" t="s">
        <v>18</v>
      </c>
      <c r="B29" s="3">
        <v>-1.4999999999999999E-2</v>
      </c>
      <c r="C29" s="3">
        <v>5.0000000000000001E-3</v>
      </c>
      <c r="D29" s="3">
        <v>6.1804680421786404</v>
      </c>
      <c r="E29" s="3">
        <v>36.833483309757298</v>
      </c>
      <c r="F29" s="51" t="s">
        <v>72</v>
      </c>
      <c r="G29" s="51" t="s">
        <v>72</v>
      </c>
    </row>
    <row r="30" spans="1:7" x14ac:dyDescent="0.25">
      <c r="A30" s="3" t="s">
        <v>18</v>
      </c>
      <c r="B30" s="3">
        <v>-1.4999999999999999E-2</v>
      </c>
      <c r="C30" s="3">
        <v>6.0000000000000001E-3</v>
      </c>
      <c r="D30" s="3">
        <v>6.1804680421786404</v>
      </c>
      <c r="E30" s="3">
        <v>36.833483309757298</v>
      </c>
      <c r="F30" s="52"/>
      <c r="G30" s="52"/>
    </row>
    <row r="31" spans="1:7" x14ac:dyDescent="0.25">
      <c r="A31" s="3" t="s">
        <v>18</v>
      </c>
      <c r="B31" s="3">
        <v>-1.4999999999999999E-2</v>
      </c>
      <c r="C31" s="3">
        <v>7.0000000000000001E-3</v>
      </c>
      <c r="D31" s="3">
        <v>6.1804680421786404</v>
      </c>
      <c r="E31" s="3">
        <v>36.833483309757298</v>
      </c>
      <c r="F31" s="53"/>
      <c r="G31" s="53"/>
    </row>
    <row r="32" spans="1:7" x14ac:dyDescent="0.25">
      <c r="A32" s="3" t="s">
        <v>19</v>
      </c>
      <c r="B32" s="3">
        <v>-1.4999999999999999E-2</v>
      </c>
      <c r="C32" s="3">
        <v>5.0000000000000001E-3</v>
      </c>
      <c r="D32" s="3">
        <v>5.7964376992950104</v>
      </c>
      <c r="E32" s="3">
        <v>37.370426900538497</v>
      </c>
      <c r="F32" s="51" t="s">
        <v>72</v>
      </c>
      <c r="G32" s="51" t="s">
        <v>72</v>
      </c>
    </row>
    <row r="33" spans="1:7" x14ac:dyDescent="0.25">
      <c r="A33" s="3" t="s">
        <v>19</v>
      </c>
      <c r="B33" s="3">
        <v>-1.4999999999999999E-2</v>
      </c>
      <c r="C33" s="3">
        <v>6.0000000000000001E-3</v>
      </c>
      <c r="D33" s="3">
        <v>5.7964376992950104</v>
      </c>
      <c r="E33" s="3">
        <v>37.370426900538497</v>
      </c>
      <c r="F33" s="52"/>
      <c r="G33" s="52"/>
    </row>
    <row r="34" spans="1:7" x14ac:dyDescent="0.25">
      <c r="A34" s="3" t="s">
        <v>19</v>
      </c>
      <c r="B34" s="3">
        <v>-1.4999999999999999E-2</v>
      </c>
      <c r="C34" s="3">
        <v>7.0000000000000001E-3</v>
      </c>
      <c r="D34" s="3">
        <v>5.7964376992950104</v>
      </c>
      <c r="E34" s="3">
        <v>37.370426900538497</v>
      </c>
      <c r="F34" s="53"/>
      <c r="G34" s="53"/>
    </row>
    <row r="35" spans="1:7" x14ac:dyDescent="0.25">
      <c r="A35" s="3" t="s">
        <v>21</v>
      </c>
      <c r="B35" s="3">
        <v>-1.4999999999999999E-2</v>
      </c>
      <c r="C35" s="3">
        <v>5.0000000000000001E-3</v>
      </c>
      <c r="D35" s="3">
        <v>5.6391710400032498</v>
      </c>
      <c r="E35" s="3">
        <v>37.453334605878901</v>
      </c>
      <c r="F35" s="51" t="s">
        <v>72</v>
      </c>
      <c r="G35" s="51" t="s">
        <v>72</v>
      </c>
    </row>
    <row r="36" spans="1:7" x14ac:dyDescent="0.25">
      <c r="A36" s="3" t="s">
        <v>21</v>
      </c>
      <c r="B36" s="3">
        <v>-1.4999999999999999E-2</v>
      </c>
      <c r="C36" s="3">
        <v>6.0000000000000001E-3</v>
      </c>
      <c r="D36" s="3">
        <v>5.6391710400032498</v>
      </c>
      <c r="E36" s="3">
        <v>37.453334605878901</v>
      </c>
      <c r="F36" s="52"/>
      <c r="G36" s="52"/>
    </row>
    <row r="37" spans="1:7" x14ac:dyDescent="0.25">
      <c r="A37" s="3" t="s">
        <v>21</v>
      </c>
      <c r="B37" s="3">
        <v>-1.4999999999999999E-2</v>
      </c>
      <c r="C37" s="3">
        <v>7.0000000000000001E-3</v>
      </c>
      <c r="D37" s="3">
        <v>5.6391710400032498</v>
      </c>
      <c r="E37" s="3">
        <v>37.453334605878901</v>
      </c>
      <c r="F37" s="53"/>
      <c r="G37" s="53"/>
    </row>
    <row r="38" spans="1:7" x14ac:dyDescent="0.25">
      <c r="A38" s="3" t="s">
        <v>22</v>
      </c>
      <c r="B38" s="3">
        <v>-1.4999999999999999E-2</v>
      </c>
      <c r="C38" s="3">
        <v>5.0000000000000001E-3</v>
      </c>
      <c r="D38" s="3">
        <v>6.24537513873865</v>
      </c>
      <c r="E38" s="3">
        <v>37.215549029576401</v>
      </c>
      <c r="F38" s="51" t="s">
        <v>72</v>
      </c>
      <c r="G38" s="51" t="s">
        <v>72</v>
      </c>
    </row>
    <row r="39" spans="1:7" x14ac:dyDescent="0.25">
      <c r="A39" s="3" t="s">
        <v>22</v>
      </c>
      <c r="B39" s="3">
        <v>-1.4999999999999999E-2</v>
      </c>
      <c r="C39" s="3">
        <v>6.0000000000000001E-3</v>
      </c>
      <c r="D39" s="3">
        <v>6.24537513873865</v>
      </c>
      <c r="E39" s="3">
        <v>37.215549029576401</v>
      </c>
      <c r="F39" s="52"/>
      <c r="G39" s="52"/>
    </row>
    <row r="40" spans="1:7" x14ac:dyDescent="0.25">
      <c r="A40" s="3" t="s">
        <v>22</v>
      </c>
      <c r="B40" s="3">
        <v>-1.4999999999999999E-2</v>
      </c>
      <c r="C40" s="3">
        <v>7.0000000000000001E-3</v>
      </c>
      <c r="D40" s="3">
        <v>6.24537513873865</v>
      </c>
      <c r="E40" s="3">
        <v>37.215549029576401</v>
      </c>
      <c r="F40" s="53"/>
      <c r="G40" s="53"/>
    </row>
    <row r="41" spans="1:7" x14ac:dyDescent="0.25">
      <c r="A41" s="3" t="s">
        <v>23</v>
      </c>
      <c r="B41" s="3">
        <v>-1.4999999999999999E-2</v>
      </c>
      <c r="C41" s="3">
        <v>5.0000000000000001E-3</v>
      </c>
      <c r="D41" s="3">
        <v>6.3908969792040704</v>
      </c>
      <c r="E41" s="3">
        <v>37.346691254824599</v>
      </c>
      <c r="F41" s="51" t="s">
        <v>72</v>
      </c>
      <c r="G41" s="51" t="s">
        <v>72</v>
      </c>
    </row>
    <row r="42" spans="1:7" x14ac:dyDescent="0.25">
      <c r="A42" s="3" t="s">
        <v>23</v>
      </c>
      <c r="B42" s="3">
        <v>-1.4999999999999999E-2</v>
      </c>
      <c r="C42" s="3">
        <v>6.0000000000000001E-3</v>
      </c>
      <c r="D42" s="3">
        <v>6.3908969792040704</v>
      </c>
      <c r="E42" s="3">
        <v>37.346691254824599</v>
      </c>
      <c r="F42" s="52"/>
      <c r="G42" s="52"/>
    </row>
    <row r="43" spans="1:7" x14ac:dyDescent="0.25">
      <c r="A43" s="3" t="s">
        <v>23</v>
      </c>
      <c r="B43" s="3">
        <v>-1.4999999999999999E-2</v>
      </c>
      <c r="C43" s="3">
        <v>7.0000000000000001E-3</v>
      </c>
      <c r="D43" s="3">
        <v>6.3908969792040704</v>
      </c>
      <c r="E43" s="3">
        <v>37.346691254824599</v>
      </c>
      <c r="F43" s="53"/>
      <c r="G43" s="53"/>
    </row>
    <row r="44" spans="1:7" x14ac:dyDescent="0.25">
      <c r="A44" s="3" t="s">
        <v>24</v>
      </c>
      <c r="B44" s="3">
        <v>-1.4999999999999999E-2</v>
      </c>
      <c r="C44" s="3">
        <v>5.0000000000000001E-3</v>
      </c>
      <c r="D44" s="3">
        <v>6.0252750157800001</v>
      </c>
      <c r="E44" s="3">
        <v>37.431680861016503</v>
      </c>
      <c r="F44" s="51" t="s">
        <v>72</v>
      </c>
      <c r="G44" s="51" t="s">
        <v>72</v>
      </c>
    </row>
    <row r="45" spans="1:7" x14ac:dyDescent="0.25">
      <c r="A45" s="3" t="s">
        <v>24</v>
      </c>
      <c r="B45" s="3">
        <v>-1.4999999999999999E-2</v>
      </c>
      <c r="C45" s="3">
        <v>6.0000000000000001E-3</v>
      </c>
      <c r="D45" s="3">
        <v>6.0252750157800001</v>
      </c>
      <c r="E45" s="3">
        <v>37.431680861016503</v>
      </c>
      <c r="F45" s="52"/>
      <c r="G45" s="52"/>
    </row>
    <row r="46" spans="1:7" x14ac:dyDescent="0.25">
      <c r="A46" s="3" t="s">
        <v>24</v>
      </c>
      <c r="B46" s="3">
        <v>-1.4999999999999999E-2</v>
      </c>
      <c r="C46" s="3">
        <v>7.0000000000000001E-3</v>
      </c>
      <c r="D46" s="3">
        <v>6.0252750157800001</v>
      </c>
      <c r="E46" s="3">
        <v>37.431680861016503</v>
      </c>
      <c r="F46" s="53"/>
      <c r="G46" s="53"/>
    </row>
    <row r="47" spans="1:7" x14ac:dyDescent="0.25">
      <c r="A47" s="3" t="s">
        <v>27</v>
      </c>
      <c r="B47" s="3">
        <v>-1.4999999999999999E-2</v>
      </c>
      <c r="C47" s="3">
        <v>5.0000000000000001E-3</v>
      </c>
      <c r="D47" s="3">
        <v>6.53349185170591</v>
      </c>
      <c r="E47" s="3">
        <v>37.217261482549901</v>
      </c>
      <c r="F47" s="51" t="s">
        <v>72</v>
      </c>
      <c r="G47" s="51" t="s">
        <v>72</v>
      </c>
    </row>
    <row r="48" spans="1:7" x14ac:dyDescent="0.25">
      <c r="A48" s="3" t="s">
        <v>27</v>
      </c>
      <c r="B48" s="3">
        <v>-1.4999999999999999E-2</v>
      </c>
      <c r="C48" s="3">
        <v>6.0000000000000001E-3</v>
      </c>
      <c r="D48" s="3">
        <v>6.53349185170591</v>
      </c>
      <c r="E48" s="3">
        <v>37.217261482549901</v>
      </c>
      <c r="F48" s="52"/>
      <c r="G48" s="52"/>
    </row>
    <row r="49" spans="1:7" x14ac:dyDescent="0.25">
      <c r="A49" s="3" t="s">
        <v>27</v>
      </c>
      <c r="B49" s="3">
        <v>-1.4999999999999999E-2</v>
      </c>
      <c r="C49" s="3">
        <v>7.0000000000000001E-3</v>
      </c>
      <c r="D49" s="3">
        <v>6.53349185170591</v>
      </c>
      <c r="E49" s="3">
        <v>37.217261482549901</v>
      </c>
      <c r="F49" s="53"/>
      <c r="G49" s="53"/>
    </row>
    <row r="50" spans="1:7" x14ac:dyDescent="0.25">
      <c r="A50" s="3" t="s">
        <v>29</v>
      </c>
      <c r="B50" s="3">
        <v>-1.4999999999999999E-2</v>
      </c>
      <c r="C50" s="3">
        <v>5.0000000000000001E-3</v>
      </c>
      <c r="D50" s="3">
        <v>6.0622953826046402</v>
      </c>
      <c r="E50" s="3">
        <v>37.417027432741598</v>
      </c>
      <c r="F50" s="51" t="s">
        <v>72</v>
      </c>
      <c r="G50" s="51" t="s">
        <v>72</v>
      </c>
    </row>
    <row r="51" spans="1:7" x14ac:dyDescent="0.25">
      <c r="A51" s="3" t="s">
        <v>29</v>
      </c>
      <c r="B51" s="3">
        <v>-1.4999999999999999E-2</v>
      </c>
      <c r="C51" s="3">
        <v>6.0000000000000001E-3</v>
      </c>
      <c r="D51" s="3">
        <v>6.0622953826046402</v>
      </c>
      <c r="E51" s="3">
        <v>37.417027432741598</v>
      </c>
      <c r="F51" s="52"/>
      <c r="G51" s="52"/>
    </row>
    <row r="52" spans="1:7" x14ac:dyDescent="0.25">
      <c r="A52" s="3" t="s">
        <v>29</v>
      </c>
      <c r="B52" s="3">
        <v>-1.4999999999999999E-2</v>
      </c>
      <c r="C52" s="3">
        <v>7.0000000000000001E-3</v>
      </c>
      <c r="D52" s="3">
        <v>6.0622953826046402</v>
      </c>
      <c r="E52" s="3">
        <v>37.417027432741598</v>
      </c>
      <c r="F52" s="53"/>
      <c r="G52" s="53"/>
    </row>
    <row r="53" spans="1:7" x14ac:dyDescent="0.25">
      <c r="A53" s="3" t="s">
        <v>30</v>
      </c>
      <c r="B53" s="3">
        <v>-1.4999999999999999E-2</v>
      </c>
      <c r="C53" s="3">
        <v>5.0000000000000001E-3</v>
      </c>
      <c r="D53" s="3">
        <v>6.1113059110203096</v>
      </c>
      <c r="E53" s="3">
        <v>37.111115966221703</v>
      </c>
      <c r="F53" s="51" t="s">
        <v>72</v>
      </c>
      <c r="G53" s="51" t="s">
        <v>72</v>
      </c>
    </row>
    <row r="54" spans="1:7" x14ac:dyDescent="0.25">
      <c r="A54" s="3" t="s">
        <v>30</v>
      </c>
      <c r="B54" s="3">
        <v>-1.4999999999999999E-2</v>
      </c>
      <c r="C54" s="3">
        <v>6.0000000000000001E-3</v>
      </c>
      <c r="D54" s="3">
        <v>6.1113059110203096</v>
      </c>
      <c r="E54" s="3">
        <v>37.111115966221703</v>
      </c>
      <c r="F54" s="52"/>
      <c r="G54" s="52"/>
    </row>
    <row r="55" spans="1:7" x14ac:dyDescent="0.25">
      <c r="A55" s="3" t="s">
        <v>30</v>
      </c>
      <c r="B55" s="3">
        <v>-1.4999999999999999E-2</v>
      </c>
      <c r="C55" s="3">
        <v>7.0000000000000001E-3</v>
      </c>
      <c r="D55" s="3">
        <v>6.1113059110203096</v>
      </c>
      <c r="E55" s="3">
        <v>37.111115966221703</v>
      </c>
      <c r="F55" s="53"/>
      <c r="G55" s="53"/>
    </row>
    <row r="56" spans="1:7" x14ac:dyDescent="0.25">
      <c r="A56" s="3" t="s">
        <v>33</v>
      </c>
      <c r="B56" s="3">
        <v>-1.4999999999999999E-2</v>
      </c>
      <c r="C56" s="3">
        <v>5.0000000000000001E-3</v>
      </c>
      <c r="D56" s="3">
        <v>6.1005909035283503</v>
      </c>
      <c r="E56" s="3">
        <v>37.121399357582902</v>
      </c>
      <c r="F56" s="51" t="s">
        <v>72</v>
      </c>
      <c r="G56" s="51" t="s">
        <v>72</v>
      </c>
    </row>
    <row r="57" spans="1:7" x14ac:dyDescent="0.25">
      <c r="A57" s="3" t="s">
        <v>33</v>
      </c>
      <c r="B57" s="3">
        <v>-1.4999999999999999E-2</v>
      </c>
      <c r="C57" s="3">
        <v>6.0000000000000001E-3</v>
      </c>
      <c r="D57" s="3">
        <v>6.1005909035283503</v>
      </c>
      <c r="E57" s="3">
        <v>37.121399357582902</v>
      </c>
      <c r="F57" s="52"/>
      <c r="G57" s="52"/>
    </row>
    <row r="58" spans="1:7" x14ac:dyDescent="0.25">
      <c r="A58" s="3" t="s">
        <v>33</v>
      </c>
      <c r="B58" s="3">
        <v>-1.4999999999999999E-2</v>
      </c>
      <c r="C58" s="3">
        <v>7.0000000000000001E-3</v>
      </c>
      <c r="D58" s="3">
        <v>6.1005909035283503</v>
      </c>
      <c r="E58" s="3">
        <v>37.121399357582902</v>
      </c>
      <c r="F58" s="53"/>
      <c r="G58" s="53"/>
    </row>
    <row r="59" spans="1:7" x14ac:dyDescent="0.25">
      <c r="A59" s="3" t="s">
        <v>37</v>
      </c>
      <c r="B59" s="3">
        <v>-1.4999999999999999E-2</v>
      </c>
      <c r="C59" s="3">
        <v>5.0000000000000001E-3</v>
      </c>
      <c r="D59" s="3">
        <v>6.5641662220315604</v>
      </c>
      <c r="E59" s="3">
        <v>37.338917917455703</v>
      </c>
      <c r="F59" s="51" t="s">
        <v>72</v>
      </c>
      <c r="G59" s="51" t="s">
        <v>72</v>
      </c>
    </row>
    <row r="60" spans="1:7" x14ac:dyDescent="0.25">
      <c r="A60" s="3" t="s">
        <v>37</v>
      </c>
      <c r="B60" s="3">
        <v>-1.4999999999999999E-2</v>
      </c>
      <c r="C60" s="3">
        <v>6.0000000000000001E-3</v>
      </c>
      <c r="D60" s="3">
        <v>6.5641662220315604</v>
      </c>
      <c r="E60" s="3">
        <v>37.338917917455703</v>
      </c>
      <c r="F60" s="52"/>
      <c r="G60" s="52"/>
    </row>
    <row r="61" spans="1:7" x14ac:dyDescent="0.25">
      <c r="A61" s="3" t="s">
        <v>37</v>
      </c>
      <c r="B61" s="3">
        <v>-1.4999999999999999E-2</v>
      </c>
      <c r="C61" s="3">
        <v>7.0000000000000001E-3</v>
      </c>
      <c r="D61" s="3">
        <v>6.5641662220315604</v>
      </c>
      <c r="E61" s="3">
        <v>37.338917917455703</v>
      </c>
      <c r="F61" s="53"/>
      <c r="G61" s="53"/>
    </row>
    <row r="62" spans="1:7" x14ac:dyDescent="0.25">
      <c r="A62" s="3" t="s">
        <v>45</v>
      </c>
      <c r="B62" s="3">
        <v>-1.4999999999999999E-2</v>
      </c>
      <c r="C62" s="3">
        <v>5.0000000000000001E-3</v>
      </c>
      <c r="D62" s="3">
        <v>6.2009575217596904</v>
      </c>
      <c r="E62" s="3">
        <v>37.220221326542102</v>
      </c>
      <c r="F62" s="51" t="s">
        <v>72</v>
      </c>
      <c r="G62" s="51" t="s">
        <v>72</v>
      </c>
    </row>
    <row r="63" spans="1:7" x14ac:dyDescent="0.25">
      <c r="A63" s="3" t="s">
        <v>45</v>
      </c>
      <c r="B63" s="3">
        <v>-1.4999999999999999E-2</v>
      </c>
      <c r="C63" s="3">
        <v>6.0000000000000001E-3</v>
      </c>
      <c r="D63" s="3">
        <v>6.2009575217596904</v>
      </c>
      <c r="E63" s="3">
        <v>37.220221326542102</v>
      </c>
      <c r="F63" s="52"/>
      <c r="G63" s="52"/>
    </row>
    <row r="64" spans="1:7" x14ac:dyDescent="0.25">
      <c r="A64" s="3" t="s">
        <v>45</v>
      </c>
      <c r="B64" s="3">
        <v>-1.4999999999999999E-2</v>
      </c>
      <c r="C64" s="3">
        <v>7.0000000000000001E-3</v>
      </c>
      <c r="D64" s="3">
        <v>6.2009575217596904</v>
      </c>
      <c r="E64" s="3">
        <v>37.220221326542102</v>
      </c>
      <c r="F64" s="53"/>
      <c r="G64" s="53"/>
    </row>
    <row r="65" spans="1:7" x14ac:dyDescent="0.25">
      <c r="A65" s="3" t="s">
        <v>47</v>
      </c>
      <c r="B65" s="3">
        <v>-1.4999999999999999E-2</v>
      </c>
      <c r="C65" s="3">
        <v>5.0000000000000001E-3</v>
      </c>
      <c r="D65" s="3">
        <v>5.1457500363906501</v>
      </c>
      <c r="E65" s="3">
        <v>37.281401730329797</v>
      </c>
      <c r="F65" s="51" t="s">
        <v>72</v>
      </c>
      <c r="G65" s="51" t="s">
        <v>72</v>
      </c>
    </row>
    <row r="66" spans="1:7" x14ac:dyDescent="0.25">
      <c r="A66" s="3" t="s">
        <v>47</v>
      </c>
      <c r="B66" s="3">
        <v>-1.4999999999999999E-2</v>
      </c>
      <c r="C66" s="3">
        <v>6.0000000000000001E-3</v>
      </c>
      <c r="D66" s="3">
        <v>5.1457500363906501</v>
      </c>
      <c r="E66" s="3">
        <v>37.281401730329797</v>
      </c>
      <c r="F66" s="52"/>
      <c r="G66" s="52"/>
    </row>
    <row r="67" spans="1:7" x14ac:dyDescent="0.25">
      <c r="A67" s="3" t="s">
        <v>47</v>
      </c>
      <c r="B67" s="3">
        <v>-1.4999999999999999E-2</v>
      </c>
      <c r="C67" s="3">
        <v>7.0000000000000001E-3</v>
      </c>
      <c r="D67" s="3">
        <v>5.1457500363906501</v>
      </c>
      <c r="E67" s="3">
        <v>37.281401730329797</v>
      </c>
      <c r="F67" s="53"/>
      <c r="G67" s="53"/>
    </row>
  </sheetData>
  <mergeCells count="44">
    <mergeCell ref="F2:F4"/>
    <mergeCell ref="G2:G4"/>
    <mergeCell ref="F5:F7"/>
    <mergeCell ref="G5:G7"/>
    <mergeCell ref="F8:F10"/>
    <mergeCell ref="G8:G10"/>
    <mergeCell ref="F11:F13"/>
    <mergeCell ref="G11:G13"/>
    <mergeCell ref="F14:F16"/>
    <mergeCell ref="G14:G16"/>
    <mergeCell ref="F17:F19"/>
    <mergeCell ref="G17:G19"/>
    <mergeCell ref="F20:F22"/>
    <mergeCell ref="G20:G22"/>
    <mergeCell ref="F23:F25"/>
    <mergeCell ref="G23:G25"/>
    <mergeCell ref="F26:F28"/>
    <mergeCell ref="G26:G28"/>
    <mergeCell ref="F29:F31"/>
    <mergeCell ref="G29:G31"/>
    <mergeCell ref="F32:F34"/>
    <mergeCell ref="G32:G34"/>
    <mergeCell ref="F35:F37"/>
    <mergeCell ref="G35:G37"/>
    <mergeCell ref="F38:F40"/>
    <mergeCell ref="G38:G40"/>
    <mergeCell ref="F41:F43"/>
    <mergeCell ref="G41:G43"/>
    <mergeCell ref="F44:F46"/>
    <mergeCell ref="G44:G46"/>
    <mergeCell ref="F47:F49"/>
    <mergeCell ref="G47:G49"/>
    <mergeCell ref="F50:F52"/>
    <mergeCell ref="G50:G52"/>
    <mergeCell ref="F53:F55"/>
    <mergeCell ref="G53:G55"/>
    <mergeCell ref="F65:F67"/>
    <mergeCell ref="G65:G67"/>
    <mergeCell ref="F56:F58"/>
    <mergeCell ref="G56:G58"/>
    <mergeCell ref="F59:F61"/>
    <mergeCell ref="G59:G61"/>
    <mergeCell ref="F62:F64"/>
    <mergeCell ref="G62:G6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opLeftCell="A52" workbookViewId="0">
      <selection activeCell="A68" sqref="A68:D68"/>
    </sheetView>
  </sheetViews>
  <sheetFormatPr defaultRowHeight="15" x14ac:dyDescent="0.25"/>
  <sheetData>
    <row r="1" spans="1:9" ht="45" x14ac:dyDescent="0.25">
      <c r="A1" s="28" t="s">
        <v>61</v>
      </c>
      <c r="B1" s="28" t="s">
        <v>50</v>
      </c>
      <c r="C1" s="28" t="s">
        <v>51</v>
      </c>
      <c r="D1" s="28" t="s">
        <v>52</v>
      </c>
      <c r="E1" s="28" t="s">
        <v>53</v>
      </c>
      <c r="F1" s="28" t="s">
        <v>54</v>
      </c>
      <c r="G1" s="28" t="s">
        <v>55</v>
      </c>
      <c r="H1" s="28" t="s">
        <v>56</v>
      </c>
      <c r="I1" s="28" t="s">
        <v>57</v>
      </c>
    </row>
    <row r="2" spans="1:9" x14ac:dyDescent="0.25">
      <c r="A2" s="1" t="s">
        <v>6</v>
      </c>
      <c r="B2" s="1">
        <v>-1.4999999999999999E-2</v>
      </c>
      <c r="C2" s="1">
        <v>5.0000000000000001E-3</v>
      </c>
      <c r="D2" s="1">
        <v>6.43416170334927</v>
      </c>
      <c r="E2" s="1">
        <v>6.39607040038943</v>
      </c>
      <c r="F2" s="1">
        <v>6.39702932390726</v>
      </c>
      <c r="G2" s="1">
        <v>31.838734096365801</v>
      </c>
      <c r="H2" s="1">
        <v>37.290528353489101</v>
      </c>
      <c r="I2" s="1">
        <v>37.320882062880202</v>
      </c>
    </row>
    <row r="3" spans="1:9" x14ac:dyDescent="0.25">
      <c r="A3" s="1" t="s">
        <v>6</v>
      </c>
      <c r="B3" s="1">
        <v>-1.4999999999999999E-2</v>
      </c>
      <c r="C3" s="1">
        <v>6.0000000000000001E-3</v>
      </c>
      <c r="D3" s="1">
        <v>6.43416170334927</v>
      </c>
      <c r="E3" s="1">
        <v>6.39607040038943</v>
      </c>
      <c r="F3" s="1">
        <v>6.39702932390726</v>
      </c>
      <c r="G3" s="1">
        <v>31.838734096365801</v>
      </c>
      <c r="H3" s="1">
        <v>37.290528353489101</v>
      </c>
      <c r="I3" s="1">
        <v>37.320882062880202</v>
      </c>
    </row>
    <row r="4" spans="1:9" x14ac:dyDescent="0.25">
      <c r="A4" s="1" t="s">
        <v>6</v>
      </c>
      <c r="B4" s="1">
        <v>-1.4999999999999999E-2</v>
      </c>
      <c r="C4" s="1">
        <v>7.0000000000000001E-3</v>
      </c>
      <c r="D4" s="1">
        <v>6.43416170334927</v>
      </c>
      <c r="E4" s="1">
        <v>6.39607040038943</v>
      </c>
      <c r="F4" s="1">
        <v>6.39702932390726</v>
      </c>
      <c r="G4" s="1">
        <v>31.838734096365801</v>
      </c>
      <c r="H4" s="1">
        <v>37.290528353489101</v>
      </c>
      <c r="I4" s="1">
        <v>37.320882062880202</v>
      </c>
    </row>
    <row r="5" spans="1:9" x14ac:dyDescent="0.25">
      <c r="A5" s="1" t="s">
        <v>7</v>
      </c>
      <c r="B5" s="1">
        <v>-1.4999999999999999E-2</v>
      </c>
      <c r="C5" s="1">
        <v>5.0000000000000001E-3</v>
      </c>
      <c r="D5" s="1">
        <v>5.7537536017348998</v>
      </c>
      <c r="E5" s="1">
        <v>5.7191071607598003</v>
      </c>
      <c r="F5" s="1">
        <v>5.6786013450413302</v>
      </c>
      <c r="G5" s="1">
        <v>36.049883855737598</v>
      </c>
      <c r="H5" s="1">
        <v>37.538854579078198</v>
      </c>
      <c r="I5" s="1">
        <v>37.265556810068503</v>
      </c>
    </row>
    <row r="6" spans="1:9" x14ac:dyDescent="0.25">
      <c r="A6" s="1" t="s">
        <v>7</v>
      </c>
      <c r="B6" s="1">
        <v>-1.4999999999999999E-2</v>
      </c>
      <c r="C6" s="1">
        <v>6.0000000000000001E-3</v>
      </c>
      <c r="D6" s="1">
        <v>5.7537536017348998</v>
      </c>
      <c r="E6" s="1">
        <v>5.7191071607598003</v>
      </c>
      <c r="F6" s="1">
        <v>5.6786013450413302</v>
      </c>
      <c r="G6" s="1">
        <v>36.049883855737598</v>
      </c>
      <c r="H6" s="1">
        <v>37.538854579078198</v>
      </c>
      <c r="I6" s="1">
        <v>37.265556810068503</v>
      </c>
    </row>
    <row r="7" spans="1:9" x14ac:dyDescent="0.25">
      <c r="A7" s="1" t="s">
        <v>7</v>
      </c>
      <c r="B7" s="1">
        <v>-1.4999999999999999E-2</v>
      </c>
      <c r="C7" s="1">
        <v>7.0000000000000001E-3</v>
      </c>
      <c r="D7" s="1">
        <v>5.7537536017348998</v>
      </c>
      <c r="E7" s="1">
        <v>5.7191071607598003</v>
      </c>
      <c r="F7" s="1">
        <v>5.6786013450413302</v>
      </c>
      <c r="G7" s="1">
        <v>36.049883855737598</v>
      </c>
      <c r="H7" s="1">
        <v>37.538854579078198</v>
      </c>
      <c r="I7" s="1">
        <v>37.265556810068503</v>
      </c>
    </row>
    <row r="8" spans="1:9" x14ac:dyDescent="0.25">
      <c r="A8" s="1" t="s">
        <v>8</v>
      </c>
      <c r="B8" s="1">
        <v>-1.4999999999999999E-2</v>
      </c>
      <c r="C8" s="1">
        <v>5.0000000000000001E-3</v>
      </c>
      <c r="D8" s="1">
        <v>6.65007988886041</v>
      </c>
      <c r="E8" s="1">
        <v>6.5845678331634598</v>
      </c>
      <c r="F8" s="1">
        <v>6.5929229856012501</v>
      </c>
      <c r="G8" s="1">
        <v>35.9049192510155</v>
      </c>
      <c r="H8" s="1">
        <v>37.639101962653498</v>
      </c>
      <c r="I8" s="1">
        <v>37.430953671584803</v>
      </c>
    </row>
    <row r="9" spans="1:9" x14ac:dyDescent="0.25">
      <c r="A9" s="1" t="s">
        <v>8</v>
      </c>
      <c r="B9" s="1">
        <v>-1.4999999999999999E-2</v>
      </c>
      <c r="C9" s="1">
        <v>6.0000000000000001E-3</v>
      </c>
      <c r="D9" s="1">
        <v>6.65007988886041</v>
      </c>
      <c r="E9" s="1">
        <v>6.5845678331634598</v>
      </c>
      <c r="F9" s="1">
        <v>6.5929229856012501</v>
      </c>
      <c r="G9" s="1">
        <v>35.9049192510155</v>
      </c>
      <c r="H9" s="1">
        <v>37.639101962653498</v>
      </c>
      <c r="I9" s="1">
        <v>37.430953671584803</v>
      </c>
    </row>
    <row r="10" spans="1:9" x14ac:dyDescent="0.25">
      <c r="A10" s="1" t="s">
        <v>8</v>
      </c>
      <c r="B10" s="1">
        <v>-1.4999999999999999E-2</v>
      </c>
      <c r="C10" s="1">
        <v>7.0000000000000001E-3</v>
      </c>
      <c r="D10" s="1">
        <v>6.65007988886041</v>
      </c>
      <c r="E10" s="1">
        <v>6.5845678331634598</v>
      </c>
      <c r="F10" s="1">
        <v>6.5929229856012501</v>
      </c>
      <c r="G10" s="1">
        <v>35.9049192510155</v>
      </c>
      <c r="H10" s="1">
        <v>37.639101962653498</v>
      </c>
      <c r="I10" s="1">
        <v>37.430953671584803</v>
      </c>
    </row>
    <row r="11" spans="1:9" x14ac:dyDescent="0.25">
      <c r="A11" s="1" t="s">
        <v>9</v>
      </c>
      <c r="B11" s="1">
        <v>-1.4999999999999999E-2</v>
      </c>
      <c r="C11" s="1">
        <v>5.0000000000000001E-3</v>
      </c>
      <c r="D11" s="1">
        <v>6.4678396040383204</v>
      </c>
      <c r="E11" s="1">
        <v>6.4473087944041101</v>
      </c>
      <c r="F11" s="1">
        <v>6.4483203797780702</v>
      </c>
      <c r="G11" s="1">
        <v>36.319745992554999</v>
      </c>
      <c r="H11" s="1">
        <v>37.470296374613397</v>
      </c>
      <c r="I11" s="1">
        <v>37.445424132931301</v>
      </c>
    </row>
    <row r="12" spans="1:9" x14ac:dyDescent="0.25">
      <c r="A12" s="1" t="s">
        <v>9</v>
      </c>
      <c r="B12" s="1">
        <v>-1.4999999999999999E-2</v>
      </c>
      <c r="C12" s="1">
        <v>6.0000000000000001E-3</v>
      </c>
      <c r="D12" s="1">
        <v>6.4678396040383204</v>
      </c>
      <c r="E12" s="1">
        <v>6.4473087944041101</v>
      </c>
      <c r="F12" s="1">
        <v>6.4483203797780702</v>
      </c>
      <c r="G12" s="1">
        <v>36.319745992554999</v>
      </c>
      <c r="H12" s="1">
        <v>37.470296374613397</v>
      </c>
      <c r="I12" s="1">
        <v>37.445424132931301</v>
      </c>
    </row>
    <row r="13" spans="1:9" x14ac:dyDescent="0.25">
      <c r="A13" s="1" t="s">
        <v>9</v>
      </c>
      <c r="B13" s="1">
        <v>-1.4999999999999999E-2</v>
      </c>
      <c r="C13" s="1">
        <v>7.0000000000000001E-3</v>
      </c>
      <c r="D13" s="1">
        <v>6.4678396040383204</v>
      </c>
      <c r="E13" s="1">
        <v>6.4473087944041101</v>
      </c>
      <c r="F13" s="1">
        <v>6.4483203797780702</v>
      </c>
      <c r="G13" s="1">
        <v>36.319745992554999</v>
      </c>
      <c r="H13" s="1">
        <v>37.470296374613397</v>
      </c>
      <c r="I13" s="1">
        <v>37.445424132931301</v>
      </c>
    </row>
    <row r="14" spans="1:9" x14ac:dyDescent="0.25">
      <c r="A14" s="1" t="s">
        <v>10</v>
      </c>
      <c r="B14" s="1">
        <v>-1.4999999999999999E-2</v>
      </c>
      <c r="C14" s="1">
        <v>5.0000000000000001E-3</v>
      </c>
      <c r="D14" s="1">
        <v>6.4189546329810199</v>
      </c>
      <c r="E14" s="1">
        <v>6.3541352586621898</v>
      </c>
      <c r="F14" s="1">
        <v>6.3541352586621898</v>
      </c>
      <c r="G14" s="1">
        <v>33.722564315420101</v>
      </c>
      <c r="H14" s="1">
        <v>37.435426117114403</v>
      </c>
      <c r="I14" s="1">
        <v>37.435426117114403</v>
      </c>
    </row>
    <row r="15" spans="1:9" x14ac:dyDescent="0.25">
      <c r="A15" s="1" t="s">
        <v>10</v>
      </c>
      <c r="B15" s="1">
        <v>-1.4999999999999999E-2</v>
      </c>
      <c r="C15" s="1">
        <v>6.0000000000000001E-3</v>
      </c>
      <c r="D15" s="1">
        <v>6.4189546329810199</v>
      </c>
      <c r="E15" s="1">
        <v>6.3541352586621898</v>
      </c>
      <c r="F15" s="1">
        <v>6.3541352586621898</v>
      </c>
      <c r="G15" s="1">
        <v>33.722564315420101</v>
      </c>
      <c r="H15" s="1">
        <v>37.435426117114403</v>
      </c>
      <c r="I15" s="1">
        <v>37.435426117114403</v>
      </c>
    </row>
    <row r="16" spans="1:9" x14ac:dyDescent="0.25">
      <c r="A16" s="1" t="s">
        <v>10</v>
      </c>
      <c r="B16" s="1">
        <v>-1.4999999999999999E-2</v>
      </c>
      <c r="C16" s="1">
        <v>7.0000000000000001E-3</v>
      </c>
      <c r="D16" s="1">
        <v>6.4189546329810199</v>
      </c>
      <c r="E16" s="1">
        <v>6.3541352586621898</v>
      </c>
      <c r="F16" s="1">
        <v>6.3541352586621898</v>
      </c>
      <c r="G16" s="1">
        <v>33.722564315420101</v>
      </c>
      <c r="H16" s="1">
        <v>37.435426117114403</v>
      </c>
      <c r="I16" s="1">
        <v>37.435426117114403</v>
      </c>
    </row>
    <row r="17" spans="1:9" x14ac:dyDescent="0.25">
      <c r="A17" s="1" t="s">
        <v>12</v>
      </c>
      <c r="B17" s="1">
        <v>-1.4999999999999999E-2</v>
      </c>
      <c r="C17" s="1">
        <v>5.0000000000000001E-3</v>
      </c>
      <c r="D17" s="1">
        <v>6.6721017082672596</v>
      </c>
      <c r="E17" s="1">
        <v>6.6485509102807701</v>
      </c>
      <c r="F17" s="1">
        <v>6.6468393362886902</v>
      </c>
      <c r="G17" s="1">
        <v>33.541316433961804</v>
      </c>
      <c r="H17" s="1">
        <v>37.342613474489802</v>
      </c>
      <c r="I17" s="1">
        <v>37.328839903599302</v>
      </c>
    </row>
    <row r="18" spans="1:9" x14ac:dyDescent="0.25">
      <c r="A18" s="1" t="s">
        <v>12</v>
      </c>
      <c r="B18" s="1">
        <v>-1.4999999999999999E-2</v>
      </c>
      <c r="C18" s="1">
        <v>6.0000000000000001E-3</v>
      </c>
      <c r="D18" s="1">
        <v>6.6721017082672596</v>
      </c>
      <c r="E18" s="1">
        <v>6.6485509102807701</v>
      </c>
      <c r="F18" s="1">
        <v>6.6468393362886902</v>
      </c>
      <c r="G18" s="1">
        <v>33.541316433961804</v>
      </c>
      <c r="H18" s="1">
        <v>37.342613474489802</v>
      </c>
      <c r="I18" s="1">
        <v>37.328839903599302</v>
      </c>
    </row>
    <row r="19" spans="1:9" x14ac:dyDescent="0.25">
      <c r="A19" s="1" t="s">
        <v>12</v>
      </c>
      <c r="B19" s="1">
        <v>-1.4999999999999999E-2</v>
      </c>
      <c r="C19" s="1">
        <v>7.0000000000000001E-3</v>
      </c>
      <c r="D19" s="1">
        <v>6.6721017082672596</v>
      </c>
      <c r="E19" s="1">
        <v>6.6485509102807701</v>
      </c>
      <c r="F19" s="1">
        <v>6.6468393362886902</v>
      </c>
      <c r="G19" s="1">
        <v>33.541316433961804</v>
      </c>
      <c r="H19" s="1">
        <v>37.342613474489802</v>
      </c>
      <c r="I19" s="1">
        <v>37.328839903599302</v>
      </c>
    </row>
    <row r="20" spans="1:9" x14ac:dyDescent="0.25">
      <c r="A20" s="1" t="s">
        <v>13</v>
      </c>
      <c r="B20" s="1">
        <v>-1.4999999999999999E-2</v>
      </c>
      <c r="C20" s="1">
        <v>5.0000000000000001E-3</v>
      </c>
      <c r="D20" s="1">
        <v>5.4720463149671401</v>
      </c>
      <c r="E20" s="1">
        <v>5.4479034885320097</v>
      </c>
      <c r="F20" s="1">
        <v>5.4319253387132704</v>
      </c>
      <c r="G20" s="1">
        <v>31.336872813315999</v>
      </c>
      <c r="H20" s="1">
        <v>37.387368352187003</v>
      </c>
      <c r="I20" s="1">
        <v>37.301482303436501</v>
      </c>
    </row>
    <row r="21" spans="1:9" x14ac:dyDescent="0.25">
      <c r="A21" s="1" t="s">
        <v>13</v>
      </c>
      <c r="B21" s="1">
        <v>-1.4999999999999999E-2</v>
      </c>
      <c r="C21" s="1">
        <v>6.0000000000000001E-3</v>
      </c>
      <c r="D21" s="1">
        <v>5.4720463149671401</v>
      </c>
      <c r="E21" s="1">
        <v>5.4479034885320097</v>
      </c>
      <c r="F21" s="1">
        <v>5.4319253387132704</v>
      </c>
      <c r="G21" s="1">
        <v>31.336872813315999</v>
      </c>
      <c r="H21" s="1">
        <v>37.387368352187003</v>
      </c>
      <c r="I21" s="1">
        <v>37.301482303436501</v>
      </c>
    </row>
    <row r="22" spans="1:9" x14ac:dyDescent="0.25">
      <c r="A22" s="1" t="s">
        <v>13</v>
      </c>
      <c r="B22" s="1">
        <v>-1.4999999999999999E-2</v>
      </c>
      <c r="C22" s="1">
        <v>7.0000000000000001E-3</v>
      </c>
      <c r="D22" s="1">
        <v>5.4720463149671401</v>
      </c>
      <c r="E22" s="1">
        <v>5.4479034885320097</v>
      </c>
      <c r="F22" s="1">
        <v>5.4319253387132704</v>
      </c>
      <c r="G22" s="1">
        <v>31.336872813315999</v>
      </c>
      <c r="H22" s="1">
        <v>37.387368352187003</v>
      </c>
      <c r="I22" s="1">
        <v>37.301482303436501</v>
      </c>
    </row>
    <row r="23" spans="1:9" x14ac:dyDescent="0.25">
      <c r="A23" s="1" t="s">
        <v>15</v>
      </c>
      <c r="B23" s="1">
        <v>-1.4999999999999999E-2</v>
      </c>
      <c r="C23" s="1">
        <v>5.0000000000000001E-3</v>
      </c>
      <c r="D23" s="1">
        <v>5.8211146613416096</v>
      </c>
      <c r="E23" s="1">
        <v>5.7570653432253298</v>
      </c>
      <c r="F23" s="1">
        <v>5.7570653432253298</v>
      </c>
      <c r="G23" s="1">
        <v>31.3773335067585</v>
      </c>
      <c r="H23" s="1">
        <v>37.3044420142568</v>
      </c>
      <c r="I23" s="1">
        <v>37.3044420142568</v>
      </c>
    </row>
    <row r="24" spans="1:9" x14ac:dyDescent="0.25">
      <c r="A24" s="1" t="s">
        <v>15</v>
      </c>
      <c r="B24" s="1">
        <v>-1.4999999999999999E-2</v>
      </c>
      <c r="C24" s="1">
        <v>6.0000000000000001E-3</v>
      </c>
      <c r="D24" s="1">
        <v>5.8211146613416096</v>
      </c>
      <c r="E24" s="1">
        <v>5.7570653432253298</v>
      </c>
      <c r="F24" s="1">
        <v>5.7570653432253298</v>
      </c>
      <c r="G24" s="1">
        <v>31.3773335067585</v>
      </c>
      <c r="H24" s="1">
        <v>37.3044420142568</v>
      </c>
      <c r="I24" s="1">
        <v>37.3044420142568</v>
      </c>
    </row>
    <row r="25" spans="1:9" x14ac:dyDescent="0.25">
      <c r="A25" s="1" t="s">
        <v>15</v>
      </c>
      <c r="B25" s="1">
        <v>-1.4999999999999999E-2</v>
      </c>
      <c r="C25" s="1">
        <v>7.0000000000000001E-3</v>
      </c>
      <c r="D25" s="1">
        <v>5.8211146613416096</v>
      </c>
      <c r="E25" s="1">
        <v>5.7570653432253298</v>
      </c>
      <c r="F25" s="1">
        <v>5.7570653432253298</v>
      </c>
      <c r="G25" s="1">
        <v>31.3773335067585</v>
      </c>
      <c r="H25" s="1">
        <v>37.3044420142568</v>
      </c>
      <c r="I25" s="1">
        <v>37.3044420142568</v>
      </c>
    </row>
    <row r="26" spans="1:9" x14ac:dyDescent="0.25">
      <c r="A26" s="1" t="s">
        <v>17</v>
      </c>
      <c r="B26" s="1">
        <v>-1.4999999999999999E-2</v>
      </c>
      <c r="C26" s="1">
        <v>5.0000000000000001E-3</v>
      </c>
      <c r="D26" s="1">
        <v>5.7921829699079597</v>
      </c>
      <c r="E26" s="1">
        <v>5.7674567518242803</v>
      </c>
      <c r="F26" s="1">
        <v>5.76087252743093</v>
      </c>
      <c r="G26" s="1">
        <v>28.008750290581201</v>
      </c>
      <c r="H26" s="1">
        <v>37.109480160673499</v>
      </c>
      <c r="I26" s="1">
        <v>37.229880590298301</v>
      </c>
    </row>
    <row r="27" spans="1:9" x14ac:dyDescent="0.25">
      <c r="A27" s="1" t="s">
        <v>17</v>
      </c>
      <c r="B27" s="1">
        <v>-1.4999999999999999E-2</v>
      </c>
      <c r="C27" s="1">
        <v>6.0000000000000001E-3</v>
      </c>
      <c r="D27" s="1">
        <v>5.7921829699079597</v>
      </c>
      <c r="E27" s="1">
        <v>5.7674567518242803</v>
      </c>
      <c r="F27" s="1">
        <v>5.76087252743093</v>
      </c>
      <c r="G27" s="1">
        <v>28.008750290581201</v>
      </c>
      <c r="H27" s="1">
        <v>37.109480160673499</v>
      </c>
      <c r="I27" s="1">
        <v>37.229880590298301</v>
      </c>
    </row>
    <row r="28" spans="1:9" x14ac:dyDescent="0.25">
      <c r="A28" s="1" t="s">
        <v>17</v>
      </c>
      <c r="B28" s="1">
        <v>-1.4999999999999999E-2</v>
      </c>
      <c r="C28" s="1">
        <v>7.0000000000000001E-3</v>
      </c>
      <c r="D28" s="1">
        <v>5.7921829699079597</v>
      </c>
      <c r="E28" s="1">
        <v>5.7674567518242803</v>
      </c>
      <c r="F28" s="1">
        <v>5.76087252743093</v>
      </c>
      <c r="G28" s="1">
        <v>28.008750290581201</v>
      </c>
      <c r="H28" s="1">
        <v>37.109480160673499</v>
      </c>
      <c r="I28" s="1">
        <v>37.229880590298301</v>
      </c>
    </row>
    <row r="29" spans="1:9" x14ac:dyDescent="0.25">
      <c r="A29" s="1" t="s">
        <v>18</v>
      </c>
      <c r="B29" s="1">
        <v>-1.4999999999999999E-2</v>
      </c>
      <c r="C29" s="1">
        <v>5.0000000000000001E-3</v>
      </c>
      <c r="D29" s="1">
        <v>6.2174847176463004</v>
      </c>
      <c r="E29" s="1">
        <v>6.1804680421786404</v>
      </c>
      <c r="F29" s="1">
        <v>6.1604283970394</v>
      </c>
      <c r="G29" s="1">
        <v>28.554078312677799</v>
      </c>
      <c r="H29" s="1">
        <v>36.833483309757298</v>
      </c>
      <c r="I29" s="1">
        <v>37.209620253783399</v>
      </c>
    </row>
    <row r="30" spans="1:9" x14ac:dyDescent="0.25">
      <c r="A30" s="1" t="s">
        <v>18</v>
      </c>
      <c r="B30" s="1">
        <v>-1.4999999999999999E-2</v>
      </c>
      <c r="C30" s="1">
        <v>6.0000000000000001E-3</v>
      </c>
      <c r="D30" s="1">
        <v>6.2174847176463004</v>
      </c>
      <c r="E30" s="1">
        <v>6.1804680421786404</v>
      </c>
      <c r="F30" s="1">
        <v>6.1604283970394</v>
      </c>
      <c r="G30" s="1">
        <v>28.554078312677799</v>
      </c>
      <c r="H30" s="1">
        <v>36.833483309757298</v>
      </c>
      <c r="I30" s="1">
        <v>37.209620253783399</v>
      </c>
    </row>
    <row r="31" spans="1:9" x14ac:dyDescent="0.25">
      <c r="A31" s="1" t="s">
        <v>18</v>
      </c>
      <c r="B31" s="1">
        <v>-1.4999999999999999E-2</v>
      </c>
      <c r="C31" s="1">
        <v>7.0000000000000001E-3</v>
      </c>
      <c r="D31" s="1">
        <v>6.2174847176463004</v>
      </c>
      <c r="E31" s="1">
        <v>6.1804680421786404</v>
      </c>
      <c r="F31" s="1">
        <v>6.1604283970394</v>
      </c>
      <c r="G31" s="1">
        <v>28.554078312677799</v>
      </c>
      <c r="H31" s="1">
        <v>36.833483309757298</v>
      </c>
      <c r="I31" s="1">
        <v>37.209620253783399</v>
      </c>
    </row>
    <row r="32" spans="1:9" x14ac:dyDescent="0.25">
      <c r="A32" s="1" t="s">
        <v>19</v>
      </c>
      <c r="B32" s="1">
        <v>-1.4999999999999999E-2</v>
      </c>
      <c r="C32" s="1">
        <v>5.0000000000000001E-3</v>
      </c>
      <c r="D32" s="1">
        <v>5.8483697863208404</v>
      </c>
      <c r="E32" s="1">
        <v>5.7964376992950104</v>
      </c>
      <c r="F32" s="1">
        <v>5.7964376992950104</v>
      </c>
      <c r="G32" s="1">
        <v>32.697245338079902</v>
      </c>
      <c r="H32" s="1">
        <v>37.370426900538497</v>
      </c>
      <c r="I32" s="1">
        <v>37.370426900538497</v>
      </c>
    </row>
    <row r="33" spans="1:9" x14ac:dyDescent="0.25">
      <c r="A33" s="1" t="s">
        <v>19</v>
      </c>
      <c r="B33" s="1">
        <v>-1.4999999999999999E-2</v>
      </c>
      <c r="C33" s="1">
        <v>6.0000000000000001E-3</v>
      </c>
      <c r="D33" s="1">
        <v>5.8483697863208404</v>
      </c>
      <c r="E33" s="1">
        <v>5.7964376992950104</v>
      </c>
      <c r="F33" s="1">
        <v>5.7964376992950104</v>
      </c>
      <c r="G33" s="1">
        <v>32.697245338079902</v>
      </c>
      <c r="H33" s="1">
        <v>37.370426900538497</v>
      </c>
      <c r="I33" s="1">
        <v>37.370426900538497</v>
      </c>
    </row>
    <row r="34" spans="1:9" x14ac:dyDescent="0.25">
      <c r="A34" s="1" t="s">
        <v>19</v>
      </c>
      <c r="B34" s="1">
        <v>-1.4999999999999999E-2</v>
      </c>
      <c r="C34" s="1">
        <v>7.0000000000000001E-3</v>
      </c>
      <c r="D34" s="1">
        <v>5.8483697863208404</v>
      </c>
      <c r="E34" s="1">
        <v>5.7964376992950104</v>
      </c>
      <c r="F34" s="1">
        <v>5.7964376992950104</v>
      </c>
      <c r="G34" s="1">
        <v>32.697245338079902</v>
      </c>
      <c r="H34" s="1">
        <v>37.370426900538497</v>
      </c>
      <c r="I34" s="1">
        <v>37.370426900538497</v>
      </c>
    </row>
    <row r="35" spans="1:9" x14ac:dyDescent="0.25">
      <c r="A35" s="1" t="s">
        <v>21</v>
      </c>
      <c r="B35" s="1">
        <v>-1.4999999999999999E-2</v>
      </c>
      <c r="C35" s="1">
        <v>5.0000000000000001E-3</v>
      </c>
      <c r="D35" s="1">
        <v>5.7148006325707197</v>
      </c>
      <c r="E35" s="1">
        <v>5.6391710400032498</v>
      </c>
      <c r="F35" s="1">
        <v>5.6519897596422402</v>
      </c>
      <c r="G35" s="1">
        <v>33.7684200342403</v>
      </c>
      <c r="H35" s="1">
        <v>37.453334605878901</v>
      </c>
      <c r="I35" s="1">
        <v>37.385187754313002</v>
      </c>
    </row>
    <row r="36" spans="1:9" x14ac:dyDescent="0.25">
      <c r="A36" s="1" t="s">
        <v>21</v>
      </c>
      <c r="B36" s="1">
        <v>-1.4999999999999999E-2</v>
      </c>
      <c r="C36" s="1">
        <v>6.0000000000000001E-3</v>
      </c>
      <c r="D36" s="1">
        <v>5.7148006325707197</v>
      </c>
      <c r="E36" s="1">
        <v>5.6391710400032498</v>
      </c>
      <c r="F36" s="1">
        <v>5.6519897596422402</v>
      </c>
      <c r="G36" s="1">
        <v>33.7684200342403</v>
      </c>
      <c r="H36" s="1">
        <v>37.453334605878901</v>
      </c>
      <c r="I36" s="1">
        <v>37.385187754313002</v>
      </c>
    </row>
    <row r="37" spans="1:9" x14ac:dyDescent="0.25">
      <c r="A37" s="1" t="s">
        <v>21</v>
      </c>
      <c r="B37" s="1">
        <v>-1.4999999999999999E-2</v>
      </c>
      <c r="C37" s="1">
        <v>7.0000000000000001E-3</v>
      </c>
      <c r="D37" s="1">
        <v>5.7148006325707197</v>
      </c>
      <c r="E37" s="1">
        <v>5.6391710400032498</v>
      </c>
      <c r="F37" s="1">
        <v>5.6519897596422402</v>
      </c>
      <c r="G37" s="1">
        <v>33.7684200342403</v>
      </c>
      <c r="H37" s="1">
        <v>37.453334605878901</v>
      </c>
      <c r="I37" s="1">
        <v>37.385187754313002</v>
      </c>
    </row>
    <row r="38" spans="1:9" x14ac:dyDescent="0.25">
      <c r="A38" s="1" t="s">
        <v>22</v>
      </c>
      <c r="B38" s="1">
        <v>-1.4999999999999999E-2</v>
      </c>
      <c r="C38" s="1">
        <v>5.0000000000000001E-3</v>
      </c>
      <c r="D38" s="1">
        <v>6.2786224970488398</v>
      </c>
      <c r="E38" s="1">
        <v>6.24537513873865</v>
      </c>
      <c r="F38" s="1">
        <v>6.24537513873865</v>
      </c>
      <c r="G38" s="1">
        <v>31.6492391117322</v>
      </c>
      <c r="H38" s="1">
        <v>37.215549029576401</v>
      </c>
      <c r="I38" s="1">
        <v>37.215549029576401</v>
      </c>
    </row>
    <row r="39" spans="1:9" x14ac:dyDescent="0.25">
      <c r="A39" s="1" t="s">
        <v>22</v>
      </c>
      <c r="B39" s="1">
        <v>-1.4999999999999999E-2</v>
      </c>
      <c r="C39" s="1">
        <v>6.0000000000000001E-3</v>
      </c>
      <c r="D39" s="1">
        <v>6.2786224970488398</v>
      </c>
      <c r="E39" s="1">
        <v>6.24537513873865</v>
      </c>
      <c r="F39" s="1">
        <v>6.24537513873865</v>
      </c>
      <c r="G39" s="1">
        <v>31.6492391117322</v>
      </c>
      <c r="H39" s="1">
        <v>37.215549029576401</v>
      </c>
      <c r="I39" s="1">
        <v>37.215549029576401</v>
      </c>
    </row>
    <row r="40" spans="1:9" x14ac:dyDescent="0.25">
      <c r="A40" s="1" t="s">
        <v>22</v>
      </c>
      <c r="B40" s="1">
        <v>-1.4999999999999999E-2</v>
      </c>
      <c r="C40" s="1">
        <v>7.0000000000000001E-3</v>
      </c>
      <c r="D40" s="1">
        <v>6.2786224970488398</v>
      </c>
      <c r="E40" s="1">
        <v>6.24537513873865</v>
      </c>
      <c r="F40" s="1">
        <v>6.24537513873865</v>
      </c>
      <c r="G40" s="1">
        <v>31.6492391117322</v>
      </c>
      <c r="H40" s="1">
        <v>37.215549029576401</v>
      </c>
      <c r="I40" s="1">
        <v>37.215549029576401</v>
      </c>
    </row>
    <row r="41" spans="1:9" x14ac:dyDescent="0.25">
      <c r="A41" s="1" t="s">
        <v>23</v>
      </c>
      <c r="B41" s="1">
        <v>-1.4999999999999999E-2</v>
      </c>
      <c r="C41" s="1">
        <v>5.0000000000000001E-3</v>
      </c>
      <c r="D41" s="1">
        <v>6.4226996067448301</v>
      </c>
      <c r="E41" s="1">
        <v>6.3908969792040704</v>
      </c>
      <c r="F41" s="1">
        <v>6.3721012846126799</v>
      </c>
      <c r="G41" s="1">
        <v>35.046502314985901</v>
      </c>
      <c r="H41" s="1">
        <v>37.346691254824599</v>
      </c>
      <c r="I41" s="1">
        <v>37.474505747797203</v>
      </c>
    </row>
    <row r="42" spans="1:9" x14ac:dyDescent="0.25">
      <c r="A42" s="1" t="s">
        <v>23</v>
      </c>
      <c r="B42" s="1">
        <v>-1.4999999999999999E-2</v>
      </c>
      <c r="C42" s="1">
        <v>6.0000000000000001E-3</v>
      </c>
      <c r="D42" s="1">
        <v>6.4226996067448301</v>
      </c>
      <c r="E42" s="1">
        <v>6.3908969792040704</v>
      </c>
      <c r="F42" s="1">
        <v>6.3721012846126799</v>
      </c>
      <c r="G42" s="1">
        <v>35.046502314985901</v>
      </c>
      <c r="H42" s="1">
        <v>37.346691254824599</v>
      </c>
      <c r="I42" s="1">
        <v>37.474505747797203</v>
      </c>
    </row>
    <row r="43" spans="1:9" x14ac:dyDescent="0.25">
      <c r="A43" s="1" t="s">
        <v>23</v>
      </c>
      <c r="B43" s="1">
        <v>-1.4999999999999999E-2</v>
      </c>
      <c r="C43" s="1">
        <v>7.0000000000000001E-3</v>
      </c>
      <c r="D43" s="1">
        <v>6.4226996067448301</v>
      </c>
      <c r="E43" s="1">
        <v>6.3908969792040704</v>
      </c>
      <c r="F43" s="1">
        <v>6.3721012846126799</v>
      </c>
      <c r="G43" s="1">
        <v>35.046502314985901</v>
      </c>
      <c r="H43" s="1">
        <v>37.346691254824599</v>
      </c>
      <c r="I43" s="1">
        <v>37.474505747797203</v>
      </c>
    </row>
    <row r="44" spans="1:9" x14ac:dyDescent="0.25">
      <c r="A44" s="1" t="s">
        <v>24</v>
      </c>
      <c r="B44" s="1">
        <v>-1.4999999999999999E-2</v>
      </c>
      <c r="C44" s="1">
        <v>5.0000000000000001E-3</v>
      </c>
      <c r="D44" s="1">
        <v>6.1061093984193402</v>
      </c>
      <c r="E44" s="1">
        <v>6.0252750157800001</v>
      </c>
      <c r="F44" s="1">
        <v>6.0220461803071901</v>
      </c>
      <c r="G44" s="1">
        <v>34.205725396713497</v>
      </c>
      <c r="H44" s="1">
        <v>37.431680861016503</v>
      </c>
      <c r="I44" s="1">
        <v>37.3914704385476</v>
      </c>
    </row>
    <row r="45" spans="1:9" x14ac:dyDescent="0.25">
      <c r="A45" s="1" t="s">
        <v>24</v>
      </c>
      <c r="B45" s="1">
        <v>-1.4999999999999999E-2</v>
      </c>
      <c r="C45" s="1">
        <v>6.0000000000000001E-3</v>
      </c>
      <c r="D45" s="1">
        <v>6.1061093984193402</v>
      </c>
      <c r="E45" s="1">
        <v>6.0252750157800001</v>
      </c>
      <c r="F45" s="1">
        <v>6.0220461803071901</v>
      </c>
      <c r="G45" s="1">
        <v>34.205725396713497</v>
      </c>
      <c r="H45" s="1">
        <v>37.431680861016503</v>
      </c>
      <c r="I45" s="1">
        <v>37.3914704385476</v>
      </c>
    </row>
    <row r="46" spans="1:9" x14ac:dyDescent="0.25">
      <c r="A46" s="1" t="s">
        <v>24</v>
      </c>
      <c r="B46" s="1">
        <v>-1.4999999999999999E-2</v>
      </c>
      <c r="C46" s="1">
        <v>7.0000000000000001E-3</v>
      </c>
      <c r="D46" s="1">
        <v>6.1061093984193402</v>
      </c>
      <c r="E46" s="1">
        <v>6.0252750157800001</v>
      </c>
      <c r="F46" s="1">
        <v>6.0220461803071901</v>
      </c>
      <c r="G46" s="1">
        <v>34.205725396713497</v>
      </c>
      <c r="H46" s="1">
        <v>37.431680861016503</v>
      </c>
      <c r="I46" s="1">
        <v>37.3914704385476</v>
      </c>
    </row>
    <row r="47" spans="1:9" x14ac:dyDescent="0.25">
      <c r="A47" s="1" t="s">
        <v>27</v>
      </c>
      <c r="B47" s="1">
        <v>-1.4999999999999999E-2</v>
      </c>
      <c r="C47" s="1">
        <v>5.0000000000000001E-3</v>
      </c>
      <c r="D47" s="1">
        <v>6.5449400668866398</v>
      </c>
      <c r="E47" s="1">
        <v>6.53349185170591</v>
      </c>
      <c r="F47" s="1">
        <v>6.51510116301918</v>
      </c>
      <c r="G47" s="1">
        <v>33.9009893156149</v>
      </c>
      <c r="H47" s="1">
        <v>37.217261482549901</v>
      </c>
      <c r="I47" s="1">
        <v>37.295315613443798</v>
      </c>
    </row>
    <row r="48" spans="1:9" x14ac:dyDescent="0.25">
      <c r="A48" s="1" t="s">
        <v>27</v>
      </c>
      <c r="B48" s="1">
        <v>-1.4999999999999999E-2</v>
      </c>
      <c r="C48" s="1">
        <v>6.0000000000000001E-3</v>
      </c>
      <c r="D48" s="1">
        <v>6.5449400668866398</v>
      </c>
      <c r="E48" s="1">
        <v>6.53349185170591</v>
      </c>
      <c r="F48" s="1">
        <v>6.51510116301918</v>
      </c>
      <c r="G48" s="1">
        <v>33.9009893156149</v>
      </c>
      <c r="H48" s="1">
        <v>37.217261482549901</v>
      </c>
      <c r="I48" s="1">
        <v>37.295315613443798</v>
      </c>
    </row>
    <row r="49" spans="1:9" x14ac:dyDescent="0.25">
      <c r="A49" s="1" t="s">
        <v>27</v>
      </c>
      <c r="B49" s="1">
        <v>-1.4999999999999999E-2</v>
      </c>
      <c r="C49" s="1">
        <v>7.0000000000000001E-3</v>
      </c>
      <c r="D49" s="1">
        <v>6.5449400668866398</v>
      </c>
      <c r="E49" s="1">
        <v>6.53349185170591</v>
      </c>
      <c r="F49" s="1">
        <v>6.51510116301918</v>
      </c>
      <c r="G49" s="1">
        <v>33.9009893156149</v>
      </c>
      <c r="H49" s="1">
        <v>37.217261482549901</v>
      </c>
      <c r="I49" s="1">
        <v>37.295315613443798</v>
      </c>
    </row>
    <row r="50" spans="1:9" x14ac:dyDescent="0.25">
      <c r="A50" s="1" t="s">
        <v>29</v>
      </c>
      <c r="B50" s="1">
        <v>-1.4999999999999999E-2</v>
      </c>
      <c r="C50" s="1">
        <v>5.0000000000000001E-3</v>
      </c>
      <c r="D50" s="1">
        <v>6.1161935838362096</v>
      </c>
      <c r="E50" s="1">
        <v>6.0622953826046402</v>
      </c>
      <c r="F50" s="1">
        <v>6.0622953826046402</v>
      </c>
      <c r="G50" s="1">
        <v>32.705592895481601</v>
      </c>
      <c r="H50" s="1">
        <v>37.417027432741598</v>
      </c>
      <c r="I50" s="1">
        <v>37.417027432741598</v>
      </c>
    </row>
    <row r="51" spans="1:9" x14ac:dyDescent="0.25">
      <c r="A51" s="1" t="s">
        <v>29</v>
      </c>
      <c r="B51" s="1">
        <v>-1.4999999999999999E-2</v>
      </c>
      <c r="C51" s="1">
        <v>6.0000000000000001E-3</v>
      </c>
      <c r="D51" s="1">
        <v>6.1161935838362096</v>
      </c>
      <c r="E51" s="1">
        <v>6.0622953826046402</v>
      </c>
      <c r="F51" s="1">
        <v>6.0622953826046402</v>
      </c>
      <c r="G51" s="1">
        <v>32.705592895481601</v>
      </c>
      <c r="H51" s="1">
        <v>37.417027432741598</v>
      </c>
      <c r="I51" s="1">
        <v>37.417027432741598</v>
      </c>
    </row>
    <row r="52" spans="1:9" x14ac:dyDescent="0.25">
      <c r="A52" s="1" t="s">
        <v>29</v>
      </c>
      <c r="B52" s="1">
        <v>-1.4999999999999999E-2</v>
      </c>
      <c r="C52" s="1">
        <v>7.0000000000000001E-3</v>
      </c>
      <c r="D52" s="1">
        <v>6.1161935838362096</v>
      </c>
      <c r="E52" s="1">
        <v>6.0622953826046402</v>
      </c>
      <c r="F52" s="1">
        <v>6.0622953826046402</v>
      </c>
      <c r="G52" s="1">
        <v>32.705592895481601</v>
      </c>
      <c r="H52" s="1">
        <v>37.417027432741598</v>
      </c>
      <c r="I52" s="1">
        <v>37.417027432741598</v>
      </c>
    </row>
    <row r="53" spans="1:9" x14ac:dyDescent="0.25">
      <c r="A53" s="1" t="s">
        <v>30</v>
      </c>
      <c r="B53" s="1">
        <v>-1.4999999999999999E-2</v>
      </c>
      <c r="C53" s="1">
        <v>5.0000000000000001E-3</v>
      </c>
      <c r="D53" s="1">
        <v>6.1285841395731904</v>
      </c>
      <c r="E53" s="1">
        <v>6.1113059110203096</v>
      </c>
      <c r="F53" s="1">
        <v>6.1082664559618296</v>
      </c>
      <c r="G53" s="1">
        <v>29.735139383626699</v>
      </c>
      <c r="H53" s="1">
        <v>37.111115966221703</v>
      </c>
      <c r="I53" s="1">
        <v>37.202601110942801</v>
      </c>
    </row>
    <row r="54" spans="1:9" x14ac:dyDescent="0.25">
      <c r="A54" s="1" t="s">
        <v>30</v>
      </c>
      <c r="B54" s="1">
        <v>-1.4999999999999999E-2</v>
      </c>
      <c r="C54" s="1">
        <v>6.0000000000000001E-3</v>
      </c>
      <c r="D54" s="1">
        <v>6.1285841395731904</v>
      </c>
      <c r="E54" s="1">
        <v>6.1113059110203096</v>
      </c>
      <c r="F54" s="1">
        <v>6.1082664559618296</v>
      </c>
      <c r="G54" s="1">
        <v>29.735139383626699</v>
      </c>
      <c r="H54" s="1">
        <v>37.111115966221703</v>
      </c>
      <c r="I54" s="1">
        <v>37.202601110942801</v>
      </c>
    </row>
    <row r="55" spans="1:9" x14ac:dyDescent="0.25">
      <c r="A55" s="1" t="s">
        <v>30</v>
      </c>
      <c r="B55" s="1">
        <v>-1.4999999999999999E-2</v>
      </c>
      <c r="C55" s="1">
        <v>7.0000000000000001E-3</v>
      </c>
      <c r="D55" s="1">
        <v>6.1285841395731904</v>
      </c>
      <c r="E55" s="1">
        <v>6.1113059110203096</v>
      </c>
      <c r="F55" s="1">
        <v>6.1082664559618296</v>
      </c>
      <c r="G55" s="1">
        <v>29.735139383626699</v>
      </c>
      <c r="H55" s="1">
        <v>37.111115966221703</v>
      </c>
      <c r="I55" s="1">
        <v>37.202601110942801</v>
      </c>
    </row>
    <row r="56" spans="1:9" x14ac:dyDescent="0.25">
      <c r="A56" s="1" t="s">
        <v>33</v>
      </c>
      <c r="B56" s="1">
        <v>-1.4999999999999999E-2</v>
      </c>
      <c r="C56" s="1">
        <v>5.0000000000000001E-3</v>
      </c>
      <c r="D56" s="1">
        <v>6.1390801076438999</v>
      </c>
      <c r="E56" s="1">
        <v>6.1005909035283503</v>
      </c>
      <c r="F56" s="1">
        <v>6.1012480414235499</v>
      </c>
      <c r="G56" s="1">
        <v>28.566843078302</v>
      </c>
      <c r="H56" s="1">
        <v>37.121399357582902</v>
      </c>
      <c r="I56" s="1">
        <v>37.214728806003102</v>
      </c>
    </row>
    <row r="57" spans="1:9" x14ac:dyDescent="0.25">
      <c r="A57" s="1" t="s">
        <v>33</v>
      </c>
      <c r="B57" s="1">
        <v>-1.4999999999999999E-2</v>
      </c>
      <c r="C57" s="1">
        <v>6.0000000000000001E-3</v>
      </c>
      <c r="D57" s="1">
        <v>6.1390801076438999</v>
      </c>
      <c r="E57" s="1">
        <v>6.1005909035283503</v>
      </c>
      <c r="F57" s="1">
        <v>6.1012480414235499</v>
      </c>
      <c r="G57" s="1">
        <v>28.566843078302</v>
      </c>
      <c r="H57" s="1">
        <v>37.121399357582902</v>
      </c>
      <c r="I57" s="1">
        <v>37.214728806003102</v>
      </c>
    </row>
    <row r="58" spans="1:9" x14ac:dyDescent="0.25">
      <c r="A58" s="1" t="s">
        <v>33</v>
      </c>
      <c r="B58" s="1">
        <v>-1.4999999999999999E-2</v>
      </c>
      <c r="C58" s="1">
        <v>7.0000000000000001E-3</v>
      </c>
      <c r="D58" s="1">
        <v>6.1390801076438999</v>
      </c>
      <c r="E58" s="1">
        <v>6.1005909035283503</v>
      </c>
      <c r="F58" s="1">
        <v>6.1012480414235499</v>
      </c>
      <c r="G58" s="1">
        <v>28.566843078302</v>
      </c>
      <c r="H58" s="1">
        <v>37.121399357582902</v>
      </c>
      <c r="I58" s="1">
        <v>37.214728806003102</v>
      </c>
    </row>
    <row r="59" spans="1:9" x14ac:dyDescent="0.25">
      <c r="A59" s="1" t="s">
        <v>37</v>
      </c>
      <c r="B59" s="1">
        <v>-1.4999999999999999E-2</v>
      </c>
      <c r="C59" s="1">
        <v>5.0000000000000001E-3</v>
      </c>
      <c r="D59" s="1">
        <v>6.7892606822514798</v>
      </c>
      <c r="E59" s="1">
        <v>6.5641662220315604</v>
      </c>
      <c r="F59" s="1">
        <v>6.5474242266620601</v>
      </c>
      <c r="G59" s="1">
        <v>34.0525059819552</v>
      </c>
      <c r="H59" s="1">
        <v>37.338917917455703</v>
      </c>
      <c r="I59" s="1">
        <v>37.3375047606648</v>
      </c>
    </row>
    <row r="60" spans="1:9" x14ac:dyDescent="0.25">
      <c r="A60" s="1" t="s">
        <v>37</v>
      </c>
      <c r="B60" s="1">
        <v>-1.4999999999999999E-2</v>
      </c>
      <c r="C60" s="1">
        <v>6.0000000000000001E-3</v>
      </c>
      <c r="D60" s="1">
        <v>6.7892606822514798</v>
      </c>
      <c r="E60" s="1">
        <v>6.5641662220315604</v>
      </c>
      <c r="F60" s="1">
        <v>6.5474242266620601</v>
      </c>
      <c r="G60" s="1">
        <v>34.0525059819552</v>
      </c>
      <c r="H60" s="1">
        <v>37.338917917455703</v>
      </c>
      <c r="I60" s="1">
        <v>37.3375047606648</v>
      </c>
    </row>
    <row r="61" spans="1:9" x14ac:dyDescent="0.25">
      <c r="A61" s="1" t="s">
        <v>37</v>
      </c>
      <c r="B61" s="1">
        <v>-1.4999999999999999E-2</v>
      </c>
      <c r="C61" s="1">
        <v>7.0000000000000001E-3</v>
      </c>
      <c r="D61" s="1">
        <v>6.7892606822514798</v>
      </c>
      <c r="E61" s="1">
        <v>6.5641662220315604</v>
      </c>
      <c r="F61" s="1">
        <v>6.5474242266620601</v>
      </c>
      <c r="G61" s="1">
        <v>34.0525059819552</v>
      </c>
      <c r="H61" s="1">
        <v>37.338917917455703</v>
      </c>
      <c r="I61" s="1">
        <v>37.3375047606648</v>
      </c>
    </row>
    <row r="62" spans="1:9" x14ac:dyDescent="0.25">
      <c r="A62" s="1" t="s">
        <v>45</v>
      </c>
      <c r="B62" s="1">
        <v>-1.4999999999999999E-2</v>
      </c>
      <c r="C62" s="1">
        <v>5.0000000000000001E-3</v>
      </c>
      <c r="D62" s="1">
        <v>6.2649448950605198</v>
      </c>
      <c r="E62" s="1">
        <v>6.2009575217596904</v>
      </c>
      <c r="F62" s="1">
        <v>6.2009575217596904</v>
      </c>
      <c r="G62" s="1">
        <v>30.544696817136501</v>
      </c>
      <c r="H62" s="1">
        <v>37.220221326542102</v>
      </c>
      <c r="I62" s="1">
        <v>37.220221326542102</v>
      </c>
    </row>
    <row r="63" spans="1:9" x14ac:dyDescent="0.25">
      <c r="A63" s="1" t="s">
        <v>45</v>
      </c>
      <c r="B63" s="1">
        <v>-1.4999999999999999E-2</v>
      </c>
      <c r="C63" s="1">
        <v>6.0000000000000001E-3</v>
      </c>
      <c r="D63" s="1">
        <v>6.2649448950605198</v>
      </c>
      <c r="E63" s="1">
        <v>6.2009575217596904</v>
      </c>
      <c r="F63" s="1">
        <v>6.2009575217596904</v>
      </c>
      <c r="G63" s="1">
        <v>30.544696817136501</v>
      </c>
      <c r="H63" s="1">
        <v>37.220221326542102</v>
      </c>
      <c r="I63" s="1">
        <v>37.220221326542102</v>
      </c>
    </row>
    <row r="64" spans="1:9" x14ac:dyDescent="0.25">
      <c r="A64" s="1" t="s">
        <v>45</v>
      </c>
      <c r="B64" s="1">
        <v>-1.4999999999999999E-2</v>
      </c>
      <c r="C64" s="1">
        <v>7.0000000000000001E-3</v>
      </c>
      <c r="D64" s="1">
        <v>6.2649448950605198</v>
      </c>
      <c r="E64" s="1">
        <v>6.2009575217596904</v>
      </c>
      <c r="F64" s="1">
        <v>6.2009575217596904</v>
      </c>
      <c r="G64" s="1">
        <v>30.544696817136501</v>
      </c>
      <c r="H64" s="1">
        <v>37.220221326542102</v>
      </c>
      <c r="I64" s="1">
        <v>37.220221326542102</v>
      </c>
    </row>
    <row r="65" spans="1:9" x14ac:dyDescent="0.25">
      <c r="A65" s="1" t="s">
        <v>47</v>
      </c>
      <c r="B65" s="1">
        <v>-1.4999999999999999E-2</v>
      </c>
      <c r="C65" s="1">
        <v>5.0000000000000001E-3</v>
      </c>
      <c r="D65" s="1">
        <v>5.19237305335073</v>
      </c>
      <c r="E65" s="1">
        <v>5.1457500363906501</v>
      </c>
      <c r="F65" s="1">
        <v>5.1253878190606299</v>
      </c>
      <c r="G65" s="1">
        <v>35.208033763284497</v>
      </c>
      <c r="H65" s="1">
        <v>37.281401730329797</v>
      </c>
      <c r="I65" s="1">
        <v>37.140677884150001</v>
      </c>
    </row>
    <row r="66" spans="1:9" x14ac:dyDescent="0.25">
      <c r="A66" s="1" t="s">
        <v>47</v>
      </c>
      <c r="B66" s="1">
        <v>-1.4999999999999999E-2</v>
      </c>
      <c r="C66" s="1">
        <v>6.0000000000000001E-3</v>
      </c>
      <c r="D66" s="1">
        <v>5.19237305335073</v>
      </c>
      <c r="E66" s="1">
        <v>5.1457500363906501</v>
      </c>
      <c r="F66" s="1">
        <v>5.1253878190606299</v>
      </c>
      <c r="G66" s="1">
        <v>35.208033763284497</v>
      </c>
      <c r="H66" s="1">
        <v>37.281401730329797</v>
      </c>
      <c r="I66" s="1">
        <v>37.140677884150001</v>
      </c>
    </row>
    <row r="67" spans="1:9" x14ac:dyDescent="0.25">
      <c r="A67" s="1" t="s">
        <v>47</v>
      </c>
      <c r="B67" s="1">
        <v>-1.4999999999999999E-2</v>
      </c>
      <c r="C67" s="1">
        <v>7.0000000000000001E-3</v>
      </c>
      <c r="D67" s="1">
        <v>5.19237305335073</v>
      </c>
      <c r="E67" s="1">
        <v>5.1457500363906501</v>
      </c>
      <c r="F67" s="1">
        <v>5.1253878190606299</v>
      </c>
      <c r="G67" s="1">
        <v>35.208033763284497</v>
      </c>
      <c r="H67" s="1">
        <v>37.281401730329797</v>
      </c>
      <c r="I67" s="1">
        <v>37.140677884150001</v>
      </c>
    </row>
    <row r="68" spans="1:9" x14ac:dyDescent="0.25">
      <c r="A68" s="55"/>
      <c r="B68" s="55"/>
      <c r="C68" s="5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opLeftCell="A2" workbookViewId="0">
      <selection sqref="A1:C23"/>
    </sheetView>
  </sheetViews>
  <sheetFormatPr defaultRowHeight="15" x14ac:dyDescent="0.25"/>
  <cols>
    <col min="1" max="1" width="18.140625" customWidth="1"/>
    <col min="2" max="3" width="15.7109375" customWidth="1"/>
  </cols>
  <sheetData>
    <row r="1" spans="1:3" ht="30.75" customHeight="1" x14ac:dyDescent="0.25">
      <c r="A1" s="40" t="s">
        <v>75</v>
      </c>
      <c r="B1" s="40" t="s">
        <v>66</v>
      </c>
      <c r="C1" s="40" t="s">
        <v>96</v>
      </c>
    </row>
    <row r="2" spans="1:3" x14ac:dyDescent="0.25">
      <c r="A2" s="45" t="s">
        <v>81</v>
      </c>
      <c r="B2" s="41">
        <v>7.21043623356955</v>
      </c>
      <c r="C2" s="41">
        <v>37.584132930198301</v>
      </c>
    </row>
    <row r="3" spans="1:3" x14ac:dyDescent="0.25">
      <c r="A3" s="54" t="s">
        <v>73</v>
      </c>
      <c r="B3" s="54"/>
      <c r="C3" s="54"/>
    </row>
    <row r="4" spans="1:3" x14ac:dyDescent="0.25">
      <c r="A4" s="42" t="s">
        <v>77</v>
      </c>
      <c r="B4" s="41">
        <v>7.1446109732381498</v>
      </c>
      <c r="C4" s="41">
        <v>35.686224969817701</v>
      </c>
    </row>
    <row r="5" spans="1:3" x14ac:dyDescent="0.25">
      <c r="A5" s="42" t="s">
        <v>78</v>
      </c>
      <c r="B5" s="41">
        <v>7.03579656434023</v>
      </c>
      <c r="C5" s="41">
        <v>34.556200571487302</v>
      </c>
    </row>
    <row r="6" spans="1:3" x14ac:dyDescent="0.25">
      <c r="A6" s="42" t="s">
        <v>79</v>
      </c>
      <c r="B6" s="41">
        <v>6.90215933440364</v>
      </c>
      <c r="C6" s="41">
        <v>33.268073895726602</v>
      </c>
    </row>
    <row r="7" spans="1:3" x14ac:dyDescent="0.25">
      <c r="A7" s="42" t="s">
        <v>80</v>
      </c>
      <c r="B7" s="41">
        <v>6.6954682160639098</v>
      </c>
      <c r="C7" s="41">
        <v>31.738022828273401</v>
      </c>
    </row>
    <row r="8" spans="1:3" x14ac:dyDescent="0.25">
      <c r="A8" s="42" t="s">
        <v>82</v>
      </c>
      <c r="B8" s="41">
        <v>6.4599295096888101</v>
      </c>
      <c r="C8" s="41">
        <v>29.869723182813999</v>
      </c>
    </row>
    <row r="9" spans="1:3" x14ac:dyDescent="0.25">
      <c r="A9" s="42" t="s">
        <v>83</v>
      </c>
      <c r="B9" s="41">
        <v>6.1664872960994401</v>
      </c>
      <c r="C9" s="41">
        <v>27.533361048911502</v>
      </c>
    </row>
    <row r="10" spans="1:3" x14ac:dyDescent="0.25">
      <c r="A10" s="42" t="s">
        <v>84</v>
      </c>
      <c r="B10" s="41">
        <v>5.6972076921562698</v>
      </c>
      <c r="C10" s="41">
        <v>24.2639510151316</v>
      </c>
    </row>
    <row r="11" spans="1:3" x14ac:dyDescent="0.25">
      <c r="A11" s="42" t="s">
        <v>85</v>
      </c>
      <c r="B11" s="41">
        <v>4.9226183936607804</v>
      </c>
      <c r="C11" s="41">
        <v>19.0578334007816</v>
      </c>
    </row>
    <row r="12" spans="1:3" x14ac:dyDescent="0.25">
      <c r="A12" s="42" t="s">
        <v>86</v>
      </c>
      <c r="B12" s="41">
        <v>0</v>
      </c>
      <c r="C12" s="43" t="s">
        <v>87</v>
      </c>
    </row>
    <row r="13" spans="1:3" x14ac:dyDescent="0.25">
      <c r="A13" s="54" t="s">
        <v>74</v>
      </c>
      <c r="B13" s="54"/>
      <c r="C13" s="54"/>
    </row>
    <row r="14" spans="1:3" x14ac:dyDescent="0.25">
      <c r="A14" s="42" t="s">
        <v>81</v>
      </c>
      <c r="B14" s="41">
        <v>7.1616537322510601</v>
      </c>
      <c r="C14" s="41">
        <v>36.500517252938003</v>
      </c>
    </row>
    <row r="15" spans="1:3" x14ac:dyDescent="0.25">
      <c r="A15" s="42" t="s">
        <v>76</v>
      </c>
      <c r="B15" s="41">
        <v>7.1302238973037904</v>
      </c>
      <c r="C15" s="41">
        <v>35.475356380991698</v>
      </c>
    </row>
    <row r="16" spans="1:3" x14ac:dyDescent="0.25">
      <c r="A16" s="42" t="s">
        <v>88</v>
      </c>
      <c r="B16" s="41">
        <v>7.0324356892708</v>
      </c>
      <c r="C16" s="41">
        <v>34.306077736287598</v>
      </c>
    </row>
    <row r="17" spans="1:3" x14ac:dyDescent="0.25">
      <c r="A17" s="42" t="s">
        <v>89</v>
      </c>
      <c r="B17" s="41">
        <v>6.8488343758163204</v>
      </c>
      <c r="C17" s="41">
        <v>32.983257735078901</v>
      </c>
    </row>
    <row r="18" spans="1:3" x14ac:dyDescent="0.25">
      <c r="A18" s="42" t="s">
        <v>90</v>
      </c>
      <c r="B18" s="41">
        <v>6.6526504594609301</v>
      </c>
      <c r="C18" s="41">
        <v>31.3841768963795</v>
      </c>
    </row>
    <row r="19" spans="1:3" x14ac:dyDescent="0.25">
      <c r="A19" s="42" t="s">
        <v>91</v>
      </c>
      <c r="B19" s="41">
        <v>6.4116151727991797</v>
      </c>
      <c r="C19" s="41">
        <v>29.465883066463299</v>
      </c>
    </row>
    <row r="20" spans="1:3" x14ac:dyDescent="0.25">
      <c r="A20" s="42" t="s">
        <v>92</v>
      </c>
      <c r="B20" s="41">
        <v>6.0716071526586104</v>
      </c>
      <c r="C20" s="41">
        <v>26.952557185335301</v>
      </c>
    </row>
    <row r="21" spans="1:3" x14ac:dyDescent="0.25">
      <c r="A21" s="44" t="s">
        <v>93</v>
      </c>
      <c r="B21" s="41">
        <v>5.5856681008474798</v>
      </c>
      <c r="C21" s="41">
        <v>23.416432195979201</v>
      </c>
    </row>
    <row r="22" spans="1:3" x14ac:dyDescent="0.25">
      <c r="A22" s="44" t="s">
        <v>94</v>
      </c>
      <c r="B22" s="41">
        <v>4.6740216607123397</v>
      </c>
      <c r="C22" s="41">
        <v>17.437540753057601</v>
      </c>
    </row>
    <row r="23" spans="1:3" x14ac:dyDescent="0.25">
      <c r="A23" s="44" t="s">
        <v>95</v>
      </c>
      <c r="B23" s="41">
        <v>0</v>
      </c>
      <c r="C23" s="43" t="s">
        <v>87</v>
      </c>
    </row>
  </sheetData>
  <mergeCells count="2">
    <mergeCell ref="A3:C3"/>
    <mergeCell ref="A13:C1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F5" sqref="A1:I51"/>
    </sheetView>
  </sheetViews>
  <sheetFormatPr defaultRowHeight="15" x14ac:dyDescent="0.25"/>
  <cols>
    <col min="1" max="1" width="6.42578125" customWidth="1"/>
    <col min="2" max="2" width="7.42578125" customWidth="1"/>
    <col min="3" max="3" width="7.140625" customWidth="1"/>
    <col min="4" max="7" width="8.5703125" customWidth="1"/>
    <col min="8" max="9" width="10.42578125" bestFit="1" customWidth="1"/>
  </cols>
  <sheetData>
    <row r="1" spans="1:9" ht="42.75" customHeight="1" x14ac:dyDescent="0.25">
      <c r="A1" s="39" t="s">
        <v>61</v>
      </c>
      <c r="B1" s="39" t="s">
        <v>50</v>
      </c>
      <c r="C1" s="39" t="s">
        <v>51</v>
      </c>
      <c r="D1" s="39" t="s">
        <v>53</v>
      </c>
      <c r="E1" s="39" t="s">
        <v>54</v>
      </c>
      <c r="F1" s="39" t="s">
        <v>96</v>
      </c>
      <c r="G1" s="39" t="s">
        <v>101</v>
      </c>
      <c r="H1" s="39" t="s">
        <v>58</v>
      </c>
      <c r="I1" s="39" t="s">
        <v>102</v>
      </c>
    </row>
    <row r="2" spans="1:9" x14ac:dyDescent="0.25">
      <c r="A2" s="38" t="s">
        <v>0</v>
      </c>
      <c r="B2" s="38">
        <v>-1.4999999999999999E-2</v>
      </c>
      <c r="C2" s="38">
        <v>7.0000000000000001E-3</v>
      </c>
      <c r="D2" s="38">
        <v>7.5903160343874401</v>
      </c>
      <c r="E2" s="38">
        <v>7.5903160343874401</v>
      </c>
      <c r="F2" s="38">
        <v>37.089281950195101</v>
      </c>
      <c r="G2" s="38">
        <v>37.089281950195101</v>
      </c>
      <c r="H2" s="6" t="str">
        <f t="shared" ref="H2:H33" si="0">IF(AND(MAX(D2:E2)=D2,MAX(D2:E2) = E2),"Sama Besar",IF(MAX(D2:E2)=D2,"AFCEDP","ACEDP"))</f>
        <v>Sama Besar</v>
      </c>
      <c r="I2" s="6" t="str">
        <f>IF(AND(MAX(F2:G2)=F2,MAX(F2:G2) = G2),"Sama Besar",IF(MAX(F2:G2)=F2,"AFCEDP","ACEDP"))</f>
        <v>Sama Besar</v>
      </c>
    </row>
    <row r="3" spans="1:9" x14ac:dyDescent="0.25">
      <c r="A3" s="38" t="s">
        <v>1</v>
      </c>
      <c r="B3" s="38">
        <v>-1.4999999999999999E-2</v>
      </c>
      <c r="C3" s="38">
        <v>7.0000000000000001E-3</v>
      </c>
      <c r="D3" s="38">
        <v>6.5339725871505197</v>
      </c>
      <c r="E3" s="38">
        <v>6.5339725871505197</v>
      </c>
      <c r="F3" s="38">
        <v>36.9884777065433</v>
      </c>
      <c r="G3" s="38">
        <v>36.9884777065433</v>
      </c>
      <c r="H3" s="6" t="str">
        <f t="shared" si="0"/>
        <v>Sama Besar</v>
      </c>
      <c r="I3" s="6" t="str">
        <f t="shared" ref="I3:I50" si="1">IF(AND(MAX(F3:G3)=F3,MAX(F3:G3) = G3),"Sama Besar",IF(MAX(F3:G3)=F3,"AFCEDP","ACEDP"))</f>
        <v>Sama Besar</v>
      </c>
    </row>
    <row r="4" spans="1:9" x14ac:dyDescent="0.25">
      <c r="A4" s="38" t="s">
        <v>2</v>
      </c>
      <c r="B4" s="38">
        <v>-1.4999999999999999E-2</v>
      </c>
      <c r="C4" s="38">
        <v>7.0000000000000001E-3</v>
      </c>
      <c r="D4" s="38">
        <v>4.1534883029741998</v>
      </c>
      <c r="E4" s="38">
        <v>4.1534883029741998</v>
      </c>
      <c r="F4" s="38">
        <v>37.632561757354701</v>
      </c>
      <c r="G4" s="38">
        <v>37.5861437235477</v>
      </c>
      <c r="H4" s="6" t="str">
        <f t="shared" si="0"/>
        <v>Sama Besar</v>
      </c>
      <c r="I4" s="6" t="str">
        <f t="shared" si="1"/>
        <v>AFCEDP</v>
      </c>
    </row>
    <row r="5" spans="1:9" x14ac:dyDescent="0.25">
      <c r="A5" s="38" t="s">
        <v>3</v>
      </c>
      <c r="B5" s="38">
        <v>-1.4999999999999999E-2</v>
      </c>
      <c r="C5" s="38">
        <v>7.0000000000000001E-3</v>
      </c>
      <c r="D5" s="38">
        <v>7.2243155705628901</v>
      </c>
      <c r="E5" s="38">
        <v>7.2102757756974203</v>
      </c>
      <c r="F5" s="38">
        <v>37.6064883770526</v>
      </c>
      <c r="G5" s="38">
        <v>37.447151292348003</v>
      </c>
      <c r="H5" s="6" t="str">
        <f t="shared" si="0"/>
        <v>AFCEDP</v>
      </c>
      <c r="I5" s="6" t="str">
        <f t="shared" si="1"/>
        <v>AFCEDP</v>
      </c>
    </row>
    <row r="6" spans="1:9" x14ac:dyDescent="0.25">
      <c r="A6" s="38" t="s">
        <v>4</v>
      </c>
      <c r="B6" s="38">
        <v>-1.4999999999999999E-2</v>
      </c>
      <c r="C6" s="38">
        <v>7.0000000000000001E-3</v>
      </c>
      <c r="D6" s="38">
        <v>7.1395063126678497</v>
      </c>
      <c r="E6" s="38">
        <v>7.0684459629977097</v>
      </c>
      <c r="F6" s="38">
        <v>37.069502893155402</v>
      </c>
      <c r="G6" s="38">
        <v>37.396356301240303</v>
      </c>
      <c r="H6" s="6" t="str">
        <f t="shared" si="0"/>
        <v>AFCEDP</v>
      </c>
      <c r="I6" s="6" t="str">
        <f t="shared" si="1"/>
        <v>ACEDP</v>
      </c>
    </row>
    <row r="7" spans="1:9" x14ac:dyDescent="0.25">
      <c r="A7" s="38" t="s">
        <v>5</v>
      </c>
      <c r="B7" s="38">
        <v>-1.4999999999999999E-2</v>
      </c>
      <c r="C7" s="38">
        <v>7.0000000000000001E-3</v>
      </c>
      <c r="D7" s="38">
        <v>6.6958745091511496</v>
      </c>
      <c r="E7" s="38">
        <v>6.6958745091511496</v>
      </c>
      <c r="F7" s="38">
        <v>36.542716182709803</v>
      </c>
      <c r="G7" s="38">
        <v>36.542716182709803</v>
      </c>
      <c r="H7" s="6" t="str">
        <f t="shared" si="0"/>
        <v>Sama Besar</v>
      </c>
      <c r="I7" s="6" t="str">
        <f t="shared" si="1"/>
        <v>Sama Besar</v>
      </c>
    </row>
    <row r="8" spans="1:9" x14ac:dyDescent="0.25">
      <c r="A8" s="38" t="s">
        <v>6</v>
      </c>
      <c r="B8" s="38">
        <v>-1.4999999999999999E-2</v>
      </c>
      <c r="C8" s="38">
        <v>7.0000000000000001E-3</v>
      </c>
      <c r="D8" s="38">
        <v>6.39607040038943</v>
      </c>
      <c r="E8" s="38">
        <v>6.39702932390726</v>
      </c>
      <c r="F8" s="38">
        <v>37.290528353489101</v>
      </c>
      <c r="G8" s="38">
        <v>37.320882062880202</v>
      </c>
      <c r="H8" s="6" t="str">
        <f t="shared" si="0"/>
        <v>ACEDP</v>
      </c>
      <c r="I8" s="6" t="str">
        <f t="shared" si="1"/>
        <v>ACEDP</v>
      </c>
    </row>
    <row r="9" spans="1:9" x14ac:dyDescent="0.25">
      <c r="A9" s="38" t="s">
        <v>7</v>
      </c>
      <c r="B9" s="38">
        <v>-1.4999999999999999E-2</v>
      </c>
      <c r="C9" s="38">
        <v>7.0000000000000001E-3</v>
      </c>
      <c r="D9" s="38">
        <v>5.7191071607598003</v>
      </c>
      <c r="E9" s="38">
        <v>5.6786013450413302</v>
      </c>
      <c r="F9" s="38">
        <v>37.538854579078198</v>
      </c>
      <c r="G9" s="38">
        <v>37.265556810068503</v>
      </c>
      <c r="H9" s="6" t="str">
        <f t="shared" si="0"/>
        <v>AFCEDP</v>
      </c>
      <c r="I9" s="6" t="str">
        <f t="shared" si="1"/>
        <v>AFCEDP</v>
      </c>
    </row>
    <row r="10" spans="1:9" x14ac:dyDescent="0.25">
      <c r="A10" s="38" t="s">
        <v>8</v>
      </c>
      <c r="B10" s="38">
        <v>-1.4999999999999999E-2</v>
      </c>
      <c r="C10" s="38">
        <v>7.0000000000000001E-3</v>
      </c>
      <c r="D10" s="38">
        <v>6.5845678331634598</v>
      </c>
      <c r="E10" s="38">
        <v>6.5929229856012501</v>
      </c>
      <c r="F10" s="38">
        <v>37.639101962653498</v>
      </c>
      <c r="G10" s="38">
        <v>37.430953671584803</v>
      </c>
      <c r="H10" s="6" t="str">
        <f t="shared" si="0"/>
        <v>ACEDP</v>
      </c>
      <c r="I10" s="6" t="str">
        <f t="shared" si="1"/>
        <v>AFCEDP</v>
      </c>
    </row>
    <row r="11" spans="1:9" x14ac:dyDescent="0.25">
      <c r="A11" s="38" t="s">
        <v>9</v>
      </c>
      <c r="B11" s="38">
        <v>-1.4999999999999999E-2</v>
      </c>
      <c r="C11" s="38">
        <v>7.0000000000000001E-3</v>
      </c>
      <c r="D11" s="38">
        <v>6.4473087944041101</v>
      </c>
      <c r="E11" s="38">
        <v>6.4483203797780702</v>
      </c>
      <c r="F11" s="38">
        <v>37.470296374613397</v>
      </c>
      <c r="G11" s="38">
        <v>37.445424132931301</v>
      </c>
      <c r="H11" s="6" t="str">
        <f t="shared" si="0"/>
        <v>ACEDP</v>
      </c>
      <c r="I11" s="6" t="str">
        <f t="shared" si="1"/>
        <v>AFCEDP</v>
      </c>
    </row>
    <row r="12" spans="1:9" x14ac:dyDescent="0.25">
      <c r="A12" s="38" t="s">
        <v>10</v>
      </c>
      <c r="B12" s="38">
        <v>-1.4999999999999999E-2</v>
      </c>
      <c r="C12" s="38">
        <v>7.0000000000000001E-3</v>
      </c>
      <c r="D12" s="38">
        <v>6.3541352586621898</v>
      </c>
      <c r="E12" s="38">
        <v>6.3541352586621898</v>
      </c>
      <c r="F12" s="38">
        <v>37.435426117114403</v>
      </c>
      <c r="G12" s="38">
        <v>37.435426117114403</v>
      </c>
      <c r="H12" s="6" t="str">
        <f t="shared" si="0"/>
        <v>Sama Besar</v>
      </c>
      <c r="I12" s="6" t="str">
        <f t="shared" si="1"/>
        <v>Sama Besar</v>
      </c>
    </row>
    <row r="13" spans="1:9" x14ac:dyDescent="0.25">
      <c r="A13" s="38" t="s">
        <v>11</v>
      </c>
      <c r="B13" s="38">
        <v>-1.4999999999999999E-2</v>
      </c>
      <c r="C13" s="38">
        <v>7.0000000000000001E-3</v>
      </c>
      <c r="D13" s="38">
        <v>7.37766218673789</v>
      </c>
      <c r="E13" s="38">
        <v>7.37766218673789</v>
      </c>
      <c r="F13" s="38">
        <v>36.479803375529698</v>
      </c>
      <c r="G13" s="38">
        <v>36.479803375529698</v>
      </c>
      <c r="H13" s="6" t="str">
        <f t="shared" si="0"/>
        <v>Sama Besar</v>
      </c>
      <c r="I13" s="6" t="str">
        <f t="shared" si="1"/>
        <v>Sama Besar</v>
      </c>
    </row>
    <row r="14" spans="1:9" x14ac:dyDescent="0.25">
      <c r="A14" s="38" t="s">
        <v>12</v>
      </c>
      <c r="B14" s="38">
        <v>-1.4999999999999999E-2</v>
      </c>
      <c r="C14" s="38">
        <v>7.0000000000000001E-3</v>
      </c>
      <c r="D14" s="38">
        <v>6.6485509102807701</v>
      </c>
      <c r="E14" s="38">
        <v>6.6468393362886902</v>
      </c>
      <c r="F14" s="38">
        <v>37.342613474489802</v>
      </c>
      <c r="G14" s="38">
        <v>37.328839903599302</v>
      </c>
      <c r="H14" s="6" t="str">
        <f t="shared" si="0"/>
        <v>AFCEDP</v>
      </c>
      <c r="I14" s="6" t="str">
        <f t="shared" si="1"/>
        <v>AFCEDP</v>
      </c>
    </row>
    <row r="15" spans="1:9" x14ac:dyDescent="0.25">
      <c r="A15" s="38" t="s">
        <v>13</v>
      </c>
      <c r="B15" s="38">
        <v>-1.4999999999999999E-2</v>
      </c>
      <c r="C15" s="38">
        <v>7.0000000000000001E-3</v>
      </c>
      <c r="D15" s="38">
        <v>5.4479034885320097</v>
      </c>
      <c r="E15" s="38">
        <v>5.4319253387132704</v>
      </c>
      <c r="F15" s="38">
        <v>37.387368352187003</v>
      </c>
      <c r="G15" s="38">
        <v>37.301482303436501</v>
      </c>
      <c r="H15" s="6" t="str">
        <f t="shared" si="0"/>
        <v>AFCEDP</v>
      </c>
      <c r="I15" s="6" t="str">
        <f t="shared" si="1"/>
        <v>AFCEDP</v>
      </c>
    </row>
    <row r="16" spans="1:9" x14ac:dyDescent="0.25">
      <c r="A16" s="38" t="s">
        <v>14</v>
      </c>
      <c r="B16" s="38">
        <v>-1.4999999999999999E-2</v>
      </c>
      <c r="C16" s="38">
        <v>7.0000000000000001E-3</v>
      </c>
      <c r="D16" s="38">
        <v>6.3180015837148096</v>
      </c>
      <c r="E16" s="38">
        <v>6.3180015837148096</v>
      </c>
      <c r="F16" s="38">
        <v>36.147355836898498</v>
      </c>
      <c r="G16" s="38">
        <v>36.147355836898498</v>
      </c>
      <c r="H16" s="6" t="str">
        <f t="shared" si="0"/>
        <v>Sama Besar</v>
      </c>
      <c r="I16" s="6" t="str">
        <f t="shared" si="1"/>
        <v>Sama Besar</v>
      </c>
    </row>
    <row r="17" spans="1:9" x14ac:dyDescent="0.25">
      <c r="A17" s="38" t="s">
        <v>15</v>
      </c>
      <c r="B17" s="38">
        <v>-1.4999999999999999E-2</v>
      </c>
      <c r="C17" s="38">
        <v>7.0000000000000001E-3</v>
      </c>
      <c r="D17" s="38">
        <v>5.7570653432253298</v>
      </c>
      <c r="E17" s="38">
        <v>5.7570653432253298</v>
      </c>
      <c r="F17" s="38">
        <v>37.3044420142568</v>
      </c>
      <c r="G17" s="38">
        <v>37.3044420142568</v>
      </c>
      <c r="H17" s="6" t="str">
        <f t="shared" si="0"/>
        <v>Sama Besar</v>
      </c>
      <c r="I17" s="6" t="str">
        <f t="shared" si="1"/>
        <v>Sama Besar</v>
      </c>
    </row>
    <row r="18" spans="1:9" x14ac:dyDescent="0.25">
      <c r="A18" s="38" t="s">
        <v>16</v>
      </c>
      <c r="B18" s="38">
        <v>-1.4999999999999999E-2</v>
      </c>
      <c r="C18" s="38">
        <v>7.0000000000000001E-3</v>
      </c>
      <c r="D18" s="38">
        <v>5.7651637888692502</v>
      </c>
      <c r="E18" s="38">
        <v>5.794409840708</v>
      </c>
      <c r="F18" s="38">
        <v>36.583279795802703</v>
      </c>
      <c r="G18" s="38">
        <v>35.742625074474603</v>
      </c>
      <c r="H18" s="6" t="str">
        <f t="shared" si="0"/>
        <v>ACEDP</v>
      </c>
      <c r="I18" s="6" t="str">
        <f t="shared" si="1"/>
        <v>AFCEDP</v>
      </c>
    </row>
    <row r="19" spans="1:9" x14ac:dyDescent="0.25">
      <c r="A19" s="38" t="s">
        <v>17</v>
      </c>
      <c r="B19" s="38">
        <v>-1.4999999999999999E-2</v>
      </c>
      <c r="C19" s="38">
        <v>7.0000000000000001E-3</v>
      </c>
      <c r="D19" s="38">
        <v>5.7674567518242803</v>
      </c>
      <c r="E19" s="38">
        <v>5.76087252743093</v>
      </c>
      <c r="F19" s="38">
        <v>37.109480160673499</v>
      </c>
      <c r="G19" s="38">
        <v>37.229880590298301</v>
      </c>
      <c r="H19" s="6" t="str">
        <f t="shared" si="0"/>
        <v>AFCEDP</v>
      </c>
      <c r="I19" s="6" t="str">
        <f t="shared" si="1"/>
        <v>ACEDP</v>
      </c>
    </row>
    <row r="20" spans="1:9" x14ac:dyDescent="0.25">
      <c r="A20" s="38" t="s">
        <v>18</v>
      </c>
      <c r="B20" s="38">
        <v>-1.4999999999999999E-2</v>
      </c>
      <c r="C20" s="38">
        <v>7.0000000000000001E-3</v>
      </c>
      <c r="D20" s="38">
        <v>6.1804680421786404</v>
      </c>
      <c r="E20" s="38">
        <v>6.1604283970394</v>
      </c>
      <c r="F20" s="38">
        <v>36.833483309757298</v>
      </c>
      <c r="G20" s="38">
        <v>37.209620253783399</v>
      </c>
      <c r="H20" s="6" t="str">
        <f t="shared" si="0"/>
        <v>AFCEDP</v>
      </c>
      <c r="I20" s="6" t="str">
        <f t="shared" si="1"/>
        <v>ACEDP</v>
      </c>
    </row>
    <row r="21" spans="1:9" x14ac:dyDescent="0.25">
      <c r="A21" s="38" t="s">
        <v>19</v>
      </c>
      <c r="B21" s="38">
        <v>-1.4999999999999999E-2</v>
      </c>
      <c r="C21" s="38">
        <v>7.0000000000000001E-3</v>
      </c>
      <c r="D21" s="38">
        <v>5.7964376992950104</v>
      </c>
      <c r="E21" s="38">
        <v>5.7964376992950104</v>
      </c>
      <c r="F21" s="38">
        <v>37.370426900538497</v>
      </c>
      <c r="G21" s="38">
        <v>37.370426900538497</v>
      </c>
      <c r="H21" s="6" t="str">
        <f t="shared" si="0"/>
        <v>Sama Besar</v>
      </c>
      <c r="I21" s="6" t="str">
        <f t="shared" si="1"/>
        <v>Sama Besar</v>
      </c>
    </row>
    <row r="22" spans="1:9" x14ac:dyDescent="0.25">
      <c r="A22" s="38" t="s">
        <v>20</v>
      </c>
      <c r="B22" s="38">
        <v>-1.4999999999999999E-2</v>
      </c>
      <c r="C22" s="38">
        <v>7.0000000000000001E-3</v>
      </c>
      <c r="D22" s="38">
        <v>6.3537058717305399</v>
      </c>
      <c r="E22" s="38">
        <v>6.3537058717305399</v>
      </c>
      <c r="F22" s="38">
        <v>36.841658741050402</v>
      </c>
      <c r="G22" s="38">
        <v>36.841658741050402</v>
      </c>
      <c r="H22" s="6" t="str">
        <f t="shared" si="0"/>
        <v>Sama Besar</v>
      </c>
      <c r="I22" s="6" t="str">
        <f t="shared" si="1"/>
        <v>Sama Besar</v>
      </c>
    </row>
    <row r="23" spans="1:9" x14ac:dyDescent="0.25">
      <c r="A23" s="38" t="s">
        <v>21</v>
      </c>
      <c r="B23" s="38">
        <v>-1.4999999999999999E-2</v>
      </c>
      <c r="C23" s="38">
        <v>7.0000000000000001E-3</v>
      </c>
      <c r="D23" s="38">
        <v>5.6391710400032498</v>
      </c>
      <c r="E23" s="38">
        <v>5.6519897596422402</v>
      </c>
      <c r="F23" s="38">
        <v>37.453334605878901</v>
      </c>
      <c r="G23" s="38">
        <v>37.385187754313002</v>
      </c>
      <c r="H23" s="6" t="str">
        <f t="shared" si="0"/>
        <v>ACEDP</v>
      </c>
      <c r="I23" s="6" t="str">
        <f t="shared" si="1"/>
        <v>AFCEDP</v>
      </c>
    </row>
    <row r="24" spans="1:9" x14ac:dyDescent="0.25">
      <c r="A24" s="38" t="s">
        <v>22</v>
      </c>
      <c r="B24" s="38">
        <v>-1.4999999999999999E-2</v>
      </c>
      <c r="C24" s="38">
        <v>7.0000000000000001E-3</v>
      </c>
      <c r="D24" s="38">
        <v>6.24537513873865</v>
      </c>
      <c r="E24" s="38">
        <v>6.24537513873865</v>
      </c>
      <c r="F24" s="38">
        <v>37.215549029576401</v>
      </c>
      <c r="G24" s="38">
        <v>37.215549029576401</v>
      </c>
      <c r="H24" s="6" t="str">
        <f t="shared" si="0"/>
        <v>Sama Besar</v>
      </c>
      <c r="I24" s="6" t="str">
        <f t="shared" si="1"/>
        <v>Sama Besar</v>
      </c>
    </row>
    <row r="25" spans="1:9" x14ac:dyDescent="0.25">
      <c r="A25" s="38" t="s">
        <v>23</v>
      </c>
      <c r="B25" s="38">
        <v>-1.4999999999999999E-2</v>
      </c>
      <c r="C25" s="38">
        <v>7.0000000000000001E-3</v>
      </c>
      <c r="D25" s="38">
        <v>6.3908969792040704</v>
      </c>
      <c r="E25" s="38">
        <v>6.3721012846126799</v>
      </c>
      <c r="F25" s="38">
        <v>37.346691254824599</v>
      </c>
      <c r="G25" s="38">
        <v>37.474505747797203</v>
      </c>
      <c r="H25" s="6" t="str">
        <f t="shared" si="0"/>
        <v>AFCEDP</v>
      </c>
      <c r="I25" s="6" t="str">
        <f t="shared" si="1"/>
        <v>ACEDP</v>
      </c>
    </row>
    <row r="26" spans="1:9" x14ac:dyDescent="0.25">
      <c r="A26" s="38" t="s">
        <v>24</v>
      </c>
      <c r="B26" s="38">
        <v>-1.4999999999999999E-2</v>
      </c>
      <c r="C26" s="38">
        <v>7.0000000000000001E-3</v>
      </c>
      <c r="D26" s="38">
        <v>6.0252750157800001</v>
      </c>
      <c r="E26" s="38">
        <v>6.0220461803071901</v>
      </c>
      <c r="F26" s="38">
        <v>37.431680861016503</v>
      </c>
      <c r="G26" s="38">
        <v>37.3914704385476</v>
      </c>
      <c r="H26" s="6" t="str">
        <f t="shared" si="0"/>
        <v>AFCEDP</v>
      </c>
      <c r="I26" s="6" t="str">
        <f t="shared" si="1"/>
        <v>AFCEDP</v>
      </c>
    </row>
    <row r="27" spans="1:9" x14ac:dyDescent="0.25">
      <c r="A27" s="38" t="s">
        <v>25</v>
      </c>
      <c r="B27" s="38">
        <v>-1.4999999999999999E-2</v>
      </c>
      <c r="C27" s="38">
        <v>7.0000000000000001E-3</v>
      </c>
      <c r="D27" s="38">
        <v>5.9890973344108502</v>
      </c>
      <c r="E27" s="38">
        <v>5.9670964836785396</v>
      </c>
      <c r="F27" s="38">
        <v>38.409582671671203</v>
      </c>
      <c r="G27" s="38">
        <v>37.374706552010601</v>
      </c>
      <c r="H27" s="6" t="str">
        <f t="shared" si="0"/>
        <v>AFCEDP</v>
      </c>
      <c r="I27" s="6" t="str">
        <f t="shared" si="1"/>
        <v>AFCEDP</v>
      </c>
    </row>
    <row r="28" spans="1:9" x14ac:dyDescent="0.25">
      <c r="A28" s="38" t="s">
        <v>26</v>
      </c>
      <c r="B28" s="38">
        <v>-1.4999999999999999E-2</v>
      </c>
      <c r="C28" s="38">
        <v>7.0000000000000001E-3</v>
      </c>
      <c r="D28" s="38">
        <v>6.5928196299967201</v>
      </c>
      <c r="E28" s="38">
        <v>6.5719417576565498</v>
      </c>
      <c r="F28" s="38">
        <v>36.981504541027299</v>
      </c>
      <c r="G28" s="38">
        <v>37.239820325694502</v>
      </c>
      <c r="H28" s="6" t="str">
        <f t="shared" si="0"/>
        <v>AFCEDP</v>
      </c>
      <c r="I28" s="6" t="str">
        <f t="shared" si="1"/>
        <v>ACEDP</v>
      </c>
    </row>
    <row r="29" spans="1:9" x14ac:dyDescent="0.25">
      <c r="A29" s="38" t="s">
        <v>27</v>
      </c>
      <c r="B29" s="38">
        <v>-1.4999999999999999E-2</v>
      </c>
      <c r="C29" s="38">
        <v>7.0000000000000001E-3</v>
      </c>
      <c r="D29" s="38">
        <v>6.53349185170591</v>
      </c>
      <c r="E29" s="38">
        <v>6.51510116301918</v>
      </c>
      <c r="F29" s="38">
        <v>37.217261482549901</v>
      </c>
      <c r="G29" s="38">
        <v>37.295315613443798</v>
      </c>
      <c r="H29" s="6" t="str">
        <f t="shared" si="0"/>
        <v>AFCEDP</v>
      </c>
      <c r="I29" s="6" t="str">
        <f t="shared" si="1"/>
        <v>ACEDP</v>
      </c>
    </row>
    <row r="30" spans="1:9" x14ac:dyDescent="0.25">
      <c r="A30" s="38" t="s">
        <v>28</v>
      </c>
      <c r="B30" s="38">
        <v>-1.4999999999999999E-2</v>
      </c>
      <c r="C30" s="38">
        <v>7.0000000000000001E-3</v>
      </c>
      <c r="D30" s="38">
        <v>6.6095973967227302</v>
      </c>
      <c r="E30" s="38">
        <v>6.6095973967227302</v>
      </c>
      <c r="F30" s="38">
        <v>37.178553970794397</v>
      </c>
      <c r="G30" s="38">
        <v>37.178553970794397</v>
      </c>
      <c r="H30" s="6" t="str">
        <f t="shared" si="0"/>
        <v>Sama Besar</v>
      </c>
      <c r="I30" s="6" t="str">
        <f t="shared" si="1"/>
        <v>Sama Besar</v>
      </c>
    </row>
    <row r="31" spans="1:9" x14ac:dyDescent="0.25">
      <c r="A31" s="38" t="s">
        <v>29</v>
      </c>
      <c r="B31" s="38">
        <v>-1.4999999999999999E-2</v>
      </c>
      <c r="C31" s="38">
        <v>7.0000000000000001E-3</v>
      </c>
      <c r="D31" s="38">
        <v>6.0622953826046402</v>
      </c>
      <c r="E31" s="38">
        <v>6.0622953826046402</v>
      </c>
      <c r="F31" s="38">
        <v>37.417027432741598</v>
      </c>
      <c r="G31" s="38">
        <v>37.417027432741598</v>
      </c>
      <c r="H31" s="6" t="str">
        <f t="shared" si="0"/>
        <v>Sama Besar</v>
      </c>
      <c r="I31" s="6" t="str">
        <f t="shared" si="1"/>
        <v>Sama Besar</v>
      </c>
    </row>
    <row r="32" spans="1:9" x14ac:dyDescent="0.25">
      <c r="A32" s="38" t="s">
        <v>30</v>
      </c>
      <c r="B32" s="38">
        <v>-1.4999999999999999E-2</v>
      </c>
      <c r="C32" s="38">
        <v>7.0000000000000001E-3</v>
      </c>
      <c r="D32" s="38">
        <v>6.1113059110203096</v>
      </c>
      <c r="E32" s="38">
        <v>6.1082664559618296</v>
      </c>
      <c r="F32" s="38">
        <v>37.111115966221703</v>
      </c>
      <c r="G32" s="38">
        <v>37.202601110942801</v>
      </c>
      <c r="H32" s="6" t="str">
        <f t="shared" si="0"/>
        <v>AFCEDP</v>
      </c>
      <c r="I32" s="6" t="str">
        <f t="shared" si="1"/>
        <v>ACEDP</v>
      </c>
    </row>
    <row r="33" spans="1:9" x14ac:dyDescent="0.25">
      <c r="A33" s="38" t="s">
        <v>31</v>
      </c>
      <c r="B33" s="38">
        <v>-1.4999999999999999E-2</v>
      </c>
      <c r="C33" s="38">
        <v>7.0000000000000001E-3</v>
      </c>
      <c r="D33" s="38">
        <v>6.1640962119956502</v>
      </c>
      <c r="E33" s="38">
        <v>6.1640962119956502</v>
      </c>
      <c r="F33" s="38">
        <v>37.701539063487701</v>
      </c>
      <c r="G33" s="38">
        <v>37.701539063487701</v>
      </c>
      <c r="H33" s="6" t="str">
        <f t="shared" si="0"/>
        <v>Sama Besar</v>
      </c>
      <c r="I33" s="6" t="str">
        <f t="shared" si="1"/>
        <v>Sama Besar</v>
      </c>
    </row>
    <row r="34" spans="1:9" x14ac:dyDescent="0.25">
      <c r="A34" s="38" t="s">
        <v>32</v>
      </c>
      <c r="B34" s="38">
        <v>-1.4999999999999999E-2</v>
      </c>
      <c r="C34" s="38">
        <v>7.0000000000000001E-3</v>
      </c>
      <c r="D34" s="38">
        <v>5.7937990493196798</v>
      </c>
      <c r="E34" s="38">
        <v>5.7667647178155796</v>
      </c>
      <c r="F34" s="38">
        <v>38.974292431023102</v>
      </c>
      <c r="G34" s="38">
        <v>37.428613840831403</v>
      </c>
      <c r="H34" s="6" t="str">
        <f t="shared" ref="H34:H50" si="2">IF(AND(MAX(D34:E34)=D34,MAX(D34:E34) = E34),"Sama Besar",IF(MAX(D34:E34)=D34,"AFCEDP","ACEDP"))</f>
        <v>AFCEDP</v>
      </c>
      <c r="I34" s="6" t="str">
        <f t="shared" si="1"/>
        <v>AFCEDP</v>
      </c>
    </row>
    <row r="35" spans="1:9" x14ac:dyDescent="0.25">
      <c r="A35" s="38" t="s">
        <v>33</v>
      </c>
      <c r="B35" s="38">
        <v>-1.4999999999999999E-2</v>
      </c>
      <c r="C35" s="38">
        <v>7.0000000000000001E-3</v>
      </c>
      <c r="D35" s="38">
        <v>6.1005909035283503</v>
      </c>
      <c r="E35" s="38">
        <v>6.1012480414235499</v>
      </c>
      <c r="F35" s="38">
        <v>37.121399357582902</v>
      </c>
      <c r="G35" s="38">
        <v>37.214728806003102</v>
      </c>
      <c r="H35" s="6" t="str">
        <f t="shared" si="2"/>
        <v>ACEDP</v>
      </c>
      <c r="I35" s="6" t="str">
        <f t="shared" si="1"/>
        <v>ACEDP</v>
      </c>
    </row>
    <row r="36" spans="1:9" x14ac:dyDescent="0.25">
      <c r="A36" s="38" t="s">
        <v>34</v>
      </c>
      <c r="B36" s="38">
        <v>-1.4999999999999999E-2</v>
      </c>
      <c r="C36" s="38">
        <v>7.0000000000000001E-3</v>
      </c>
      <c r="D36" s="38">
        <v>6.7098814575866301</v>
      </c>
      <c r="E36" s="38">
        <v>6.7098814575866301</v>
      </c>
      <c r="F36" s="38">
        <v>36.175306912284398</v>
      </c>
      <c r="G36" s="38">
        <v>36.175306912284398</v>
      </c>
      <c r="H36" s="6" t="str">
        <f t="shared" si="2"/>
        <v>Sama Besar</v>
      </c>
      <c r="I36" s="6" t="str">
        <f t="shared" si="1"/>
        <v>Sama Besar</v>
      </c>
    </row>
    <row r="37" spans="1:9" x14ac:dyDescent="0.25">
      <c r="A37" s="38" t="s">
        <v>35</v>
      </c>
      <c r="B37" s="38">
        <v>-1.4999999999999999E-2</v>
      </c>
      <c r="C37" s="38">
        <v>7.0000000000000001E-3</v>
      </c>
      <c r="D37" s="38">
        <v>6.9984385371935796</v>
      </c>
      <c r="E37" s="38">
        <v>6.9984385371935796</v>
      </c>
      <c r="F37" s="38">
        <v>35.880829828480998</v>
      </c>
      <c r="G37" s="38">
        <v>35.880829828480998</v>
      </c>
      <c r="H37" s="6" t="str">
        <f t="shared" si="2"/>
        <v>Sama Besar</v>
      </c>
      <c r="I37" s="6" t="str">
        <f t="shared" si="1"/>
        <v>Sama Besar</v>
      </c>
    </row>
    <row r="38" spans="1:9" x14ac:dyDescent="0.25">
      <c r="A38" s="38" t="s">
        <v>36</v>
      </c>
      <c r="B38" s="38">
        <v>-1.4999999999999999E-2</v>
      </c>
      <c r="C38" s="38">
        <v>7.0000000000000001E-3</v>
      </c>
      <c r="D38" s="38">
        <v>6.9054525577439403</v>
      </c>
      <c r="E38" s="38">
        <v>6.9054525577439403</v>
      </c>
      <c r="F38" s="38">
        <v>36.162580082626199</v>
      </c>
      <c r="G38" s="38">
        <v>36.162580082626199</v>
      </c>
      <c r="H38" s="6" t="str">
        <f t="shared" si="2"/>
        <v>Sama Besar</v>
      </c>
      <c r="I38" s="6" t="str">
        <f t="shared" si="1"/>
        <v>Sama Besar</v>
      </c>
    </row>
    <row r="39" spans="1:9" x14ac:dyDescent="0.25">
      <c r="A39" s="38" t="s">
        <v>37</v>
      </c>
      <c r="B39" s="38">
        <v>-1.4999999999999999E-2</v>
      </c>
      <c r="C39" s="38">
        <v>7.0000000000000001E-3</v>
      </c>
      <c r="D39" s="38">
        <v>6.5641662220315604</v>
      </c>
      <c r="E39" s="38">
        <v>6.5474242266620601</v>
      </c>
      <c r="F39" s="38">
        <v>37.338917917455703</v>
      </c>
      <c r="G39" s="38">
        <v>37.3375047606648</v>
      </c>
      <c r="H39" s="6" t="str">
        <f t="shared" si="2"/>
        <v>AFCEDP</v>
      </c>
      <c r="I39" s="6" t="str">
        <f t="shared" si="1"/>
        <v>AFCEDP</v>
      </c>
    </row>
    <row r="40" spans="1:9" x14ac:dyDescent="0.25">
      <c r="A40" s="38" t="s">
        <v>38</v>
      </c>
      <c r="B40" s="38">
        <v>-1.4999999999999999E-2</v>
      </c>
      <c r="C40" s="38">
        <v>7.0000000000000001E-3</v>
      </c>
      <c r="D40" s="38">
        <v>3.8592695158006101</v>
      </c>
      <c r="E40" s="38">
        <v>3.8592695158006101</v>
      </c>
      <c r="F40" s="38">
        <v>36.221866521092203</v>
      </c>
      <c r="G40" s="38">
        <v>36.221866521092203</v>
      </c>
      <c r="H40" s="6" t="str">
        <f t="shared" si="2"/>
        <v>Sama Besar</v>
      </c>
      <c r="I40" s="6" t="str">
        <f t="shared" si="1"/>
        <v>Sama Besar</v>
      </c>
    </row>
    <row r="41" spans="1:9" x14ac:dyDescent="0.25">
      <c r="A41" s="38" t="s">
        <v>39</v>
      </c>
      <c r="B41" s="38">
        <v>-1.4999999999999999E-2</v>
      </c>
      <c r="C41" s="38">
        <v>7.0000000000000001E-3</v>
      </c>
      <c r="D41" s="38">
        <v>7.3866066060169304</v>
      </c>
      <c r="E41" s="38">
        <v>7.4569607116728198</v>
      </c>
      <c r="F41" s="38">
        <v>37.627521957862598</v>
      </c>
      <c r="G41" s="38">
        <v>36.089659585371798</v>
      </c>
      <c r="H41" s="6" t="str">
        <f t="shared" si="2"/>
        <v>ACEDP</v>
      </c>
      <c r="I41" s="6" t="str">
        <f t="shared" si="1"/>
        <v>AFCEDP</v>
      </c>
    </row>
    <row r="42" spans="1:9" x14ac:dyDescent="0.25">
      <c r="A42" s="38" t="s">
        <v>40</v>
      </c>
      <c r="B42" s="38">
        <v>-1.4999999999999999E-2</v>
      </c>
      <c r="C42" s="38">
        <v>7.0000000000000001E-3</v>
      </c>
      <c r="D42" s="38">
        <v>5.70461463014089</v>
      </c>
      <c r="E42" s="38">
        <v>5.70461463014089</v>
      </c>
      <c r="F42" s="38">
        <v>36.507414231387301</v>
      </c>
      <c r="G42" s="38">
        <v>36.507414231387301</v>
      </c>
      <c r="H42" s="6" t="str">
        <f t="shared" si="2"/>
        <v>Sama Besar</v>
      </c>
      <c r="I42" s="6" t="str">
        <f t="shared" si="1"/>
        <v>Sama Besar</v>
      </c>
    </row>
    <row r="43" spans="1:9" x14ac:dyDescent="0.25">
      <c r="A43" s="38" t="s">
        <v>41</v>
      </c>
      <c r="B43" s="38">
        <v>-1.4999999999999999E-2</v>
      </c>
      <c r="C43" s="38">
        <v>7.0000000000000001E-3</v>
      </c>
      <c r="D43" s="38">
        <v>7.2926584724644199</v>
      </c>
      <c r="E43" s="38">
        <v>7.2926584724644199</v>
      </c>
      <c r="F43" s="38">
        <v>36.561865396191997</v>
      </c>
      <c r="G43" s="38">
        <v>36.561865396191997</v>
      </c>
      <c r="H43" s="6" t="str">
        <f t="shared" si="2"/>
        <v>Sama Besar</v>
      </c>
      <c r="I43" s="6" t="str">
        <f t="shared" si="1"/>
        <v>Sama Besar</v>
      </c>
    </row>
    <row r="44" spans="1:9" x14ac:dyDescent="0.25">
      <c r="A44" s="38" t="s">
        <v>42</v>
      </c>
      <c r="B44" s="38">
        <v>-1.4999999999999999E-2</v>
      </c>
      <c r="C44" s="38">
        <v>7.0000000000000001E-3</v>
      </c>
      <c r="D44" s="38">
        <v>7.0533272675085099</v>
      </c>
      <c r="E44" s="38">
        <v>7.0533272675085099</v>
      </c>
      <c r="F44" s="38">
        <v>36.610970228404298</v>
      </c>
      <c r="G44" s="38">
        <v>36.610970228404298</v>
      </c>
      <c r="H44" s="6" t="str">
        <f t="shared" si="2"/>
        <v>Sama Besar</v>
      </c>
      <c r="I44" s="6" t="str">
        <f t="shared" si="1"/>
        <v>Sama Besar</v>
      </c>
    </row>
    <row r="45" spans="1:9" x14ac:dyDescent="0.25">
      <c r="A45" s="38" t="s">
        <v>43</v>
      </c>
      <c r="B45" s="38">
        <v>-1.4999999999999999E-2</v>
      </c>
      <c r="C45" s="38">
        <v>7.0000000000000001E-3</v>
      </c>
      <c r="D45" s="38">
        <v>6.32703910338188</v>
      </c>
      <c r="E45" s="38">
        <v>6.2759425236656696</v>
      </c>
      <c r="F45" s="38">
        <v>38.216046375350302</v>
      </c>
      <c r="G45" s="38">
        <v>38.2529928212032</v>
      </c>
      <c r="H45" s="6" t="str">
        <f t="shared" si="2"/>
        <v>AFCEDP</v>
      </c>
      <c r="I45" s="6" t="str">
        <f t="shared" si="1"/>
        <v>ACEDP</v>
      </c>
    </row>
    <row r="46" spans="1:9" x14ac:dyDescent="0.25">
      <c r="A46" s="38" t="s">
        <v>44</v>
      </c>
      <c r="B46" s="38">
        <v>-1.4999999999999999E-2</v>
      </c>
      <c r="C46" s="38">
        <v>7.0000000000000001E-3</v>
      </c>
      <c r="D46" s="38">
        <v>4.4608936713199903</v>
      </c>
      <c r="E46" s="38">
        <v>4.4608936713199903</v>
      </c>
      <c r="F46" s="38">
        <v>36.328420430663101</v>
      </c>
      <c r="G46" s="38">
        <v>36.328420430663101</v>
      </c>
      <c r="H46" s="6" t="str">
        <f t="shared" si="2"/>
        <v>Sama Besar</v>
      </c>
      <c r="I46" s="6" t="str">
        <f t="shared" si="1"/>
        <v>Sama Besar</v>
      </c>
    </row>
    <row r="47" spans="1:9" x14ac:dyDescent="0.25">
      <c r="A47" s="38" t="s">
        <v>45</v>
      </c>
      <c r="B47" s="38">
        <v>-1.4999999999999999E-2</v>
      </c>
      <c r="C47" s="38">
        <v>7.0000000000000001E-3</v>
      </c>
      <c r="D47" s="38">
        <v>6.2009575217596904</v>
      </c>
      <c r="E47" s="38">
        <v>6.2009575217596904</v>
      </c>
      <c r="F47" s="38">
        <v>37.220221326542102</v>
      </c>
      <c r="G47" s="38">
        <v>37.220221326542102</v>
      </c>
      <c r="H47" s="6" t="str">
        <f t="shared" si="2"/>
        <v>Sama Besar</v>
      </c>
      <c r="I47" s="6" t="str">
        <f t="shared" si="1"/>
        <v>Sama Besar</v>
      </c>
    </row>
    <row r="48" spans="1:9" x14ac:dyDescent="0.25">
      <c r="A48" s="38" t="s">
        <v>46</v>
      </c>
      <c r="B48" s="38">
        <v>-1.4999999999999999E-2</v>
      </c>
      <c r="C48" s="38">
        <v>7.0000000000000001E-3</v>
      </c>
      <c r="D48" s="38">
        <v>4.3691073146486099</v>
      </c>
      <c r="E48" s="38">
        <v>4.3691073146486099</v>
      </c>
      <c r="F48" s="38">
        <v>37.258285779736802</v>
      </c>
      <c r="G48" s="38">
        <v>37.2275897524474</v>
      </c>
      <c r="H48" s="6" t="str">
        <f t="shared" si="2"/>
        <v>Sama Besar</v>
      </c>
      <c r="I48" s="6" t="str">
        <f t="shared" si="1"/>
        <v>AFCEDP</v>
      </c>
    </row>
    <row r="49" spans="1:9" x14ac:dyDescent="0.25">
      <c r="A49" s="38" t="s">
        <v>47</v>
      </c>
      <c r="B49" s="38">
        <v>-1.4999999999999999E-2</v>
      </c>
      <c r="C49" s="38">
        <v>7.0000000000000001E-3</v>
      </c>
      <c r="D49" s="38">
        <v>5.1457500363906501</v>
      </c>
      <c r="E49" s="38">
        <v>5.1253878190606299</v>
      </c>
      <c r="F49" s="38">
        <v>37.281401730329797</v>
      </c>
      <c r="G49" s="38">
        <v>37.140677884150001</v>
      </c>
      <c r="H49" s="6" t="str">
        <f t="shared" si="2"/>
        <v>AFCEDP</v>
      </c>
      <c r="I49" s="6" t="str">
        <f t="shared" si="1"/>
        <v>AFCEDP</v>
      </c>
    </row>
    <row r="50" spans="1:9" x14ac:dyDescent="0.25">
      <c r="A50" s="38" t="s">
        <v>48</v>
      </c>
      <c r="B50" s="38">
        <v>-1.4999999999999999E-2</v>
      </c>
      <c r="C50" s="38">
        <v>7.0000000000000001E-3</v>
      </c>
      <c r="D50" s="38">
        <v>6.14533121633586</v>
      </c>
      <c r="E50" s="38">
        <v>6.1206869502545098</v>
      </c>
      <c r="F50" s="38">
        <v>36.574767730856202</v>
      </c>
      <c r="G50" s="38">
        <v>37.285148482183097</v>
      </c>
      <c r="H50" s="6" t="str">
        <f t="shared" si="2"/>
        <v>AFCEDP</v>
      </c>
      <c r="I50" s="6" t="str">
        <f t="shared" si="1"/>
        <v>ACEDP</v>
      </c>
    </row>
    <row r="51" spans="1:9" x14ac:dyDescent="0.25">
      <c r="A51" s="57" t="s">
        <v>103</v>
      </c>
      <c r="B51" s="57"/>
      <c r="C51" s="57"/>
      <c r="D51" s="58">
        <f>AVERAGE(D2:D50)</f>
        <v>6.1965792735921656</v>
      </c>
      <c r="E51" s="58">
        <f t="shared" ref="E51:G51" si="3">AVERAGE(E2:E50)</f>
        <v>6.1910133416713053</v>
      </c>
      <c r="F51" s="58">
        <f t="shared" si="3"/>
        <v>37.127124435363335</v>
      </c>
      <c r="G51" s="58">
        <f t="shared" si="3"/>
        <v>37.049534140304203</v>
      </c>
      <c r="H51" s="56"/>
      <c r="I51" s="56"/>
    </row>
  </sheetData>
  <mergeCells count="2">
    <mergeCell ref="A51:C51"/>
    <mergeCell ref="H51:I51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Sheet7</vt:lpstr>
      <vt:lpstr>Sheet6</vt:lpstr>
      <vt:lpstr>Sheet8</vt:lpstr>
      <vt:lpstr>Sheet9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</cp:lastModifiedBy>
  <dcterms:created xsi:type="dcterms:W3CDTF">2016-07-24T03:42:26Z</dcterms:created>
  <dcterms:modified xsi:type="dcterms:W3CDTF">2016-08-11T16:12:36Z</dcterms:modified>
</cp:coreProperties>
</file>