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83BB3457-7E9C-406C-A06B-701DD8812E47}" xr6:coauthVersionLast="47" xr6:coauthVersionMax="47" xr10:uidLastSave="{00000000-0000-0000-0000-000000000000}"/>
  <bookViews>
    <workbookView xWindow="-60" yWindow="0" windowWidth="11712" windowHeight="13056" xr2:uid="{BBBD80BC-7EBE-443C-B531-B4E555D5A0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H26" i="1"/>
  <c r="G27" i="1"/>
  <c r="H27" i="1"/>
  <c r="G28" i="1"/>
  <c r="H28" i="1"/>
  <c r="G29" i="1"/>
  <c r="H2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D29" i="1"/>
  <c r="D28" i="1"/>
  <c r="D27" i="1"/>
  <c r="D26" i="1"/>
  <c r="C28" i="1"/>
  <c r="C27" i="1"/>
  <c r="C2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F29" i="1" s="1"/>
  <c r="F26" i="1" l="1"/>
  <c r="F27" i="1"/>
  <c r="F28" i="1"/>
</calcChain>
</file>

<file path=xl/sharedStrings.xml><?xml version="1.0" encoding="utf-8"?>
<sst xmlns="http://schemas.openxmlformats.org/spreadsheetml/2006/main" count="53" uniqueCount="48">
  <si>
    <t>Employee Payroll</t>
  </si>
  <si>
    <t>Last Name</t>
  </si>
  <si>
    <t>First Name</t>
  </si>
  <si>
    <t>Hourly Wage</t>
  </si>
  <si>
    <t>Pay</t>
  </si>
  <si>
    <t>Gonzalez</t>
  </si>
  <si>
    <t>Ava</t>
  </si>
  <si>
    <t>Martin</t>
  </si>
  <si>
    <t>Thomas</t>
  </si>
  <si>
    <t>Wilson</t>
  </si>
  <si>
    <t>Jackson</t>
  </si>
  <si>
    <t>Amelia</t>
  </si>
  <si>
    <t>Davis</t>
  </si>
  <si>
    <t>Michael</t>
  </si>
  <si>
    <t>Hernandez</t>
  </si>
  <si>
    <t>William</t>
  </si>
  <si>
    <t>Lopez</t>
  </si>
  <si>
    <t>Olivia</t>
  </si>
  <si>
    <t>Brown</t>
  </si>
  <si>
    <t>Sophia</t>
  </si>
  <si>
    <t>Rodriguez</t>
  </si>
  <si>
    <t>James</t>
  </si>
  <si>
    <t>Isabella</t>
  </si>
  <si>
    <t>Miller</t>
  </si>
  <si>
    <t>John</t>
  </si>
  <si>
    <t>Johnson</t>
  </si>
  <si>
    <t>Emily</t>
  </si>
  <si>
    <t>Taylor</t>
  </si>
  <si>
    <t>Mia</t>
  </si>
  <si>
    <t>Martinez</t>
  </si>
  <si>
    <t>Robert</t>
  </si>
  <si>
    <t>Anderson</t>
  </si>
  <si>
    <t>Emma</t>
  </si>
  <si>
    <t>Moore</t>
  </si>
  <si>
    <t>Daniel</t>
  </si>
  <si>
    <t>Jones</t>
  </si>
  <si>
    <t>Garcia</t>
  </si>
  <si>
    <t>Joseph</t>
  </si>
  <si>
    <t>Smith</t>
  </si>
  <si>
    <t>Harper</t>
  </si>
  <si>
    <t>Hour Worked</t>
  </si>
  <si>
    <t>Max</t>
  </si>
  <si>
    <t>Min</t>
  </si>
  <si>
    <t>Average</t>
  </si>
  <si>
    <t>Total</t>
  </si>
  <si>
    <t>Overtime Hours</t>
  </si>
  <si>
    <t>Overtime Bonus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</si>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</sst>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8" formatCode="0.0"/>
    <numFmt numFmtId="169" formatCode="_ &quot;₹&quot;\ * #,##0.0_ ;_ &quot;₹&quot;\ * \-#,##0.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" fontId="2" fillId="0" borderId="8" xfId="0" applyNumberFormat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/>
    <xf numFmtId="168" fontId="0" fillId="0" borderId="1" xfId="0" applyNumberFormat="1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169" fontId="0" fillId="0" borderId="11" xfId="1" applyNumberFormat="1" applyFont="1" applyBorder="1" applyAlignment="1">
      <alignment vertical="center" wrapText="1"/>
    </xf>
    <xf numFmtId="169" fontId="0" fillId="0" borderId="1" xfId="1" applyNumberFormat="1" applyFont="1" applyBorder="1" applyAlignment="1">
      <alignment vertical="center" wrapText="1"/>
    </xf>
    <xf numFmtId="169" fontId="0" fillId="0" borderId="8" xfId="1" applyNumberFormat="1" applyFont="1" applyBorder="1" applyAlignment="1">
      <alignment vertical="center" wrapText="1"/>
    </xf>
    <xf numFmtId="169" fontId="0" fillId="0" borderId="11" xfId="0" applyNumberFormat="1" applyBorder="1"/>
    <xf numFmtId="169" fontId="0" fillId="0" borderId="12" xfId="0" applyNumberFormat="1" applyBorder="1" applyAlignment="1">
      <alignment vertical="center" wrapText="1"/>
    </xf>
    <xf numFmtId="169" fontId="0" fillId="0" borderId="1" xfId="0" applyNumberFormat="1" applyBorder="1"/>
    <xf numFmtId="169" fontId="0" fillId="0" borderId="6" xfId="0" applyNumberFormat="1" applyBorder="1" applyAlignment="1">
      <alignment vertical="center" wrapText="1"/>
    </xf>
    <xf numFmtId="169" fontId="0" fillId="0" borderId="8" xfId="0" applyNumberFormat="1" applyBorder="1"/>
    <xf numFmtId="169" fontId="0" fillId="0" borderId="9" xfId="0" applyNumberFormat="1" applyBorder="1" applyAlignment="1">
      <alignment vertical="center" wrapText="1"/>
    </xf>
    <xf numFmtId="169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3942-0A3A-4F3B-AA6D-08FA6DD4E364}">
  <dimension ref="A1:I29"/>
  <sheetViews>
    <sheetView tabSelected="1" workbookViewId="0">
      <selection sqref="A1:H29"/>
    </sheetView>
  </sheetViews>
  <sheetFormatPr defaultRowHeight="14.4" x14ac:dyDescent="0.3"/>
  <cols>
    <col min="1" max="2" width="12.77734375" customWidth="1"/>
    <col min="3" max="3" width="12.5546875" customWidth="1"/>
    <col min="4" max="4" width="13.109375" bestFit="1" customWidth="1"/>
    <col min="5" max="5" width="13.109375" customWidth="1"/>
    <col min="6" max="6" width="10.33203125" bestFit="1" customWidth="1"/>
    <col min="8" max="8" width="10.33203125" bestFit="1" customWidth="1"/>
  </cols>
  <sheetData>
    <row r="1" spans="1:9" ht="15" thickBot="1" x14ac:dyDescent="0.35">
      <c r="A1" s="2" t="s">
        <v>0</v>
      </c>
      <c r="B1" s="2"/>
      <c r="C1" s="2"/>
      <c r="D1" s="2"/>
      <c r="E1" s="2"/>
      <c r="F1" s="2"/>
      <c r="G1" s="2"/>
      <c r="H1" s="2"/>
    </row>
    <row r="2" spans="1:9" ht="20.399999999999999" customHeight="1" x14ac:dyDescent="0.3">
      <c r="A2" s="4" t="s">
        <v>1</v>
      </c>
      <c r="B2" s="5" t="s">
        <v>2</v>
      </c>
      <c r="C2" s="5" t="s">
        <v>3</v>
      </c>
      <c r="D2" s="6" t="s">
        <v>40</v>
      </c>
      <c r="E2" s="5" t="s">
        <v>45</v>
      </c>
      <c r="F2" s="19" t="s">
        <v>4</v>
      </c>
      <c r="G2" s="20" t="s">
        <v>46</v>
      </c>
      <c r="H2" s="7" t="s">
        <v>47</v>
      </c>
    </row>
    <row r="3" spans="1:9" ht="15" thickBot="1" x14ac:dyDescent="0.35">
      <c r="A3" s="13"/>
      <c r="B3" s="14"/>
      <c r="C3" s="14"/>
      <c r="D3" s="15">
        <v>45658</v>
      </c>
      <c r="E3" s="14"/>
      <c r="F3" s="21"/>
      <c r="G3" s="22"/>
      <c r="H3" s="16"/>
      <c r="I3" s="1"/>
    </row>
    <row r="4" spans="1:9" x14ac:dyDescent="0.3">
      <c r="A4" s="11" t="s">
        <v>5</v>
      </c>
      <c r="B4" s="12" t="s">
        <v>6</v>
      </c>
      <c r="C4" s="23">
        <v>21.13</v>
      </c>
      <c r="D4" s="12">
        <v>6</v>
      </c>
      <c r="E4" s="12">
        <f>IF(D4&gt;6,D4-6,0)</f>
        <v>0</v>
      </c>
      <c r="F4" s="26">
        <f>C4*D4</f>
        <v>126.78</v>
      </c>
      <c r="G4" s="26">
        <f>0.5*C4*E4</f>
        <v>0</v>
      </c>
      <c r="H4" s="27">
        <f>F4+G4</f>
        <v>126.78</v>
      </c>
    </row>
    <row r="5" spans="1:9" x14ac:dyDescent="0.3">
      <c r="A5" s="8" t="s">
        <v>7</v>
      </c>
      <c r="B5" s="3" t="s">
        <v>8</v>
      </c>
      <c r="C5" s="24">
        <v>18.47</v>
      </c>
      <c r="D5" s="3">
        <v>8</v>
      </c>
      <c r="E5" s="3">
        <f t="shared" ref="E5:E23" si="0">IF(D5&gt;6,D5-6,0)</f>
        <v>2</v>
      </c>
      <c r="F5" s="28">
        <f t="shared" ref="F5:F23" si="1">C5*D5</f>
        <v>147.76</v>
      </c>
      <c r="G5" s="28">
        <f t="shared" ref="G5:G23" si="2">0.5*C5*E5</f>
        <v>18.47</v>
      </c>
      <c r="H5" s="29">
        <f t="shared" ref="H5:H23" si="3">F5+G5</f>
        <v>166.23</v>
      </c>
    </row>
    <row r="6" spans="1:9" x14ac:dyDescent="0.3">
      <c r="A6" s="8" t="s">
        <v>9</v>
      </c>
      <c r="B6" s="3" t="s">
        <v>6</v>
      </c>
      <c r="C6" s="24">
        <v>37.14</v>
      </c>
      <c r="D6" s="3">
        <v>7</v>
      </c>
      <c r="E6" s="3">
        <f t="shared" si="0"/>
        <v>1</v>
      </c>
      <c r="F6" s="28">
        <f t="shared" si="1"/>
        <v>259.98</v>
      </c>
      <c r="G6" s="28">
        <f t="shared" si="2"/>
        <v>18.57</v>
      </c>
      <c r="H6" s="29">
        <f t="shared" si="3"/>
        <v>278.55</v>
      </c>
    </row>
    <row r="7" spans="1:9" x14ac:dyDescent="0.3">
      <c r="A7" s="8" t="s">
        <v>10</v>
      </c>
      <c r="B7" s="3" t="s">
        <v>11</v>
      </c>
      <c r="C7" s="24">
        <v>47.78</v>
      </c>
      <c r="D7" s="3">
        <v>5</v>
      </c>
      <c r="E7" s="3">
        <f t="shared" si="0"/>
        <v>0</v>
      </c>
      <c r="F7" s="28">
        <f t="shared" si="1"/>
        <v>238.9</v>
      </c>
      <c r="G7" s="28">
        <f t="shared" si="2"/>
        <v>0</v>
      </c>
      <c r="H7" s="29">
        <f t="shared" si="3"/>
        <v>238.9</v>
      </c>
    </row>
    <row r="8" spans="1:9" x14ac:dyDescent="0.3">
      <c r="A8" s="8" t="s">
        <v>12</v>
      </c>
      <c r="B8" s="3" t="s">
        <v>13</v>
      </c>
      <c r="C8" s="24">
        <v>34.520000000000003</v>
      </c>
      <c r="D8" s="3">
        <v>10</v>
      </c>
      <c r="E8" s="3">
        <f t="shared" si="0"/>
        <v>4</v>
      </c>
      <c r="F8" s="28">
        <f t="shared" si="1"/>
        <v>345.20000000000005</v>
      </c>
      <c r="G8" s="28">
        <f t="shared" si="2"/>
        <v>69.040000000000006</v>
      </c>
      <c r="H8" s="29">
        <f t="shared" si="3"/>
        <v>414.24000000000007</v>
      </c>
    </row>
    <row r="9" spans="1:9" x14ac:dyDescent="0.3">
      <c r="A9" s="8" t="s">
        <v>14</v>
      </c>
      <c r="B9" s="3" t="s">
        <v>15</v>
      </c>
      <c r="C9" s="24">
        <v>44.63</v>
      </c>
      <c r="D9" s="3">
        <v>9</v>
      </c>
      <c r="E9" s="3">
        <f t="shared" si="0"/>
        <v>3</v>
      </c>
      <c r="F9" s="28">
        <f t="shared" si="1"/>
        <v>401.67</v>
      </c>
      <c r="G9" s="28">
        <f t="shared" si="2"/>
        <v>66.945000000000007</v>
      </c>
      <c r="H9" s="29">
        <f t="shared" si="3"/>
        <v>468.61500000000001</v>
      </c>
    </row>
    <row r="10" spans="1:9" x14ac:dyDescent="0.3">
      <c r="A10" s="8" t="s">
        <v>16</v>
      </c>
      <c r="B10" s="3" t="s">
        <v>17</v>
      </c>
      <c r="C10" s="24">
        <v>31.79</v>
      </c>
      <c r="D10" s="3">
        <v>4</v>
      </c>
      <c r="E10" s="3">
        <f t="shared" si="0"/>
        <v>0</v>
      </c>
      <c r="F10" s="28">
        <f t="shared" si="1"/>
        <v>127.16</v>
      </c>
      <c r="G10" s="28">
        <f t="shared" si="2"/>
        <v>0</v>
      </c>
      <c r="H10" s="29">
        <f t="shared" si="3"/>
        <v>127.16</v>
      </c>
    </row>
    <row r="11" spans="1:9" x14ac:dyDescent="0.3">
      <c r="A11" s="8" t="s">
        <v>18</v>
      </c>
      <c r="B11" s="3" t="s">
        <v>19</v>
      </c>
      <c r="C11" s="24">
        <v>22.65</v>
      </c>
      <c r="D11" s="3">
        <v>8</v>
      </c>
      <c r="E11" s="3">
        <f t="shared" si="0"/>
        <v>2</v>
      </c>
      <c r="F11" s="28">
        <f t="shared" si="1"/>
        <v>181.2</v>
      </c>
      <c r="G11" s="28">
        <f t="shared" si="2"/>
        <v>22.65</v>
      </c>
      <c r="H11" s="29">
        <f t="shared" si="3"/>
        <v>203.85</v>
      </c>
    </row>
    <row r="12" spans="1:9" x14ac:dyDescent="0.3">
      <c r="A12" s="8" t="s">
        <v>20</v>
      </c>
      <c r="B12" s="3" t="s">
        <v>21</v>
      </c>
      <c r="C12" s="24">
        <v>29.84</v>
      </c>
      <c r="D12" s="3">
        <v>6</v>
      </c>
      <c r="E12" s="3">
        <f t="shared" si="0"/>
        <v>0</v>
      </c>
      <c r="F12" s="28">
        <f t="shared" si="1"/>
        <v>179.04</v>
      </c>
      <c r="G12" s="28">
        <f t="shared" si="2"/>
        <v>0</v>
      </c>
      <c r="H12" s="29">
        <f t="shared" si="3"/>
        <v>179.04</v>
      </c>
    </row>
    <row r="13" spans="1:9" x14ac:dyDescent="0.3">
      <c r="A13" s="8" t="s">
        <v>9</v>
      </c>
      <c r="B13" s="3" t="s">
        <v>22</v>
      </c>
      <c r="C13" s="24">
        <v>42.33</v>
      </c>
      <c r="D13" s="3">
        <v>7</v>
      </c>
      <c r="E13" s="3">
        <f t="shared" si="0"/>
        <v>1</v>
      </c>
      <c r="F13" s="28">
        <f t="shared" si="1"/>
        <v>296.31</v>
      </c>
      <c r="G13" s="28">
        <f t="shared" si="2"/>
        <v>21.164999999999999</v>
      </c>
      <c r="H13" s="29">
        <f t="shared" si="3"/>
        <v>317.47500000000002</v>
      </c>
    </row>
    <row r="14" spans="1:9" x14ac:dyDescent="0.3">
      <c r="A14" s="8" t="s">
        <v>23</v>
      </c>
      <c r="B14" s="3" t="s">
        <v>24</v>
      </c>
      <c r="C14" s="24">
        <v>16.27</v>
      </c>
      <c r="D14" s="3">
        <v>5</v>
      </c>
      <c r="E14" s="3">
        <f t="shared" si="0"/>
        <v>0</v>
      </c>
      <c r="F14" s="28">
        <f t="shared" si="1"/>
        <v>81.349999999999994</v>
      </c>
      <c r="G14" s="28">
        <f t="shared" si="2"/>
        <v>0</v>
      </c>
      <c r="H14" s="29">
        <f t="shared" si="3"/>
        <v>81.349999999999994</v>
      </c>
    </row>
    <row r="15" spans="1:9" x14ac:dyDescent="0.3">
      <c r="A15" s="8" t="s">
        <v>25</v>
      </c>
      <c r="B15" s="3" t="s">
        <v>26</v>
      </c>
      <c r="C15" s="24">
        <v>28.44</v>
      </c>
      <c r="D15" s="3">
        <v>9</v>
      </c>
      <c r="E15" s="3">
        <f t="shared" si="0"/>
        <v>3</v>
      </c>
      <c r="F15" s="28">
        <f t="shared" si="1"/>
        <v>255.96</v>
      </c>
      <c r="G15" s="28">
        <f t="shared" si="2"/>
        <v>42.660000000000004</v>
      </c>
      <c r="H15" s="29">
        <f t="shared" si="3"/>
        <v>298.62</v>
      </c>
    </row>
    <row r="16" spans="1:9" x14ac:dyDescent="0.3">
      <c r="A16" s="8" t="s">
        <v>27</v>
      </c>
      <c r="B16" s="3" t="s">
        <v>28</v>
      </c>
      <c r="C16" s="24">
        <v>19.98</v>
      </c>
      <c r="D16" s="3">
        <v>8</v>
      </c>
      <c r="E16" s="3">
        <f t="shared" si="0"/>
        <v>2</v>
      </c>
      <c r="F16" s="28">
        <f t="shared" si="1"/>
        <v>159.84</v>
      </c>
      <c r="G16" s="28">
        <f t="shared" si="2"/>
        <v>19.98</v>
      </c>
      <c r="H16" s="29">
        <f t="shared" si="3"/>
        <v>179.82</v>
      </c>
    </row>
    <row r="17" spans="1:8" x14ac:dyDescent="0.3">
      <c r="A17" s="8" t="s">
        <v>29</v>
      </c>
      <c r="B17" s="3" t="s">
        <v>30</v>
      </c>
      <c r="C17" s="24">
        <v>46.55</v>
      </c>
      <c r="D17" s="3">
        <v>6</v>
      </c>
      <c r="E17" s="3">
        <f t="shared" si="0"/>
        <v>0</v>
      </c>
      <c r="F17" s="28">
        <f t="shared" si="1"/>
        <v>279.29999999999995</v>
      </c>
      <c r="G17" s="28">
        <f t="shared" si="2"/>
        <v>0</v>
      </c>
      <c r="H17" s="29">
        <f t="shared" si="3"/>
        <v>279.29999999999995</v>
      </c>
    </row>
    <row r="18" spans="1:8" x14ac:dyDescent="0.3">
      <c r="A18" s="8" t="s">
        <v>31</v>
      </c>
      <c r="B18" s="3" t="s">
        <v>32</v>
      </c>
      <c r="C18" s="24">
        <v>23.71</v>
      </c>
      <c r="D18" s="3">
        <v>10</v>
      </c>
      <c r="E18" s="3">
        <f t="shared" si="0"/>
        <v>4</v>
      </c>
      <c r="F18" s="28">
        <f t="shared" si="1"/>
        <v>237.10000000000002</v>
      </c>
      <c r="G18" s="28">
        <f t="shared" si="2"/>
        <v>47.42</v>
      </c>
      <c r="H18" s="29">
        <f t="shared" si="3"/>
        <v>284.52000000000004</v>
      </c>
    </row>
    <row r="19" spans="1:8" x14ac:dyDescent="0.3">
      <c r="A19" s="8" t="s">
        <v>33</v>
      </c>
      <c r="B19" s="3" t="s">
        <v>34</v>
      </c>
      <c r="C19" s="24">
        <v>39.270000000000003</v>
      </c>
      <c r="D19" s="3">
        <v>7</v>
      </c>
      <c r="E19" s="3">
        <f t="shared" si="0"/>
        <v>1</v>
      </c>
      <c r="F19" s="28">
        <f t="shared" si="1"/>
        <v>274.89000000000004</v>
      </c>
      <c r="G19" s="28">
        <f t="shared" si="2"/>
        <v>19.635000000000002</v>
      </c>
      <c r="H19" s="29">
        <f t="shared" si="3"/>
        <v>294.52500000000003</v>
      </c>
    </row>
    <row r="20" spans="1:8" x14ac:dyDescent="0.3">
      <c r="A20" s="8" t="s">
        <v>35</v>
      </c>
      <c r="B20" s="3" t="s">
        <v>11</v>
      </c>
      <c r="C20" s="24">
        <v>27.14</v>
      </c>
      <c r="D20" s="3">
        <v>5</v>
      </c>
      <c r="E20" s="3">
        <f t="shared" si="0"/>
        <v>0</v>
      </c>
      <c r="F20" s="28">
        <f t="shared" si="1"/>
        <v>135.69999999999999</v>
      </c>
      <c r="G20" s="28">
        <f t="shared" si="2"/>
        <v>0</v>
      </c>
      <c r="H20" s="29">
        <f t="shared" si="3"/>
        <v>135.69999999999999</v>
      </c>
    </row>
    <row r="21" spans="1:8" x14ac:dyDescent="0.3">
      <c r="A21" s="8" t="s">
        <v>36</v>
      </c>
      <c r="B21" s="3" t="s">
        <v>19</v>
      </c>
      <c r="C21" s="24">
        <v>15.66</v>
      </c>
      <c r="D21" s="3">
        <v>9</v>
      </c>
      <c r="E21" s="3">
        <f t="shared" si="0"/>
        <v>3</v>
      </c>
      <c r="F21" s="28">
        <f t="shared" si="1"/>
        <v>140.94</v>
      </c>
      <c r="G21" s="28">
        <f t="shared" si="2"/>
        <v>23.490000000000002</v>
      </c>
      <c r="H21" s="29">
        <f t="shared" si="3"/>
        <v>164.43</v>
      </c>
    </row>
    <row r="22" spans="1:8" x14ac:dyDescent="0.3">
      <c r="A22" s="8" t="s">
        <v>8</v>
      </c>
      <c r="B22" s="3" t="s">
        <v>37</v>
      </c>
      <c r="C22" s="24">
        <v>32.81</v>
      </c>
      <c r="D22" s="3">
        <v>6</v>
      </c>
      <c r="E22" s="3">
        <f t="shared" si="0"/>
        <v>0</v>
      </c>
      <c r="F22" s="28">
        <f t="shared" si="1"/>
        <v>196.86</v>
      </c>
      <c r="G22" s="28">
        <f t="shared" si="2"/>
        <v>0</v>
      </c>
      <c r="H22" s="29">
        <f t="shared" si="3"/>
        <v>196.86</v>
      </c>
    </row>
    <row r="23" spans="1:8" ht="15" thickBot="1" x14ac:dyDescent="0.35">
      <c r="A23" s="9" t="s">
        <v>38</v>
      </c>
      <c r="B23" s="10" t="s">
        <v>39</v>
      </c>
      <c r="C23" s="25">
        <v>41.29</v>
      </c>
      <c r="D23" s="10">
        <v>8</v>
      </c>
      <c r="E23" s="10">
        <f t="shared" si="0"/>
        <v>2</v>
      </c>
      <c r="F23" s="30">
        <f t="shared" si="1"/>
        <v>330.32</v>
      </c>
      <c r="G23" s="30">
        <f t="shared" si="2"/>
        <v>41.29</v>
      </c>
      <c r="H23" s="31">
        <f t="shared" si="3"/>
        <v>371.61</v>
      </c>
    </row>
    <row r="26" spans="1:8" x14ac:dyDescent="0.3">
      <c r="A26" s="3" t="s">
        <v>41</v>
      </c>
      <c r="B26" s="17"/>
      <c r="C26" s="28">
        <f>MAX(C4:C23)</f>
        <v>47.78</v>
      </c>
      <c r="D26" s="18">
        <f>MAX(D4:D23)</f>
        <v>10</v>
      </c>
      <c r="E26" s="18"/>
      <c r="F26" s="28">
        <f>MAX(F4:F23)</f>
        <v>401.67</v>
      </c>
      <c r="G26" s="28">
        <f t="shared" ref="G26:H26" si="4">MAX(G4:G23)</f>
        <v>69.040000000000006</v>
      </c>
      <c r="H26" s="28">
        <f t="shared" si="4"/>
        <v>468.61500000000001</v>
      </c>
    </row>
    <row r="27" spans="1:8" x14ac:dyDescent="0.3">
      <c r="A27" s="3" t="s">
        <v>42</v>
      </c>
      <c r="B27" s="17"/>
      <c r="C27" s="28">
        <f>MIN(C4:C23)</f>
        <v>15.66</v>
      </c>
      <c r="D27" s="18">
        <f>MIN(D4:D23)</f>
        <v>4</v>
      </c>
      <c r="E27" s="18"/>
      <c r="F27" s="28">
        <f>MIN(F4:F23)</f>
        <v>81.349999999999994</v>
      </c>
      <c r="G27" s="28">
        <f t="shared" ref="G27:H27" si="5">MIN(G4:G23)</f>
        <v>0</v>
      </c>
      <c r="H27" s="28">
        <f t="shared" si="5"/>
        <v>81.349999999999994</v>
      </c>
    </row>
    <row r="28" spans="1:8" x14ac:dyDescent="0.3">
      <c r="A28" s="3" t="s">
        <v>43</v>
      </c>
      <c r="B28" s="17"/>
      <c r="C28" s="28">
        <f>AVERAGE(C4:C23)</f>
        <v>31.069999999999993</v>
      </c>
      <c r="D28" s="18">
        <f>AVERAGE(D4:D23)</f>
        <v>7.15</v>
      </c>
      <c r="E28" s="18"/>
      <c r="F28" s="28">
        <f>AVERAGE(F4:F23)</f>
        <v>219.81299999999996</v>
      </c>
      <c r="G28" s="28">
        <f t="shared" ref="G28:H28" si="6">AVERAGE(G4:G23)</f>
        <v>20.565750000000005</v>
      </c>
      <c r="H28" s="28">
        <f t="shared" si="6"/>
        <v>240.37875</v>
      </c>
    </row>
    <row r="29" spans="1:8" x14ac:dyDescent="0.3">
      <c r="A29" s="3" t="s">
        <v>44</v>
      </c>
      <c r="B29" s="17"/>
      <c r="C29" s="17"/>
      <c r="D29" s="18">
        <f>SUM(D4:D23)</f>
        <v>143</v>
      </c>
      <c r="E29" s="17"/>
      <c r="F29" s="32">
        <f>SUM(F4:F23)</f>
        <v>4396.2599999999993</v>
      </c>
      <c r="G29" s="32">
        <f t="shared" ref="G29:H29" si="7">SUM(G4:G23)</f>
        <v>411.31500000000011</v>
      </c>
      <c r="H29" s="32">
        <f t="shared" si="7"/>
        <v>4807.5749999999998</v>
      </c>
    </row>
  </sheetData>
  <mergeCells count="8">
    <mergeCell ref="G2:G3"/>
    <mergeCell ref="A1:H1"/>
    <mergeCell ref="H2:H3"/>
    <mergeCell ref="F2:F3"/>
    <mergeCell ref="A2:A3"/>
    <mergeCell ref="B2:B3"/>
    <mergeCell ref="C2:C3"/>
    <mergeCell ref="E2:E3"/>
  </mergeCells>
  <pageMargins left="0.7" right="0.7" top="0.75" bottom="0.75" header="0.3" footer="0.3"/>
  <ignoredErrors>
    <ignoredError sqref="D26:D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Tulsiram T</dc:creator>
  <cp:lastModifiedBy>Tulsiram T</cp:lastModifiedBy>
  <dcterms:created xsi:type="dcterms:W3CDTF">2025-09-09T05:44:53Z</dcterms:created>
  <dcterms:modified xsi:type="dcterms:W3CDTF">2025-09-09T12:30:30Z</dcterms:modified>
</cp:coreProperties>
</file>