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4CDF75CA-514B-4FED-82BE-7302CA2B16A0}" xr6:coauthVersionLast="47" xr6:coauthVersionMax="47" xr10:uidLastSave="{00000000-0000-0000-0000-000000000000}"/>
  <bookViews>
    <workbookView xWindow="-96" yWindow="0" windowWidth="11712" windowHeight="13056" xr2:uid="{B797B726-750D-46A2-8DB5-E695A9A55013}"/>
  </bookViews>
  <sheets>
    <sheet name="Pivot Table" sheetId="3" r:id="rId1"/>
    <sheet name="car_records_modified" sheetId="1" r:id="rId2"/>
  </sheets>
  <calcPr calcId="0"/>
  <pivotCaches>
    <pivotCache cacheId="7" r:id="rId3"/>
  </pivotCaches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2" i="1"/>
</calcChain>
</file>

<file path=xl/sharedStrings.xml><?xml version="1.0" encoding="utf-8"?>
<sst xmlns="http://schemas.openxmlformats.org/spreadsheetml/2006/main" count="312" uniqueCount="168">
  <si>
    <t>Make</t>
  </si>
  <si>
    <t>Make (Full Name)</t>
  </si>
  <si>
    <t>Model</t>
  </si>
  <si>
    <t>Manufacturer Year</t>
  </si>
  <si>
    <t>Age</t>
  </si>
  <si>
    <t>Miles</t>
  </si>
  <si>
    <t>Miles/Year</t>
  </si>
  <si>
    <t>Color</t>
  </si>
  <si>
    <t>Driver</t>
  </si>
  <si>
    <t>Warranty Miles</t>
  </si>
  <si>
    <t>Covered?</t>
  </si>
  <si>
    <t>New Car ID</t>
  </si>
  <si>
    <t>BM220X3001</t>
  </si>
  <si>
    <t>BM</t>
  </si>
  <si>
    <t>BMW</t>
  </si>
  <si>
    <t>0X3</t>
  </si>
  <si>
    <t>X3</t>
  </si>
  <si>
    <t>Red</t>
  </si>
  <si>
    <t>Charlotte Hall</t>
  </si>
  <si>
    <t>CH15MAL028</t>
  </si>
  <si>
    <t>CH</t>
  </si>
  <si>
    <t>Chevrolet</t>
  </si>
  <si>
    <t>MAL</t>
  </si>
  <si>
    <t>Malibu</t>
  </si>
  <si>
    <t>VO15PAS046</t>
  </si>
  <si>
    <t>VO</t>
  </si>
  <si>
    <t>Volkswagen</t>
  </si>
  <si>
    <t>PAS</t>
  </si>
  <si>
    <t>Passat</t>
  </si>
  <si>
    <t>Benjamin King</t>
  </si>
  <si>
    <t>TO22COR023</t>
  </si>
  <si>
    <t>TO</t>
  </si>
  <si>
    <t>Toyota</t>
  </si>
  <si>
    <t>COR</t>
  </si>
  <si>
    <t>Corolla</t>
  </si>
  <si>
    <t>Gray</t>
  </si>
  <si>
    <t>Lucas Walker</t>
  </si>
  <si>
    <t>TO17CAM050</t>
  </si>
  <si>
    <t>CAM</t>
  </si>
  <si>
    <t>Camry</t>
  </si>
  <si>
    <t>White</t>
  </si>
  <si>
    <t>Noah Wilson</t>
  </si>
  <si>
    <t>HO20CRV004</t>
  </si>
  <si>
    <t>HO</t>
  </si>
  <si>
    <t>Honda</t>
  </si>
  <si>
    <t>CRV</t>
  </si>
  <si>
    <t>CR-V</t>
  </si>
  <si>
    <t>Priya Reddy</t>
  </si>
  <si>
    <t>BM200X3019</t>
  </si>
  <si>
    <t>Amelia Allen</t>
  </si>
  <si>
    <t>KI19SPO045</t>
  </si>
  <si>
    <t>KI</t>
  </si>
  <si>
    <t>Kia</t>
  </si>
  <si>
    <t>SPO</t>
  </si>
  <si>
    <t>Sportage</t>
  </si>
  <si>
    <t>Blue</t>
  </si>
  <si>
    <t>ME21ECL043</t>
  </si>
  <si>
    <t>ME</t>
  </si>
  <si>
    <t>Mercedes</t>
  </si>
  <si>
    <t>ECL</t>
  </si>
  <si>
    <t>E-Class</t>
  </si>
  <si>
    <t>FO21FOC014</t>
  </si>
  <si>
    <t>FO</t>
  </si>
  <si>
    <t>Ford</t>
  </si>
  <si>
    <t>FOC</t>
  </si>
  <si>
    <t>Focus</t>
  </si>
  <si>
    <t>David Johnson</t>
  </si>
  <si>
    <t>VO21PAS013</t>
  </si>
  <si>
    <t>Harper Scott</t>
  </si>
  <si>
    <t>KI23SOR025</t>
  </si>
  <si>
    <t>SOR</t>
  </si>
  <si>
    <t>Sorento</t>
  </si>
  <si>
    <t>Black</t>
  </si>
  <si>
    <t>Emily Davis</t>
  </si>
  <si>
    <t>KI19SOR039</t>
  </si>
  <si>
    <t>CH17IMP036</t>
  </si>
  <si>
    <t>IMP</t>
  </si>
  <si>
    <t>Impala</t>
  </si>
  <si>
    <t>Silver</t>
  </si>
  <si>
    <t>Ethan Moore</t>
  </si>
  <si>
    <t>HO16ACC032</t>
  </si>
  <si>
    <t>ACC</t>
  </si>
  <si>
    <t>Accord</t>
  </si>
  <si>
    <t>Liam Brown</t>
  </si>
  <si>
    <t>TO22RAV047</t>
  </si>
  <si>
    <t>RAV</t>
  </si>
  <si>
    <t>RAV4</t>
  </si>
  <si>
    <t>TO16RAV018</t>
  </si>
  <si>
    <t>Sophia Patel</t>
  </si>
  <si>
    <t>HO17CIV015</t>
  </si>
  <si>
    <t>CIV</t>
  </si>
  <si>
    <t>Civic</t>
  </si>
  <si>
    <t>Michael Smith</t>
  </si>
  <si>
    <t>BM193SE048</t>
  </si>
  <si>
    <t>3SE</t>
  </si>
  <si>
    <t>3 Series</t>
  </si>
  <si>
    <t>Ava Thomas</t>
  </si>
  <si>
    <t>FO16ESC052</t>
  </si>
  <si>
    <t>ESC</t>
  </si>
  <si>
    <t>Escape</t>
  </si>
  <si>
    <t>BM243SE020</t>
  </si>
  <si>
    <t>Mason Clark</t>
  </si>
  <si>
    <t>TO15RAV021</t>
  </si>
  <si>
    <t>BM210X5040</t>
  </si>
  <si>
    <t>0X5</t>
  </si>
  <si>
    <t>X5</t>
  </si>
  <si>
    <t>James Young</t>
  </si>
  <si>
    <t>HO24CRV005</t>
  </si>
  <si>
    <t>Green</t>
  </si>
  <si>
    <t>KI23SOR026</t>
  </si>
  <si>
    <t>NI15SEN008</t>
  </si>
  <si>
    <t>NI</t>
  </si>
  <si>
    <t>Nissan</t>
  </si>
  <si>
    <t>SEN</t>
  </si>
  <si>
    <t>Sentra</t>
  </si>
  <si>
    <t>HO17CRV027</t>
  </si>
  <si>
    <t>NI22ROG011</t>
  </si>
  <si>
    <t>ROG</t>
  </si>
  <si>
    <t>Rogue</t>
  </si>
  <si>
    <t>CH20EQU009</t>
  </si>
  <si>
    <t>EQU</t>
  </si>
  <si>
    <t>Equinox</t>
  </si>
  <si>
    <t>ME21CCL044</t>
  </si>
  <si>
    <t>CCL</t>
  </si>
  <si>
    <t>C-Class</t>
  </si>
  <si>
    <t>HY16SON003</t>
  </si>
  <si>
    <t>HY</t>
  </si>
  <si>
    <t>Hyundai</t>
  </si>
  <si>
    <t>SON</t>
  </si>
  <si>
    <t>Sonata</t>
  </si>
  <si>
    <t>John Doe</t>
  </si>
  <si>
    <t>FO16FUS031</t>
  </si>
  <si>
    <t>FUS</t>
  </si>
  <si>
    <t>Fusion</t>
  </si>
  <si>
    <t>BM230X3037</t>
  </si>
  <si>
    <t>ME17CCL012</t>
  </si>
  <si>
    <t>VO22JET007</t>
  </si>
  <si>
    <t>JET</t>
  </si>
  <si>
    <t>Jetta</t>
  </si>
  <si>
    <t>VO16PAS049</t>
  </si>
  <si>
    <t>KI23OPT041</t>
  </si>
  <si>
    <t>OPT</t>
  </si>
  <si>
    <t>Optima</t>
  </si>
  <si>
    <t>FO15FUS016</t>
  </si>
  <si>
    <t>VO23TIG006</t>
  </si>
  <si>
    <t>TIG</t>
  </si>
  <si>
    <t>Tiguan</t>
  </si>
  <si>
    <t>TO20COR029</t>
  </si>
  <si>
    <t>ME17CCL017</t>
  </si>
  <si>
    <t>KI21SPO035</t>
  </si>
  <si>
    <t>TO17CAM030</t>
  </si>
  <si>
    <t>CH17IMP038</t>
  </si>
  <si>
    <t>Olivia Taylor</t>
  </si>
  <si>
    <t>KI15SPO002</t>
  </si>
  <si>
    <t>NI15ROG022</t>
  </si>
  <si>
    <t>ME24ECL042</t>
  </si>
  <si>
    <t>CH16EQU033</t>
  </si>
  <si>
    <t>ME19ECL024</t>
  </si>
  <si>
    <t>BM160X3051</t>
  </si>
  <si>
    <t>TO15CAM034</t>
  </si>
  <si>
    <t>HY17ELA010</t>
  </si>
  <si>
    <t>ELA</t>
  </si>
  <si>
    <t>Elantra</t>
  </si>
  <si>
    <t>Car ID</t>
  </si>
  <si>
    <t>Model             (Full Name)</t>
  </si>
  <si>
    <t>Sum of Miles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</si>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</sst>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[car_records_modified.xlsx]Pivot Table!PivotTable2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'Pivot Table'!$A$4:$A$69</c:f>
              <c:multiLvlStrCache>
                <c:ptCount val="47"/>
                <c:lvl>
                  <c:pt idx="0">
                    <c:v>BMW</c:v>
                  </c:pt>
                  <c:pt idx="1">
                    <c:v>Hyundai</c:v>
                  </c:pt>
                  <c:pt idx="2">
                    <c:v>Kia</c:v>
                  </c:pt>
                  <c:pt idx="3">
                    <c:v>Mercedes</c:v>
                  </c:pt>
                  <c:pt idx="4">
                    <c:v>BMW</c:v>
                  </c:pt>
                  <c:pt idx="5">
                    <c:v>Toyota</c:v>
                  </c:pt>
                  <c:pt idx="6">
                    <c:v>BMW</c:v>
                  </c:pt>
                  <c:pt idx="7">
                    <c:v>Ford</c:v>
                  </c:pt>
                  <c:pt idx="8">
                    <c:v>Volkswagen</c:v>
                  </c:pt>
                  <c:pt idx="9">
                    <c:v>BMW</c:v>
                  </c:pt>
                  <c:pt idx="10">
                    <c:v>Chevrolet</c:v>
                  </c:pt>
                  <c:pt idx="11">
                    <c:v>Ford</c:v>
                  </c:pt>
                  <c:pt idx="12">
                    <c:v>Toyota</c:v>
                  </c:pt>
                  <c:pt idx="13">
                    <c:v>Ford</c:v>
                  </c:pt>
                  <c:pt idx="14">
                    <c:v>Mercedes</c:v>
                  </c:pt>
                  <c:pt idx="15">
                    <c:v>Nissan</c:v>
                  </c:pt>
                  <c:pt idx="16">
                    <c:v>Volkswagen</c:v>
                  </c:pt>
                  <c:pt idx="17">
                    <c:v>Honda</c:v>
                  </c:pt>
                  <c:pt idx="18">
                    <c:v>Kia</c:v>
                  </c:pt>
                  <c:pt idx="19">
                    <c:v>Toyota</c:v>
                  </c:pt>
                  <c:pt idx="20">
                    <c:v>Chevrolet</c:v>
                  </c:pt>
                  <c:pt idx="21">
                    <c:v>Nissan</c:v>
                  </c:pt>
                  <c:pt idx="22">
                    <c:v>Volkswagen</c:v>
                  </c:pt>
                  <c:pt idx="23">
                    <c:v>BMW</c:v>
                  </c:pt>
                  <c:pt idx="24">
                    <c:v>Kia</c:v>
                  </c:pt>
                  <c:pt idx="25">
                    <c:v>Hyundai</c:v>
                  </c:pt>
                  <c:pt idx="26">
                    <c:v>Kia</c:v>
                  </c:pt>
                  <c:pt idx="27">
                    <c:v>Mercedes</c:v>
                  </c:pt>
                  <c:pt idx="28">
                    <c:v>Honda</c:v>
                  </c:pt>
                  <c:pt idx="29">
                    <c:v>Toyota</c:v>
                  </c:pt>
                  <c:pt idx="30">
                    <c:v>Volkswagen</c:v>
                  </c:pt>
                  <c:pt idx="31">
                    <c:v>Ford</c:v>
                  </c:pt>
                  <c:pt idx="32">
                    <c:v>Kia</c:v>
                  </c:pt>
                  <c:pt idx="33">
                    <c:v>Mercedes</c:v>
                  </c:pt>
                  <c:pt idx="34">
                    <c:v>Toyota</c:v>
                  </c:pt>
                  <c:pt idx="35">
                    <c:v>BMW</c:v>
                  </c:pt>
                  <c:pt idx="36">
                    <c:v>Chevrolet</c:v>
                  </c:pt>
                  <c:pt idx="37">
                    <c:v>Chevrolet</c:v>
                  </c:pt>
                  <c:pt idx="38">
                    <c:v>Honda</c:v>
                  </c:pt>
                  <c:pt idx="39">
                    <c:v>Toyota</c:v>
                  </c:pt>
                  <c:pt idx="40">
                    <c:v>Chevrolet</c:v>
                  </c:pt>
                  <c:pt idx="41">
                    <c:v>Honda</c:v>
                  </c:pt>
                  <c:pt idx="42">
                    <c:v>Nissan</c:v>
                  </c:pt>
                  <c:pt idx="43">
                    <c:v>Toyota</c:v>
                  </c:pt>
                  <c:pt idx="44">
                    <c:v>Mercedes</c:v>
                  </c:pt>
                  <c:pt idx="45">
                    <c:v>Toyota</c:v>
                  </c:pt>
                  <c:pt idx="46">
                    <c:v>Volkswagen</c:v>
                  </c:pt>
                </c:lvl>
                <c:lvl>
                  <c:pt idx="0">
                    <c:v>Amelia Allen</c:v>
                  </c:pt>
                  <c:pt idx="4">
                    <c:v>Ava Thomas</c:v>
                  </c:pt>
                  <c:pt idx="6">
                    <c:v>Benjamin King</c:v>
                  </c:pt>
                  <c:pt idx="9">
                    <c:v>Charlotte Hall</c:v>
                  </c:pt>
                  <c:pt idx="13">
                    <c:v>David Johnson</c:v>
                  </c:pt>
                  <c:pt idx="17">
                    <c:v>Emily Davis</c:v>
                  </c:pt>
                  <c:pt idx="20">
                    <c:v>Ethan Moore</c:v>
                  </c:pt>
                  <c:pt idx="21">
                    <c:v>Harper Scott</c:v>
                  </c:pt>
                  <c:pt idx="23">
                    <c:v>James Young</c:v>
                  </c:pt>
                  <c:pt idx="25">
                    <c:v>John Doe</c:v>
                  </c:pt>
                  <c:pt idx="28">
                    <c:v>Liam Brown</c:v>
                  </c:pt>
                  <c:pt idx="31">
                    <c:v>Lucas Walker</c:v>
                  </c:pt>
                  <c:pt idx="35">
                    <c:v>Mason Clark</c:v>
                  </c:pt>
                  <c:pt idx="37">
                    <c:v>Michael Smith</c:v>
                  </c:pt>
                  <c:pt idx="39">
                    <c:v>Noah Wilson</c:v>
                  </c:pt>
                  <c:pt idx="40">
                    <c:v>Olivia Taylor</c:v>
                  </c:pt>
                  <c:pt idx="41">
                    <c:v>Priya Reddy</c:v>
                  </c:pt>
                  <c:pt idx="44">
                    <c:v>Sophia Patel</c:v>
                  </c:pt>
                </c:lvl>
              </c:multiLvlStrCache>
            </c:multiLvlStrRef>
          </c:cat>
          <c:val>
            <c:numRef>
              <c:f>'Pivot Table'!$B$4:$B$69</c:f>
              <c:numCache>
                <c:formatCode>General</c:formatCode>
                <c:ptCount val="47"/>
                <c:pt idx="0">
                  <c:v>33590</c:v>
                </c:pt>
                <c:pt idx="1">
                  <c:v>113760</c:v>
                </c:pt>
                <c:pt idx="2">
                  <c:v>43632</c:v>
                </c:pt>
                <c:pt idx="3">
                  <c:v>115504</c:v>
                </c:pt>
                <c:pt idx="4">
                  <c:v>50664</c:v>
                </c:pt>
                <c:pt idx="5">
                  <c:v>88500</c:v>
                </c:pt>
                <c:pt idx="6">
                  <c:v>123732</c:v>
                </c:pt>
                <c:pt idx="7">
                  <c:v>95130</c:v>
                </c:pt>
                <c:pt idx="8">
                  <c:v>62000</c:v>
                </c:pt>
                <c:pt idx="9">
                  <c:v>25248</c:v>
                </c:pt>
                <c:pt idx="10">
                  <c:v>61420</c:v>
                </c:pt>
                <c:pt idx="11">
                  <c:v>115970</c:v>
                </c:pt>
                <c:pt idx="12">
                  <c:v>101776</c:v>
                </c:pt>
                <c:pt idx="13">
                  <c:v>30776</c:v>
                </c:pt>
                <c:pt idx="14">
                  <c:v>13467</c:v>
                </c:pt>
                <c:pt idx="15">
                  <c:v>133180</c:v>
                </c:pt>
                <c:pt idx="16">
                  <c:v>23820</c:v>
                </c:pt>
                <c:pt idx="17">
                  <c:v>9296</c:v>
                </c:pt>
                <c:pt idx="18">
                  <c:v>80864</c:v>
                </c:pt>
                <c:pt idx="19">
                  <c:v>23925</c:v>
                </c:pt>
                <c:pt idx="20">
                  <c:v>62712</c:v>
                </c:pt>
                <c:pt idx="21">
                  <c:v>29877</c:v>
                </c:pt>
                <c:pt idx="22">
                  <c:v>30876</c:v>
                </c:pt>
                <c:pt idx="23">
                  <c:v>57386</c:v>
                </c:pt>
                <c:pt idx="24">
                  <c:v>127630</c:v>
                </c:pt>
                <c:pt idx="25">
                  <c:v>93807</c:v>
                </c:pt>
                <c:pt idx="26">
                  <c:v>22248</c:v>
                </c:pt>
                <c:pt idx="27">
                  <c:v>82368</c:v>
                </c:pt>
                <c:pt idx="28">
                  <c:v>149217</c:v>
                </c:pt>
                <c:pt idx="29">
                  <c:v>59890</c:v>
                </c:pt>
                <c:pt idx="30">
                  <c:v>32094</c:v>
                </c:pt>
                <c:pt idx="31">
                  <c:v>76410</c:v>
                </c:pt>
                <c:pt idx="32">
                  <c:v>50040</c:v>
                </c:pt>
                <c:pt idx="33">
                  <c:v>97208</c:v>
                </c:pt>
                <c:pt idx="34">
                  <c:v>19536</c:v>
                </c:pt>
                <c:pt idx="35">
                  <c:v>8718</c:v>
                </c:pt>
                <c:pt idx="36">
                  <c:v>49975</c:v>
                </c:pt>
                <c:pt idx="37">
                  <c:v>122193</c:v>
                </c:pt>
                <c:pt idx="38">
                  <c:v>66536</c:v>
                </c:pt>
                <c:pt idx="39">
                  <c:v>52272</c:v>
                </c:pt>
                <c:pt idx="40">
                  <c:v>101816</c:v>
                </c:pt>
                <c:pt idx="41">
                  <c:v>32820</c:v>
                </c:pt>
                <c:pt idx="42">
                  <c:v>96600</c:v>
                </c:pt>
                <c:pt idx="43">
                  <c:v>141470</c:v>
                </c:pt>
                <c:pt idx="44">
                  <c:v>41436</c:v>
                </c:pt>
                <c:pt idx="45">
                  <c:v>72072</c:v>
                </c:pt>
                <c:pt idx="46">
                  <c:v>97866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4-4875-B69D-35012E2B0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41213839"/>
        <c:axId val="641219599"/>
        <c:axId val="0"/>
      </c:bar3DChart>
      <c:catAx>
        <c:axId val="64121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19599"/>
        <c:crosses val="autoZero"/>
        <c:auto val="1"/>
        <c:lblAlgn val="ctr"/>
        <c:lblOffset val="100"/>
        <c:noMultiLvlLbl val="0"/>
      </c:catAx>
      <c:valAx>
        <c:axId val="64121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car_records_modified!$H$1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car_records_modified!$G$2:$G$53</c:f>
              <c:numCache>
                <c:formatCode>General</c:formatCode>
                <c:ptCount val="52"/>
                <c:pt idx="0">
                  <c:v>3</c:v>
                </c:pt>
                <c:pt idx="1">
                  <c:v>10</c:v>
                </c:pt>
                <c:pt idx="2">
                  <c:v>10</c:v>
                </c:pt>
                <c:pt idx="3">
                  <c:v>3</c:v>
                </c:pt>
                <c:pt idx="4">
                  <c:v>8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6</c:v>
                </c:pt>
                <c:pt idx="13">
                  <c:v>8</c:v>
                </c:pt>
                <c:pt idx="14">
                  <c:v>9</c:v>
                </c:pt>
                <c:pt idx="15">
                  <c:v>3</c:v>
                </c:pt>
                <c:pt idx="16">
                  <c:v>9</c:v>
                </c:pt>
                <c:pt idx="17">
                  <c:v>8</c:v>
                </c:pt>
                <c:pt idx="18">
                  <c:v>6</c:v>
                </c:pt>
                <c:pt idx="19">
                  <c:v>9</c:v>
                </c:pt>
                <c:pt idx="20">
                  <c:v>1</c:v>
                </c:pt>
                <c:pt idx="21">
                  <c:v>10</c:v>
                </c:pt>
                <c:pt idx="22">
                  <c:v>4</c:v>
                </c:pt>
                <c:pt idx="23">
                  <c:v>1</c:v>
                </c:pt>
                <c:pt idx="24">
                  <c:v>2</c:v>
                </c:pt>
                <c:pt idx="25">
                  <c:v>10</c:v>
                </c:pt>
                <c:pt idx="26">
                  <c:v>8</c:v>
                </c:pt>
                <c:pt idx="27">
                  <c:v>3</c:v>
                </c:pt>
                <c:pt idx="28">
                  <c:v>5</c:v>
                </c:pt>
                <c:pt idx="29">
                  <c:v>4</c:v>
                </c:pt>
                <c:pt idx="30">
                  <c:v>9</c:v>
                </c:pt>
                <c:pt idx="31">
                  <c:v>9</c:v>
                </c:pt>
                <c:pt idx="32">
                  <c:v>2</c:v>
                </c:pt>
                <c:pt idx="33">
                  <c:v>8</c:v>
                </c:pt>
                <c:pt idx="34">
                  <c:v>3</c:v>
                </c:pt>
                <c:pt idx="35">
                  <c:v>9</c:v>
                </c:pt>
                <c:pt idx="36">
                  <c:v>2</c:v>
                </c:pt>
                <c:pt idx="37">
                  <c:v>10</c:v>
                </c:pt>
                <c:pt idx="38">
                  <c:v>2</c:v>
                </c:pt>
                <c:pt idx="39">
                  <c:v>5</c:v>
                </c:pt>
                <c:pt idx="40">
                  <c:v>8</c:v>
                </c:pt>
                <c:pt idx="41">
                  <c:v>4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10</c:v>
                </c:pt>
                <c:pt idx="46">
                  <c:v>1</c:v>
                </c:pt>
                <c:pt idx="47">
                  <c:v>9</c:v>
                </c:pt>
                <c:pt idx="48">
                  <c:v>6</c:v>
                </c:pt>
                <c:pt idx="49">
                  <c:v>9</c:v>
                </c:pt>
                <c:pt idx="50">
                  <c:v>10</c:v>
                </c:pt>
                <c:pt idx="51">
                  <c:v>8</c:v>
                </c:pt>
              </c:numCache>
            </c:numRef>
          </c:xVal>
          <c:yVal>
            <c:numRef>
              <c:f>car_records_modified!$H$2:$H$53</c:f>
              <c:numCache>
                <c:formatCode>General</c:formatCode>
                <c:ptCount val="52"/>
                <c:pt idx="0">
                  <c:v>25248</c:v>
                </c:pt>
                <c:pt idx="1">
                  <c:v>61420</c:v>
                </c:pt>
                <c:pt idx="2">
                  <c:v>62000</c:v>
                </c:pt>
                <c:pt idx="3">
                  <c:v>19536</c:v>
                </c:pt>
                <c:pt idx="4">
                  <c:v>52272</c:v>
                </c:pt>
                <c:pt idx="5">
                  <c:v>32820</c:v>
                </c:pt>
                <c:pt idx="6">
                  <c:v>33590</c:v>
                </c:pt>
                <c:pt idx="7">
                  <c:v>43632</c:v>
                </c:pt>
                <c:pt idx="8">
                  <c:v>30600</c:v>
                </c:pt>
                <c:pt idx="9">
                  <c:v>30776</c:v>
                </c:pt>
                <c:pt idx="10">
                  <c:v>30876</c:v>
                </c:pt>
                <c:pt idx="11">
                  <c:v>15476</c:v>
                </c:pt>
                <c:pt idx="12">
                  <c:v>46710</c:v>
                </c:pt>
                <c:pt idx="13">
                  <c:v>62712</c:v>
                </c:pt>
                <c:pt idx="14">
                  <c:v>70929</c:v>
                </c:pt>
                <c:pt idx="15">
                  <c:v>23925</c:v>
                </c:pt>
                <c:pt idx="16">
                  <c:v>72072</c:v>
                </c:pt>
                <c:pt idx="17">
                  <c:v>66536</c:v>
                </c:pt>
                <c:pt idx="18">
                  <c:v>50664</c:v>
                </c:pt>
                <c:pt idx="19">
                  <c:v>76410</c:v>
                </c:pt>
                <c:pt idx="20">
                  <c:v>8718</c:v>
                </c:pt>
                <c:pt idx="21">
                  <c:v>88500</c:v>
                </c:pt>
                <c:pt idx="22">
                  <c:v>36168</c:v>
                </c:pt>
                <c:pt idx="23">
                  <c:v>9296</c:v>
                </c:pt>
                <c:pt idx="24">
                  <c:v>18678</c:v>
                </c:pt>
                <c:pt idx="25">
                  <c:v>96600</c:v>
                </c:pt>
                <c:pt idx="26">
                  <c:v>78288</c:v>
                </c:pt>
                <c:pt idx="27">
                  <c:v>29877</c:v>
                </c:pt>
                <c:pt idx="28">
                  <c:v>49975</c:v>
                </c:pt>
                <c:pt idx="29">
                  <c:v>41436</c:v>
                </c:pt>
                <c:pt idx="30">
                  <c:v>93807</c:v>
                </c:pt>
                <c:pt idx="31">
                  <c:v>95130</c:v>
                </c:pt>
                <c:pt idx="32">
                  <c:v>21218</c:v>
                </c:pt>
                <c:pt idx="33">
                  <c:v>84904</c:v>
                </c:pt>
                <c:pt idx="34">
                  <c:v>32094</c:v>
                </c:pt>
                <c:pt idx="35">
                  <c:v>97866</c:v>
                </c:pt>
                <c:pt idx="36">
                  <c:v>22248</c:v>
                </c:pt>
                <c:pt idx="37">
                  <c:v>115970</c:v>
                </c:pt>
                <c:pt idx="38">
                  <c:v>23820</c:v>
                </c:pt>
                <c:pt idx="39">
                  <c:v>59890</c:v>
                </c:pt>
                <c:pt idx="40">
                  <c:v>97208</c:v>
                </c:pt>
                <c:pt idx="41">
                  <c:v>50040</c:v>
                </c:pt>
                <c:pt idx="42">
                  <c:v>101776</c:v>
                </c:pt>
                <c:pt idx="43">
                  <c:v>101816</c:v>
                </c:pt>
                <c:pt idx="44">
                  <c:v>127630</c:v>
                </c:pt>
                <c:pt idx="45">
                  <c:v>133180</c:v>
                </c:pt>
                <c:pt idx="46">
                  <c:v>13467</c:v>
                </c:pt>
                <c:pt idx="47">
                  <c:v>122193</c:v>
                </c:pt>
                <c:pt idx="48">
                  <c:v>82368</c:v>
                </c:pt>
                <c:pt idx="49">
                  <c:v>123732</c:v>
                </c:pt>
                <c:pt idx="50">
                  <c:v>141470</c:v>
                </c:pt>
                <c:pt idx="51">
                  <c:v>113760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D7-45DE-A80E-2AB205B07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44335"/>
        <c:axId val="412341455"/>
      </c:scatterChart>
      <c:valAx>
        <c:axId val="41234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  <a:r>
                  <a:rPr lang="en-IN" baseline="0"/>
                  <a:t> of the Car(Years)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41455"/>
        <c:crosses val="autoZero"/>
        <c:crossBetween val="midCat"/>
      </c:valAx>
      <c:valAx>
        <c:axId val="41234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Miles</a:t>
                </a:r>
                <a:r>
                  <a:rPr lang="en-IN" baseline="0"/>
                  <a:t> Driven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4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472446</xdr:colOff>
      <xdr:row>4</xdr:row>
      <xdr:rowOff>19050</xdr:rowOff>
    </xdr:from>
    <xdr:to>
      <xdr:col>14</xdr:col>
      <xdr:colOff>7620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D9BE3E-A0BB-B8F5-D382-2EE4EFAC9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236220</xdr:colOff>
      <xdr:row>3</xdr:row>
      <xdr:rowOff>80010</xdr:rowOff>
    </xdr:from>
    <xdr:to>
      <xdr:col>21</xdr:col>
      <xdr:colOff>541020</xdr:colOff>
      <xdr:row>18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1DD8A5-F73A-3F13-05E4-57F747C8D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915.689833912038" createdVersion="8" refreshedVersion="8" minRefreshableVersion="3" recordCount="52" xr:uid="{CC0321ED-D4D2-42FC-8B77-ED961F40EBBA}">
  <cacheSource type="worksheet">
    <worksheetSource ref="A1:N53" sheet="car_records_modified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 count="10">
        <s v="BMW"/>
        <s v="Chevrolet"/>
        <s v="Volkswagen"/>
        <s v="Toyota"/>
        <s v="Honda"/>
        <s v="Kia"/>
        <s v="Mercedes"/>
        <s v="Ford"/>
        <s v="Nissan"/>
        <s v="Hyundai"/>
      </sharedItems>
    </cacheField>
    <cacheField name="Model" numFmtId="0">
      <sharedItems/>
    </cacheField>
    <cacheField name="Model             (Full Name)" numFmtId="0">
      <sharedItems/>
    </cacheField>
    <cacheField name="Manufacturer Year" numFmtId="0">
      <sharedItems containsSemiMixedTypes="0" containsString="0" containsNumber="1" containsInteger="1" minValue="2015" maxValue="2024"/>
    </cacheField>
    <cacheField name="Age" numFmtId="0">
      <sharedItems containsSemiMixedTypes="0" containsString="0" containsNumber="1" containsInteger="1" minValue="1" maxValue="10"/>
    </cacheField>
    <cacheField name="Miles" numFmtId="0">
      <sharedItems containsSemiMixedTypes="0" containsString="0" containsNumber="1" containsInteger="1" minValue="8718" maxValue="141470"/>
    </cacheField>
    <cacheField name="Miles/Year" numFmtId="0">
      <sharedItems containsSemiMixedTypes="0" containsString="0" containsNumber="1" containsInteger="1" minValue="6142" maxValue="14220"/>
    </cacheField>
    <cacheField name="Color" numFmtId="0">
      <sharedItems/>
    </cacheField>
    <cacheField name="Driver" numFmtId="0">
      <sharedItems count="18">
        <s v="Charlotte Hall"/>
        <s v="Benjamin King"/>
        <s v="Lucas Walker"/>
        <s v="Noah Wilson"/>
        <s v="Priya Reddy"/>
        <s v="Amelia Allen"/>
        <s v="David Johnson"/>
        <s v="Harper Scott"/>
        <s v="Emily Davis"/>
        <s v="Ethan Moore"/>
        <s v="Liam Brown"/>
        <s v="Sophia Patel"/>
        <s v="Michael Smith"/>
        <s v="Ava Thomas"/>
        <s v="Mason Clark"/>
        <s v="James Young"/>
        <s v="John Doe"/>
        <s v="Olivia Taylor"/>
      </sharedItems>
    </cacheField>
    <cacheField name="Warranty Miles" numFmtId="0">
      <sharedItems containsSemiMixedTypes="0" containsString="0" containsNumber="1" containsInteger="1" minValue="50000" maxValue="8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BM220X3001"/>
    <s v="BM"/>
    <x v="0"/>
    <s v="0X3"/>
    <s v="X3"/>
    <n v="2022"/>
    <n v="3"/>
    <n v="25248"/>
    <n v="8416"/>
    <s v="Red"/>
    <x v="0"/>
    <n v="50000"/>
    <s v="Y"/>
    <s v="BM220X3RED001"/>
  </r>
  <r>
    <s v="CH15MAL028"/>
    <s v="CH"/>
    <x v="1"/>
    <s v="MAL"/>
    <s v="Malibu"/>
    <n v="2015"/>
    <n v="10"/>
    <n v="61420"/>
    <n v="6142"/>
    <s v="Red"/>
    <x v="0"/>
    <n v="80000"/>
    <s v="Y"/>
    <s v="CH15MALRED028"/>
  </r>
  <r>
    <s v="VO15PAS046"/>
    <s v="VO"/>
    <x v="2"/>
    <s v="PAS"/>
    <s v="Passat"/>
    <n v="2015"/>
    <n v="10"/>
    <n v="62000"/>
    <n v="6200"/>
    <s v="Red"/>
    <x v="1"/>
    <n v="70000"/>
    <s v="Y"/>
    <s v="VO15PASRED046"/>
  </r>
  <r>
    <s v="TO22COR023"/>
    <s v="TO"/>
    <x v="3"/>
    <s v="COR"/>
    <s v="Corolla"/>
    <n v="2022"/>
    <n v="3"/>
    <n v="19536"/>
    <n v="6512"/>
    <s v="Gray"/>
    <x v="2"/>
    <n v="60000"/>
    <s v="Y"/>
    <s v="TO22CORGRA023"/>
  </r>
  <r>
    <s v="TO17CAM050"/>
    <s v="TO"/>
    <x v="3"/>
    <s v="CAM"/>
    <s v="Camry"/>
    <n v="2017"/>
    <n v="8"/>
    <n v="52272"/>
    <n v="6534"/>
    <s v="White"/>
    <x v="3"/>
    <n v="80000"/>
    <s v="Y"/>
    <s v="TO17CAMWHI050"/>
  </r>
  <r>
    <s v="HO20CRV004"/>
    <s v="HO"/>
    <x v="4"/>
    <s v="CRV"/>
    <s v="CR-V"/>
    <n v="2020"/>
    <n v="5"/>
    <n v="32820"/>
    <n v="6564"/>
    <s v="White"/>
    <x v="4"/>
    <n v="80000"/>
    <s v="Y"/>
    <s v="HO20CRVWHI004"/>
  </r>
  <r>
    <s v="BM200X3019"/>
    <s v="BM"/>
    <x v="0"/>
    <s v="0X3"/>
    <s v="X3"/>
    <n v="2020"/>
    <n v="5"/>
    <n v="33590"/>
    <n v="6718"/>
    <s v="Gray"/>
    <x v="5"/>
    <n v="70000"/>
    <s v="Y"/>
    <s v="BM200X3GRA019"/>
  </r>
  <r>
    <s v="KI19SPO045"/>
    <s v="KI"/>
    <x v="5"/>
    <s v="SPO"/>
    <s v="Sportage"/>
    <n v="2019"/>
    <n v="6"/>
    <n v="43632"/>
    <n v="7272"/>
    <s v="Blue"/>
    <x v="5"/>
    <n v="60000"/>
    <s v="Y"/>
    <s v="KI19SPOBLU045"/>
  </r>
  <r>
    <s v="ME21ECL043"/>
    <s v="ME"/>
    <x v="6"/>
    <s v="ECL"/>
    <s v="E-Class"/>
    <n v="2021"/>
    <n v="4"/>
    <n v="30600"/>
    <n v="7650"/>
    <s v="Blue"/>
    <x v="5"/>
    <n v="50000"/>
    <s v="Y"/>
    <s v="ME21ECLBLU043"/>
  </r>
  <r>
    <s v="FO21FOC014"/>
    <s v="FO"/>
    <x v="7"/>
    <s v="FOC"/>
    <s v="Focus"/>
    <n v="2021"/>
    <n v="4"/>
    <n v="30776"/>
    <n v="7694"/>
    <s v="Gray"/>
    <x v="6"/>
    <n v="80000"/>
    <s v="Y"/>
    <s v="FO21FOCGRA014"/>
  </r>
  <r>
    <s v="VO21PAS013"/>
    <s v="VO"/>
    <x v="2"/>
    <s v="PAS"/>
    <s v="Passat"/>
    <n v="2021"/>
    <n v="4"/>
    <n v="30876"/>
    <n v="7719"/>
    <s v="White"/>
    <x v="7"/>
    <n v="60000"/>
    <s v="Y"/>
    <s v="VO21PASWHI013"/>
  </r>
  <r>
    <s v="KI23SOR025"/>
    <s v="KI"/>
    <x v="5"/>
    <s v="SOR"/>
    <s v="Sorento"/>
    <n v="2023"/>
    <n v="2"/>
    <n v="15476"/>
    <n v="7738"/>
    <s v="Black"/>
    <x v="8"/>
    <n v="70000"/>
    <s v="Y"/>
    <s v="KI23SORBLA025"/>
  </r>
  <r>
    <s v="KI19SOR039"/>
    <s v="KI"/>
    <x v="5"/>
    <s v="SOR"/>
    <s v="Sorento"/>
    <n v="2019"/>
    <n v="6"/>
    <n v="46710"/>
    <n v="7785"/>
    <s v="Blue"/>
    <x v="8"/>
    <n v="50000"/>
    <s v="Y"/>
    <s v="KI19SORBLU039"/>
  </r>
  <r>
    <s v="CH17IMP036"/>
    <s v="CH"/>
    <x v="1"/>
    <s v="IMP"/>
    <s v="Impala"/>
    <n v="2017"/>
    <n v="8"/>
    <n v="62712"/>
    <n v="7839"/>
    <s v="Silver"/>
    <x v="9"/>
    <n v="80000"/>
    <s v="Y"/>
    <s v="CH17IMPSIL036"/>
  </r>
  <r>
    <s v="HO16ACC032"/>
    <s v="HO"/>
    <x v="4"/>
    <s v="ACC"/>
    <s v="Accord"/>
    <n v="2016"/>
    <n v="9"/>
    <n v="70929"/>
    <n v="7881"/>
    <s v="Black"/>
    <x v="10"/>
    <n v="50000"/>
    <s v="N"/>
    <s v="HO16ACCBLA032"/>
  </r>
  <r>
    <s v="TO22RAV047"/>
    <s v="TO"/>
    <x v="3"/>
    <s v="RAV"/>
    <s v="RAV4"/>
    <n v="2022"/>
    <n v="3"/>
    <n v="23925"/>
    <n v="7975"/>
    <s v="Gray"/>
    <x v="8"/>
    <n v="60000"/>
    <s v="Y"/>
    <s v="TO22RAVGRA047"/>
  </r>
  <r>
    <s v="TO16RAV018"/>
    <s v="TO"/>
    <x v="3"/>
    <s v="RAV"/>
    <s v="RAV4"/>
    <n v="2016"/>
    <n v="9"/>
    <n v="72072"/>
    <n v="8008"/>
    <s v="Silver"/>
    <x v="11"/>
    <n v="70000"/>
    <s v="N"/>
    <s v="TO16RAVSIL018"/>
  </r>
  <r>
    <s v="HO17CIV015"/>
    <s v="HO"/>
    <x v="4"/>
    <s v="CIV"/>
    <s v="Civic"/>
    <n v="2017"/>
    <n v="8"/>
    <n v="66536"/>
    <n v="8317"/>
    <s v="Silver"/>
    <x v="12"/>
    <n v="70000"/>
    <s v="Y"/>
    <s v="HO17CIVSIL015"/>
  </r>
  <r>
    <s v="BM193SE048"/>
    <s v="BM"/>
    <x v="0"/>
    <s v="3SE"/>
    <s v="3 Series"/>
    <n v="2019"/>
    <n v="6"/>
    <n v="50664"/>
    <n v="8444"/>
    <s v="Black"/>
    <x v="13"/>
    <n v="80000"/>
    <s v="Y"/>
    <s v="BM193SEBLA048"/>
  </r>
  <r>
    <s v="FO16ESC052"/>
    <s v="FO"/>
    <x v="7"/>
    <s v="ESC"/>
    <s v="Escape"/>
    <n v="2016"/>
    <n v="9"/>
    <n v="76410"/>
    <n v="8490"/>
    <s v="Red"/>
    <x v="2"/>
    <n v="50000"/>
    <s v="N"/>
    <s v="FO16ESCRED052"/>
  </r>
  <r>
    <s v="BM243SE020"/>
    <s v="BM"/>
    <x v="0"/>
    <s v="3SE"/>
    <s v="3 Series"/>
    <n v="2024"/>
    <n v="1"/>
    <n v="8718"/>
    <n v="8718"/>
    <s v="White"/>
    <x v="14"/>
    <n v="50000"/>
    <s v="Y"/>
    <s v="BM243SEWHI020"/>
  </r>
  <r>
    <s v="TO15RAV021"/>
    <s v="TO"/>
    <x v="3"/>
    <s v="RAV"/>
    <s v="RAV4"/>
    <n v="2015"/>
    <n v="10"/>
    <n v="88500"/>
    <n v="8850"/>
    <s v="White"/>
    <x v="13"/>
    <n v="50000"/>
    <s v="N"/>
    <s v="TO15RAVWHI021"/>
  </r>
  <r>
    <s v="BM210X5040"/>
    <s v="BM"/>
    <x v="0"/>
    <s v="0X5"/>
    <s v="X5"/>
    <n v="2021"/>
    <n v="4"/>
    <n v="36168"/>
    <n v="9042"/>
    <s v="Black"/>
    <x v="15"/>
    <n v="50000"/>
    <s v="Y"/>
    <s v="BM210X5BLA040"/>
  </r>
  <r>
    <s v="HO24CRV005"/>
    <s v="HO"/>
    <x v="4"/>
    <s v="CRV"/>
    <s v="CR-V"/>
    <n v="2024"/>
    <n v="1"/>
    <n v="9296"/>
    <n v="9296"/>
    <s v="Green"/>
    <x v="8"/>
    <n v="60000"/>
    <s v="Y"/>
    <s v="HO24CRVGRE005"/>
  </r>
  <r>
    <s v="KI23SOR026"/>
    <s v="KI"/>
    <x v="5"/>
    <s v="SOR"/>
    <s v="Sorento"/>
    <n v="2023"/>
    <n v="2"/>
    <n v="18678"/>
    <n v="9339"/>
    <s v="Blue"/>
    <x v="8"/>
    <n v="60000"/>
    <s v="Y"/>
    <s v="KI23SORBLU026"/>
  </r>
  <r>
    <s v="NI15SEN008"/>
    <s v="NI"/>
    <x v="8"/>
    <s v="SEN"/>
    <s v="Sentra"/>
    <n v="2015"/>
    <n v="10"/>
    <n v="96600"/>
    <n v="9660"/>
    <s v="Red"/>
    <x v="4"/>
    <n v="50000"/>
    <s v="N"/>
    <s v="NI15SENRED008"/>
  </r>
  <r>
    <s v="HO17CRV027"/>
    <s v="HO"/>
    <x v="4"/>
    <s v="CRV"/>
    <s v="CR-V"/>
    <n v="2017"/>
    <n v="8"/>
    <n v="78288"/>
    <n v="9786"/>
    <s v="Silver"/>
    <x v="10"/>
    <n v="60000"/>
    <s v="N"/>
    <s v="HO17CRVSIL027"/>
  </r>
  <r>
    <s v="NI22ROG011"/>
    <s v="NI"/>
    <x v="8"/>
    <s v="ROG"/>
    <s v="Rogue"/>
    <n v="2022"/>
    <n v="3"/>
    <n v="29877"/>
    <n v="9959"/>
    <s v="Gray"/>
    <x v="7"/>
    <n v="70000"/>
    <s v="Y"/>
    <s v="NI22ROGGRA011"/>
  </r>
  <r>
    <s v="CH20EQU009"/>
    <s v="CH"/>
    <x v="1"/>
    <s v="EQU"/>
    <s v="Equinox"/>
    <n v="2020"/>
    <n v="5"/>
    <n v="49975"/>
    <n v="9995"/>
    <s v="White"/>
    <x v="14"/>
    <n v="70000"/>
    <s v="Y"/>
    <s v="CH20EQUWHI009"/>
  </r>
  <r>
    <s v="ME21CCL044"/>
    <s v="ME"/>
    <x v="6"/>
    <s v="CCL"/>
    <s v="C-Class"/>
    <n v="2021"/>
    <n v="4"/>
    <n v="41436"/>
    <n v="10359"/>
    <s v="Black"/>
    <x v="11"/>
    <n v="80000"/>
    <s v="Y"/>
    <s v="ME21CCLBLA044"/>
  </r>
  <r>
    <s v="HY16SON003"/>
    <s v="HY"/>
    <x v="9"/>
    <s v="SON"/>
    <s v="Sonata"/>
    <n v="2016"/>
    <n v="9"/>
    <n v="93807"/>
    <n v="10423"/>
    <s v="Black"/>
    <x v="16"/>
    <n v="70000"/>
    <s v="N"/>
    <s v="HY16SONBLA003"/>
  </r>
  <r>
    <s v="FO16FUS031"/>
    <s v="FO"/>
    <x v="7"/>
    <s v="FUS"/>
    <s v="Fusion"/>
    <n v="2016"/>
    <n v="9"/>
    <n v="95130"/>
    <n v="10570"/>
    <s v="White"/>
    <x v="1"/>
    <n v="70000"/>
    <s v="N"/>
    <s v="FO16FUSWHI031"/>
  </r>
  <r>
    <s v="BM230X3037"/>
    <s v="BM"/>
    <x v="0"/>
    <s v="0X3"/>
    <s v="X3"/>
    <n v="2023"/>
    <n v="2"/>
    <n v="21218"/>
    <n v="10609"/>
    <s v="Green"/>
    <x v="15"/>
    <n v="50000"/>
    <s v="Y"/>
    <s v="BM230X3GRE037"/>
  </r>
  <r>
    <s v="ME17CCL012"/>
    <s v="ME"/>
    <x v="6"/>
    <s v="CCL"/>
    <s v="C-Class"/>
    <n v="2017"/>
    <n v="8"/>
    <n v="84904"/>
    <n v="10613"/>
    <s v="Black"/>
    <x v="5"/>
    <n v="80000"/>
    <s v="N"/>
    <s v="ME17CCLBLA012"/>
  </r>
  <r>
    <s v="VO22JET007"/>
    <s v="VO"/>
    <x v="2"/>
    <s v="JET"/>
    <s v="Jetta"/>
    <n v="2022"/>
    <n v="3"/>
    <n v="32094"/>
    <n v="10698"/>
    <s v="Red"/>
    <x v="10"/>
    <n v="80000"/>
    <s v="Y"/>
    <s v="VO22JETRED007"/>
  </r>
  <r>
    <s v="VO16PAS049"/>
    <s v="VO"/>
    <x v="2"/>
    <s v="PAS"/>
    <s v="Passat"/>
    <n v="2016"/>
    <n v="9"/>
    <n v="97866"/>
    <n v="10874"/>
    <s v="Blue"/>
    <x v="11"/>
    <n v="60000"/>
    <s v="N"/>
    <s v="VO16PASBLU049"/>
  </r>
  <r>
    <s v="KI23OPT041"/>
    <s v="KI"/>
    <x v="5"/>
    <s v="OPT"/>
    <s v="Optima"/>
    <n v="2023"/>
    <n v="2"/>
    <n v="22248"/>
    <n v="11124"/>
    <s v="Gray"/>
    <x v="16"/>
    <n v="80000"/>
    <s v="Y"/>
    <s v="KI23OPTGRA041"/>
  </r>
  <r>
    <s v="FO15FUS016"/>
    <s v="FO"/>
    <x v="7"/>
    <s v="FUS"/>
    <s v="Fusion"/>
    <n v="2015"/>
    <n v="10"/>
    <n v="115970"/>
    <n v="11597"/>
    <s v="Silver"/>
    <x v="0"/>
    <n v="70000"/>
    <s v="N"/>
    <s v="FO15FUSSIL016"/>
  </r>
  <r>
    <s v="VO23TIG006"/>
    <s v="VO"/>
    <x v="2"/>
    <s v="TIG"/>
    <s v="Tiguan"/>
    <n v="2023"/>
    <n v="2"/>
    <n v="23820"/>
    <n v="11910"/>
    <s v="Red"/>
    <x v="6"/>
    <n v="60000"/>
    <s v="Y"/>
    <s v="VO23TIGRED006"/>
  </r>
  <r>
    <s v="TO20COR029"/>
    <s v="TO"/>
    <x v="3"/>
    <s v="COR"/>
    <s v="Corolla"/>
    <n v="2020"/>
    <n v="5"/>
    <n v="59890"/>
    <n v="11978"/>
    <s v="Green"/>
    <x v="10"/>
    <n v="50000"/>
    <s v="N"/>
    <s v="TO20CORGRE029"/>
  </r>
  <r>
    <s v="ME17CCL017"/>
    <s v="ME"/>
    <x v="6"/>
    <s v="CCL"/>
    <s v="C-Class"/>
    <n v="2017"/>
    <n v="8"/>
    <n v="97208"/>
    <n v="12151"/>
    <s v="Green"/>
    <x v="2"/>
    <n v="80000"/>
    <s v="N"/>
    <s v="ME17CCLGRE017"/>
  </r>
  <r>
    <s v="KI21SPO035"/>
    <s v="KI"/>
    <x v="5"/>
    <s v="SPO"/>
    <s v="Sportage"/>
    <n v="2021"/>
    <n v="4"/>
    <n v="50040"/>
    <n v="12510"/>
    <s v="Red"/>
    <x v="2"/>
    <n v="60000"/>
    <s v="Y"/>
    <s v="KI21SPORED035"/>
  </r>
  <r>
    <s v="TO17CAM030"/>
    <s v="TO"/>
    <x v="3"/>
    <s v="CAM"/>
    <s v="Camry"/>
    <n v="2017"/>
    <n v="8"/>
    <n v="101776"/>
    <n v="12722"/>
    <s v="White"/>
    <x v="0"/>
    <n v="60000"/>
    <s v="N"/>
    <s v="TO17CAMWHI030"/>
  </r>
  <r>
    <s v="CH17IMP038"/>
    <s v="CH"/>
    <x v="1"/>
    <s v="IMP"/>
    <s v="Impala"/>
    <n v="2017"/>
    <n v="8"/>
    <n v="101816"/>
    <n v="12727"/>
    <s v="Red"/>
    <x v="17"/>
    <n v="70000"/>
    <s v="N"/>
    <s v="CH17IMPRED038"/>
  </r>
  <r>
    <s v="KI15SPO002"/>
    <s v="KI"/>
    <x v="5"/>
    <s v="SPO"/>
    <s v="Sportage"/>
    <n v="2015"/>
    <n v="10"/>
    <n v="127630"/>
    <n v="12763"/>
    <s v="White"/>
    <x v="15"/>
    <n v="80000"/>
    <s v="N"/>
    <s v="KI15SPOWHI002"/>
  </r>
  <r>
    <s v="NI15ROG022"/>
    <s v="NI"/>
    <x v="8"/>
    <s v="ROG"/>
    <s v="Rogue"/>
    <n v="2015"/>
    <n v="10"/>
    <n v="133180"/>
    <n v="13318"/>
    <s v="Green"/>
    <x v="6"/>
    <n v="60000"/>
    <s v="N"/>
    <s v="NI15ROGGRE022"/>
  </r>
  <r>
    <s v="ME24ECL042"/>
    <s v="ME"/>
    <x v="6"/>
    <s v="ECL"/>
    <s v="E-Class"/>
    <n v="2024"/>
    <n v="1"/>
    <n v="13467"/>
    <n v="13467"/>
    <s v="Red"/>
    <x v="6"/>
    <n v="70000"/>
    <s v="Y"/>
    <s v="ME24ECLRED042"/>
  </r>
  <r>
    <s v="CH16EQU033"/>
    <s v="CH"/>
    <x v="1"/>
    <s v="EQU"/>
    <s v="Equinox"/>
    <n v="2016"/>
    <n v="9"/>
    <n v="122193"/>
    <n v="13577"/>
    <s v="White"/>
    <x v="12"/>
    <n v="70000"/>
    <s v="N"/>
    <s v="CH16EQUWHI033"/>
  </r>
  <r>
    <s v="ME19ECL024"/>
    <s v="ME"/>
    <x v="6"/>
    <s v="ECL"/>
    <s v="E-Class"/>
    <n v="2019"/>
    <n v="6"/>
    <n v="82368"/>
    <n v="13728"/>
    <s v="Red"/>
    <x v="16"/>
    <n v="80000"/>
    <s v="N"/>
    <s v="ME19ECLRED024"/>
  </r>
  <r>
    <s v="BM160X3051"/>
    <s v="BM"/>
    <x v="0"/>
    <s v="0X3"/>
    <s v="X3"/>
    <n v="2016"/>
    <n v="9"/>
    <n v="123732"/>
    <n v="13748"/>
    <s v="Black"/>
    <x v="1"/>
    <n v="50000"/>
    <s v="N"/>
    <s v="BM160X3BLA051"/>
  </r>
  <r>
    <s v="TO15CAM034"/>
    <s v="TO"/>
    <x v="3"/>
    <s v="CAM"/>
    <s v="Camry"/>
    <n v="2015"/>
    <n v="10"/>
    <n v="141470"/>
    <n v="14147"/>
    <s v="Blue"/>
    <x v="4"/>
    <n v="70000"/>
    <s v="N"/>
    <s v="TO15CAMBLU034"/>
  </r>
  <r>
    <s v="HY17ELA010"/>
    <s v="HY"/>
    <x v="9"/>
    <s v="ELA"/>
    <s v="Elantra"/>
    <n v="2017"/>
    <n v="8"/>
    <n v="113760"/>
    <n v="14220"/>
    <s v="Gray"/>
    <x v="5"/>
    <n v="80000"/>
    <s v="N"/>
    <s v="HY17ELAGRA0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59D2C9-2A35-499F-8F68-1042E1294857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69" firstHeaderRow="1" firstDataRow="1" firstDataCol="1"/>
  <pivotFields count="14">
    <pivotField showAll="0"/>
    <pivotField showAll="0"/>
    <pivotField axis="axisRow" showAll="0">
      <items count="11">
        <item x="0"/>
        <item x="1"/>
        <item x="7"/>
        <item x="4"/>
        <item x="9"/>
        <item x="5"/>
        <item x="6"/>
        <item x="8"/>
        <item x="3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9">
        <item x="5"/>
        <item x="13"/>
        <item x="1"/>
        <item x="0"/>
        <item x="6"/>
        <item x="8"/>
        <item x="9"/>
        <item x="7"/>
        <item x="15"/>
        <item x="16"/>
        <item x="10"/>
        <item x="2"/>
        <item x="14"/>
        <item x="12"/>
        <item x="3"/>
        <item x="17"/>
        <item x="4"/>
        <item x="11"/>
        <item t="default"/>
      </items>
    </pivotField>
    <pivotField showAll="0"/>
    <pivotField showAll="0"/>
    <pivotField showAll="0"/>
  </pivotFields>
  <rowFields count="2">
    <field x="10"/>
    <field x="2"/>
  </rowFields>
  <rowItems count="66">
    <i>
      <x/>
    </i>
    <i r="1">
      <x/>
    </i>
    <i r="1">
      <x v="4"/>
    </i>
    <i r="1">
      <x v="5"/>
    </i>
    <i r="1">
      <x v="6"/>
    </i>
    <i>
      <x v="1"/>
    </i>
    <i r="1">
      <x/>
    </i>
    <i r="1">
      <x v="8"/>
    </i>
    <i>
      <x v="2"/>
    </i>
    <i r="1">
      <x/>
    </i>
    <i r="1">
      <x v="2"/>
    </i>
    <i r="1">
      <x v="9"/>
    </i>
    <i>
      <x v="3"/>
    </i>
    <i r="1">
      <x/>
    </i>
    <i r="1">
      <x v="1"/>
    </i>
    <i r="1">
      <x v="2"/>
    </i>
    <i r="1">
      <x v="8"/>
    </i>
    <i>
      <x v="4"/>
    </i>
    <i r="1">
      <x v="2"/>
    </i>
    <i r="1">
      <x v="6"/>
    </i>
    <i r="1">
      <x v="7"/>
    </i>
    <i r="1">
      <x v="9"/>
    </i>
    <i>
      <x v="5"/>
    </i>
    <i r="1">
      <x v="3"/>
    </i>
    <i r="1">
      <x v="5"/>
    </i>
    <i r="1">
      <x v="8"/>
    </i>
    <i>
      <x v="6"/>
    </i>
    <i r="1">
      <x v="1"/>
    </i>
    <i>
      <x v="7"/>
    </i>
    <i r="1">
      <x v="7"/>
    </i>
    <i r="1">
      <x v="9"/>
    </i>
    <i>
      <x v="8"/>
    </i>
    <i r="1">
      <x/>
    </i>
    <i r="1">
      <x v="5"/>
    </i>
    <i>
      <x v="9"/>
    </i>
    <i r="1">
      <x v="4"/>
    </i>
    <i r="1">
      <x v="5"/>
    </i>
    <i r="1">
      <x v="6"/>
    </i>
    <i>
      <x v="10"/>
    </i>
    <i r="1">
      <x v="3"/>
    </i>
    <i r="1">
      <x v="8"/>
    </i>
    <i r="1">
      <x v="9"/>
    </i>
    <i>
      <x v="11"/>
    </i>
    <i r="1">
      <x v="2"/>
    </i>
    <i r="1">
      <x v="5"/>
    </i>
    <i r="1">
      <x v="6"/>
    </i>
    <i r="1">
      <x v="8"/>
    </i>
    <i>
      <x v="12"/>
    </i>
    <i r="1">
      <x/>
    </i>
    <i r="1">
      <x v="1"/>
    </i>
    <i>
      <x v="13"/>
    </i>
    <i r="1">
      <x v="1"/>
    </i>
    <i r="1">
      <x v="3"/>
    </i>
    <i>
      <x v="14"/>
    </i>
    <i r="1">
      <x v="8"/>
    </i>
    <i>
      <x v="15"/>
    </i>
    <i r="1">
      <x v="1"/>
    </i>
    <i>
      <x v="16"/>
    </i>
    <i r="1">
      <x v="3"/>
    </i>
    <i r="1">
      <x v="7"/>
    </i>
    <i r="1">
      <x v="8"/>
    </i>
    <i>
      <x v="17"/>
    </i>
    <i r="1">
      <x v="6"/>
    </i>
    <i r="1">
      <x v="8"/>
    </i>
    <i r="1">
      <x v="9"/>
    </i>
    <i t="grand">
      <x/>
    </i>
  </rowItems>
  <colItems count="1">
    <i/>
  </colItems>
  <dataFields count="1">
    <dataField name="Sum of Miles" fld="7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6001C-FA19-4C9B-8C93-B0BA0B77E31C}">
  <dimension ref="A3:B69"/>
  <sheetViews>
    <sheetView tabSelected="1" topLeftCell="A2" workbookViewId="0">
      <selection activeCell="G26" sqref="G26"/>
    </sheetView>
  </sheetViews>
  <sheetFormatPr defaultRowHeight="14.4" x14ac:dyDescent="0.3"/>
  <cols>
    <col min="1" max="1" width="15.33203125" bestFit="1" customWidth="1"/>
    <col min="2" max="2" width="11.88671875" bestFit="1" customWidth="1"/>
  </cols>
  <sheetData>
    <row r="3" spans="1:2" x14ac:dyDescent="0.3">
      <c r="A3" s="4" t="s">
        <v>166</v>
      </c>
      <c r="B3" t="s">
        <v>165</v>
      </c>
    </row>
    <row r="4" spans="1:2" x14ac:dyDescent="0.3">
      <c r="A4" s="5" t="s">
        <v>49</v>
      </c>
      <c r="B4" s="3">
        <v>306486</v>
      </c>
    </row>
    <row r="5" spans="1:2" x14ac:dyDescent="0.3">
      <c r="A5" s="6" t="s">
        <v>14</v>
      </c>
      <c r="B5" s="3">
        <v>33590</v>
      </c>
    </row>
    <row r="6" spans="1:2" x14ac:dyDescent="0.3">
      <c r="A6" s="6" t="s">
        <v>127</v>
      </c>
      <c r="B6" s="3">
        <v>113760</v>
      </c>
    </row>
    <row r="7" spans="1:2" x14ac:dyDescent="0.3">
      <c r="A7" s="6" t="s">
        <v>52</v>
      </c>
      <c r="B7" s="3">
        <v>43632</v>
      </c>
    </row>
    <row r="8" spans="1:2" x14ac:dyDescent="0.3">
      <c r="A8" s="6" t="s">
        <v>58</v>
      </c>
      <c r="B8" s="3">
        <v>115504</v>
      </c>
    </row>
    <row r="9" spans="1:2" x14ac:dyDescent="0.3">
      <c r="A9" s="5" t="s">
        <v>96</v>
      </c>
      <c r="B9" s="3">
        <v>139164</v>
      </c>
    </row>
    <row r="10" spans="1:2" x14ac:dyDescent="0.3">
      <c r="A10" s="6" t="s">
        <v>14</v>
      </c>
      <c r="B10" s="3">
        <v>50664</v>
      </c>
    </row>
    <row r="11" spans="1:2" x14ac:dyDescent="0.3">
      <c r="A11" s="6" t="s">
        <v>32</v>
      </c>
      <c r="B11" s="3">
        <v>88500</v>
      </c>
    </row>
    <row r="12" spans="1:2" x14ac:dyDescent="0.3">
      <c r="A12" s="5" t="s">
        <v>29</v>
      </c>
      <c r="B12" s="3">
        <v>280862</v>
      </c>
    </row>
    <row r="13" spans="1:2" x14ac:dyDescent="0.3">
      <c r="A13" s="6" t="s">
        <v>14</v>
      </c>
      <c r="B13" s="3">
        <v>123732</v>
      </c>
    </row>
    <row r="14" spans="1:2" x14ac:dyDescent="0.3">
      <c r="A14" s="6" t="s">
        <v>63</v>
      </c>
      <c r="B14" s="3">
        <v>95130</v>
      </c>
    </row>
    <row r="15" spans="1:2" x14ac:dyDescent="0.3">
      <c r="A15" s="6" t="s">
        <v>26</v>
      </c>
      <c r="B15" s="3">
        <v>62000</v>
      </c>
    </row>
    <row r="16" spans="1:2" x14ac:dyDescent="0.3">
      <c r="A16" s="5" t="s">
        <v>18</v>
      </c>
      <c r="B16" s="3">
        <v>304414</v>
      </c>
    </row>
    <row r="17" spans="1:2" x14ac:dyDescent="0.3">
      <c r="A17" s="6" t="s">
        <v>14</v>
      </c>
      <c r="B17" s="3">
        <v>25248</v>
      </c>
    </row>
    <row r="18" spans="1:2" x14ac:dyDescent="0.3">
      <c r="A18" s="6" t="s">
        <v>21</v>
      </c>
      <c r="B18" s="3">
        <v>61420</v>
      </c>
    </row>
    <row r="19" spans="1:2" x14ac:dyDescent="0.3">
      <c r="A19" s="6" t="s">
        <v>63</v>
      </c>
      <c r="B19" s="3">
        <v>115970</v>
      </c>
    </row>
    <row r="20" spans="1:2" x14ac:dyDescent="0.3">
      <c r="A20" s="6" t="s">
        <v>32</v>
      </c>
      <c r="B20" s="3">
        <v>101776</v>
      </c>
    </row>
    <row r="21" spans="1:2" x14ac:dyDescent="0.3">
      <c r="A21" s="5" t="s">
        <v>66</v>
      </c>
      <c r="B21" s="3">
        <v>201243</v>
      </c>
    </row>
    <row r="22" spans="1:2" x14ac:dyDescent="0.3">
      <c r="A22" s="6" t="s">
        <v>63</v>
      </c>
      <c r="B22" s="3">
        <v>30776</v>
      </c>
    </row>
    <row r="23" spans="1:2" x14ac:dyDescent="0.3">
      <c r="A23" s="6" t="s">
        <v>58</v>
      </c>
      <c r="B23" s="3">
        <v>13467</v>
      </c>
    </row>
    <row r="24" spans="1:2" x14ac:dyDescent="0.3">
      <c r="A24" s="6" t="s">
        <v>112</v>
      </c>
      <c r="B24" s="3">
        <v>133180</v>
      </c>
    </row>
    <row r="25" spans="1:2" x14ac:dyDescent="0.3">
      <c r="A25" s="6" t="s">
        <v>26</v>
      </c>
      <c r="B25" s="3">
        <v>23820</v>
      </c>
    </row>
    <row r="26" spans="1:2" x14ac:dyDescent="0.3">
      <c r="A26" s="5" t="s">
        <v>73</v>
      </c>
      <c r="B26" s="3">
        <v>114085</v>
      </c>
    </row>
    <row r="27" spans="1:2" x14ac:dyDescent="0.3">
      <c r="A27" s="6" t="s">
        <v>44</v>
      </c>
      <c r="B27" s="3">
        <v>9296</v>
      </c>
    </row>
    <row r="28" spans="1:2" x14ac:dyDescent="0.3">
      <c r="A28" s="6" t="s">
        <v>52</v>
      </c>
      <c r="B28" s="3">
        <v>80864</v>
      </c>
    </row>
    <row r="29" spans="1:2" x14ac:dyDescent="0.3">
      <c r="A29" s="6" t="s">
        <v>32</v>
      </c>
      <c r="B29" s="3">
        <v>23925</v>
      </c>
    </row>
    <row r="30" spans="1:2" x14ac:dyDescent="0.3">
      <c r="A30" s="5" t="s">
        <v>79</v>
      </c>
      <c r="B30" s="3">
        <v>62712</v>
      </c>
    </row>
    <row r="31" spans="1:2" x14ac:dyDescent="0.3">
      <c r="A31" s="6" t="s">
        <v>21</v>
      </c>
      <c r="B31" s="3">
        <v>62712</v>
      </c>
    </row>
    <row r="32" spans="1:2" x14ac:dyDescent="0.3">
      <c r="A32" s="5" t="s">
        <v>68</v>
      </c>
      <c r="B32" s="3">
        <v>60753</v>
      </c>
    </row>
    <row r="33" spans="1:2" x14ac:dyDescent="0.3">
      <c r="A33" s="6" t="s">
        <v>112</v>
      </c>
      <c r="B33" s="3">
        <v>29877</v>
      </c>
    </row>
    <row r="34" spans="1:2" x14ac:dyDescent="0.3">
      <c r="A34" s="6" t="s">
        <v>26</v>
      </c>
      <c r="B34" s="3">
        <v>30876</v>
      </c>
    </row>
    <row r="35" spans="1:2" x14ac:dyDescent="0.3">
      <c r="A35" s="5" t="s">
        <v>106</v>
      </c>
      <c r="B35" s="3">
        <v>185016</v>
      </c>
    </row>
    <row r="36" spans="1:2" x14ac:dyDescent="0.3">
      <c r="A36" s="6" t="s">
        <v>14</v>
      </c>
      <c r="B36" s="3">
        <v>57386</v>
      </c>
    </row>
    <row r="37" spans="1:2" x14ac:dyDescent="0.3">
      <c r="A37" s="6" t="s">
        <v>52</v>
      </c>
      <c r="B37" s="3">
        <v>127630</v>
      </c>
    </row>
    <row r="38" spans="1:2" x14ac:dyDescent="0.3">
      <c r="A38" s="5" t="s">
        <v>130</v>
      </c>
      <c r="B38" s="3">
        <v>198423</v>
      </c>
    </row>
    <row r="39" spans="1:2" x14ac:dyDescent="0.3">
      <c r="A39" s="6" t="s">
        <v>127</v>
      </c>
      <c r="B39" s="3">
        <v>93807</v>
      </c>
    </row>
    <row r="40" spans="1:2" x14ac:dyDescent="0.3">
      <c r="A40" s="6" t="s">
        <v>52</v>
      </c>
      <c r="B40" s="3">
        <v>22248</v>
      </c>
    </row>
    <row r="41" spans="1:2" x14ac:dyDescent="0.3">
      <c r="A41" s="6" t="s">
        <v>58</v>
      </c>
      <c r="B41" s="3">
        <v>82368</v>
      </c>
    </row>
    <row r="42" spans="1:2" x14ac:dyDescent="0.3">
      <c r="A42" s="5" t="s">
        <v>83</v>
      </c>
      <c r="B42" s="3">
        <v>241201</v>
      </c>
    </row>
    <row r="43" spans="1:2" x14ac:dyDescent="0.3">
      <c r="A43" s="6" t="s">
        <v>44</v>
      </c>
      <c r="B43" s="3">
        <v>149217</v>
      </c>
    </row>
    <row r="44" spans="1:2" x14ac:dyDescent="0.3">
      <c r="A44" s="6" t="s">
        <v>32</v>
      </c>
      <c r="B44" s="3">
        <v>59890</v>
      </c>
    </row>
    <row r="45" spans="1:2" x14ac:dyDescent="0.3">
      <c r="A45" s="6" t="s">
        <v>26</v>
      </c>
      <c r="B45" s="3">
        <v>32094</v>
      </c>
    </row>
    <row r="46" spans="1:2" x14ac:dyDescent="0.3">
      <c r="A46" s="5" t="s">
        <v>36</v>
      </c>
      <c r="B46" s="3">
        <v>243194</v>
      </c>
    </row>
    <row r="47" spans="1:2" x14ac:dyDescent="0.3">
      <c r="A47" s="6" t="s">
        <v>63</v>
      </c>
      <c r="B47" s="3">
        <v>76410</v>
      </c>
    </row>
    <row r="48" spans="1:2" x14ac:dyDescent="0.3">
      <c r="A48" s="6" t="s">
        <v>52</v>
      </c>
      <c r="B48" s="3">
        <v>50040</v>
      </c>
    </row>
    <row r="49" spans="1:2" x14ac:dyDescent="0.3">
      <c r="A49" s="6" t="s">
        <v>58</v>
      </c>
      <c r="B49" s="3">
        <v>97208</v>
      </c>
    </row>
    <row r="50" spans="1:2" x14ac:dyDescent="0.3">
      <c r="A50" s="6" t="s">
        <v>32</v>
      </c>
      <c r="B50" s="3">
        <v>19536</v>
      </c>
    </row>
    <row r="51" spans="1:2" x14ac:dyDescent="0.3">
      <c r="A51" s="5" t="s">
        <v>101</v>
      </c>
      <c r="B51" s="3">
        <v>58693</v>
      </c>
    </row>
    <row r="52" spans="1:2" x14ac:dyDescent="0.3">
      <c r="A52" s="6" t="s">
        <v>14</v>
      </c>
      <c r="B52" s="3">
        <v>8718</v>
      </c>
    </row>
    <row r="53" spans="1:2" x14ac:dyDescent="0.3">
      <c r="A53" s="6" t="s">
        <v>21</v>
      </c>
      <c r="B53" s="3">
        <v>49975</v>
      </c>
    </row>
    <row r="54" spans="1:2" x14ac:dyDescent="0.3">
      <c r="A54" s="5" t="s">
        <v>92</v>
      </c>
      <c r="B54" s="3">
        <v>188729</v>
      </c>
    </row>
    <row r="55" spans="1:2" x14ac:dyDescent="0.3">
      <c r="A55" s="6" t="s">
        <v>21</v>
      </c>
      <c r="B55" s="3">
        <v>122193</v>
      </c>
    </row>
    <row r="56" spans="1:2" x14ac:dyDescent="0.3">
      <c r="A56" s="6" t="s">
        <v>44</v>
      </c>
      <c r="B56" s="3">
        <v>66536</v>
      </c>
    </row>
    <row r="57" spans="1:2" x14ac:dyDescent="0.3">
      <c r="A57" s="5" t="s">
        <v>41</v>
      </c>
      <c r="B57" s="3">
        <v>52272</v>
      </c>
    </row>
    <row r="58" spans="1:2" x14ac:dyDescent="0.3">
      <c r="A58" s="6" t="s">
        <v>32</v>
      </c>
      <c r="B58" s="3">
        <v>52272</v>
      </c>
    </row>
    <row r="59" spans="1:2" x14ac:dyDescent="0.3">
      <c r="A59" s="5" t="s">
        <v>152</v>
      </c>
      <c r="B59" s="3">
        <v>101816</v>
      </c>
    </row>
    <row r="60" spans="1:2" x14ac:dyDescent="0.3">
      <c r="A60" s="6" t="s">
        <v>21</v>
      </c>
      <c r="B60" s="3">
        <v>101816</v>
      </c>
    </row>
    <row r="61" spans="1:2" x14ac:dyDescent="0.3">
      <c r="A61" s="5" t="s">
        <v>47</v>
      </c>
      <c r="B61" s="3">
        <v>270890</v>
      </c>
    </row>
    <row r="62" spans="1:2" x14ac:dyDescent="0.3">
      <c r="A62" s="6" t="s">
        <v>44</v>
      </c>
      <c r="B62" s="3">
        <v>32820</v>
      </c>
    </row>
    <row r="63" spans="1:2" x14ac:dyDescent="0.3">
      <c r="A63" s="6" t="s">
        <v>112</v>
      </c>
      <c r="B63" s="3">
        <v>96600</v>
      </c>
    </row>
    <row r="64" spans="1:2" x14ac:dyDescent="0.3">
      <c r="A64" s="6" t="s">
        <v>32</v>
      </c>
      <c r="B64" s="3">
        <v>141470</v>
      </c>
    </row>
    <row r="65" spans="1:2" x14ac:dyDescent="0.3">
      <c r="A65" s="5" t="s">
        <v>88</v>
      </c>
      <c r="B65" s="3">
        <v>211374</v>
      </c>
    </row>
    <row r="66" spans="1:2" x14ac:dyDescent="0.3">
      <c r="A66" s="6" t="s">
        <v>58</v>
      </c>
      <c r="B66" s="3">
        <v>41436</v>
      </c>
    </row>
    <row r="67" spans="1:2" x14ac:dyDescent="0.3">
      <c r="A67" s="6" t="s">
        <v>32</v>
      </c>
      <c r="B67" s="3">
        <v>72072</v>
      </c>
    </row>
    <row r="68" spans="1:2" x14ac:dyDescent="0.3">
      <c r="A68" s="6" t="s">
        <v>26</v>
      </c>
      <c r="B68" s="3">
        <v>97866</v>
      </c>
    </row>
    <row r="69" spans="1:2" x14ac:dyDescent="0.3">
      <c r="A69" s="5" t="s">
        <v>167</v>
      </c>
      <c r="B69" s="3">
        <v>3221327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329F5-C49F-483B-B956-445F0EE32507}">
  <dimension ref="A1:N82"/>
  <sheetViews>
    <sheetView topLeftCell="A24" workbookViewId="0">
      <selection activeCell="L6" sqref="L6"/>
    </sheetView>
  </sheetViews>
  <sheetFormatPr defaultRowHeight="14.4" x14ac:dyDescent="0.3"/>
  <cols>
    <col min="1" max="1" width="12.21875" bestFit="1" customWidth="1"/>
    <col min="3" max="3" width="15.33203125" bestFit="1" customWidth="1"/>
    <col min="5" max="5" width="13.44140625" customWidth="1"/>
    <col min="6" max="6" width="12.6640625" customWidth="1"/>
    <col min="9" max="9" width="6.21875" customWidth="1"/>
    <col min="11" max="11" width="12.6640625" bestFit="1" customWidth="1"/>
    <col min="12" max="12" width="13.44140625" customWidth="1"/>
    <col min="14" max="14" width="15.88671875" bestFit="1" customWidth="1"/>
  </cols>
  <sheetData>
    <row r="1" spans="1:14" s="1" customFormat="1" ht="28.8" x14ac:dyDescent="0.3">
      <c r="A1" s="2" t="s">
        <v>163</v>
      </c>
      <c r="B1" s="2" t="s">
        <v>0</v>
      </c>
      <c r="C1" s="2" t="s">
        <v>1</v>
      </c>
      <c r="D1" s="2" t="s">
        <v>2</v>
      </c>
      <c r="E1" s="2" t="s">
        <v>164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x14ac:dyDescent="0.3">
      <c r="A2" t="s">
        <v>12</v>
      </c>
      <c r="B2" t="str">
        <f>LEFT(A2,2)</f>
        <v>BM</v>
      </c>
      <c r="C2" t="str">
        <f>VLOOKUP(B2,B$56:C$65,2)</f>
        <v>BMW</v>
      </c>
      <c r="D2" t="str">
        <f>MID(A2,5,3)</f>
        <v>0X3</v>
      </c>
      <c r="E2" t="str">
        <f>VLOOKUP(D2,D$56:E$82,2)</f>
        <v>X3</v>
      </c>
      <c r="F2">
        <f>VALUE("20"&amp;MID(A2,3,2))</f>
        <v>2022</v>
      </c>
      <c r="G2">
        <f>2025-F2</f>
        <v>3</v>
      </c>
      <c r="H2">
        <v>25248</v>
      </c>
      <c r="I2">
        <f>H2/G2</f>
        <v>8416</v>
      </c>
      <c r="J2" t="s">
        <v>17</v>
      </c>
      <c r="K2" t="s">
        <v>18</v>
      </c>
      <c r="L2">
        <v>50000</v>
      </c>
      <c r="M2" t="str">
        <f>IF(H2&lt;=L2,"Y","N")</f>
        <v>Y</v>
      </c>
      <c r="N2" t="str">
        <f>CONCATENATE(B2,RIGHT(F2,2),D2,LEFT(UPPER(J2),3),RIGHT(A2,3))</f>
        <v>BM220X3RED001</v>
      </c>
    </row>
    <row r="3" spans="1:14" x14ac:dyDescent="0.3">
      <c r="A3" t="s">
        <v>19</v>
      </c>
      <c r="B3" t="str">
        <f t="shared" ref="B3:B53" si="0">LEFT(A3,2)</f>
        <v>CH</v>
      </c>
      <c r="C3" t="str">
        <f t="shared" ref="C3:C53" si="1">VLOOKUP(B3,B$56:C$65,2)</f>
        <v>Chevrolet</v>
      </c>
      <c r="D3" t="str">
        <f t="shared" ref="D3:D53" si="2">MID(A3,5,3)</f>
        <v>MAL</v>
      </c>
      <c r="E3" t="str">
        <f t="shared" ref="E3:E53" si="3">VLOOKUP(D3,D$56:E$82,2)</f>
        <v>Malibu</v>
      </c>
      <c r="F3">
        <f t="shared" ref="F3:F53" si="4">VALUE("20"&amp;MID(A3,3,2))</f>
        <v>2015</v>
      </c>
      <c r="G3">
        <f t="shared" ref="G3:G53" si="5">2025-F3</f>
        <v>10</v>
      </c>
      <c r="H3">
        <v>61420</v>
      </c>
      <c r="I3">
        <f t="shared" ref="I3:I53" si="6">H3/G3</f>
        <v>6142</v>
      </c>
      <c r="J3" t="s">
        <v>17</v>
      </c>
      <c r="K3" t="s">
        <v>18</v>
      </c>
      <c r="L3">
        <v>80000</v>
      </c>
      <c r="M3" t="str">
        <f t="shared" ref="M3:M53" si="7">IF(H3&lt;=L3,"Y","N")</f>
        <v>Y</v>
      </c>
      <c r="N3" t="str">
        <f t="shared" ref="N3:N53" si="8">CONCATENATE(B3,RIGHT(F3,2),D3,LEFT(UPPER(J3),3),RIGHT(A3,3))</f>
        <v>CH15MALRED028</v>
      </c>
    </row>
    <row r="4" spans="1:14" x14ac:dyDescent="0.3">
      <c r="A4" t="s">
        <v>24</v>
      </c>
      <c r="B4" t="str">
        <f t="shared" si="0"/>
        <v>VO</v>
      </c>
      <c r="C4" t="str">
        <f t="shared" si="1"/>
        <v>Volkswagen</v>
      </c>
      <c r="D4" t="str">
        <f t="shared" si="2"/>
        <v>PAS</v>
      </c>
      <c r="E4" t="str">
        <f t="shared" si="3"/>
        <v>Passat</v>
      </c>
      <c r="F4">
        <f t="shared" si="4"/>
        <v>2015</v>
      </c>
      <c r="G4">
        <f t="shared" si="5"/>
        <v>10</v>
      </c>
      <c r="H4">
        <v>62000</v>
      </c>
      <c r="I4">
        <f t="shared" si="6"/>
        <v>6200</v>
      </c>
      <c r="J4" t="s">
        <v>17</v>
      </c>
      <c r="K4" t="s">
        <v>29</v>
      </c>
      <c r="L4">
        <v>70000</v>
      </c>
      <c r="M4" t="str">
        <f t="shared" si="7"/>
        <v>Y</v>
      </c>
      <c r="N4" t="str">
        <f t="shared" si="8"/>
        <v>VO15PASRED046</v>
      </c>
    </row>
    <row r="5" spans="1:14" x14ac:dyDescent="0.3">
      <c r="A5" t="s">
        <v>30</v>
      </c>
      <c r="B5" t="str">
        <f t="shared" si="0"/>
        <v>TO</v>
      </c>
      <c r="C5" t="str">
        <f t="shared" si="1"/>
        <v>Toyota</v>
      </c>
      <c r="D5" t="str">
        <f t="shared" si="2"/>
        <v>COR</v>
      </c>
      <c r="E5" t="str">
        <f t="shared" si="3"/>
        <v>Corolla</v>
      </c>
      <c r="F5">
        <f t="shared" si="4"/>
        <v>2022</v>
      </c>
      <c r="G5">
        <f t="shared" si="5"/>
        <v>3</v>
      </c>
      <c r="H5">
        <v>19536</v>
      </c>
      <c r="I5">
        <f t="shared" si="6"/>
        <v>6512</v>
      </c>
      <c r="J5" t="s">
        <v>35</v>
      </c>
      <c r="K5" t="s">
        <v>36</v>
      </c>
      <c r="L5">
        <v>60000</v>
      </c>
      <c r="M5" t="str">
        <f t="shared" si="7"/>
        <v>Y</v>
      </c>
      <c r="N5" t="str">
        <f t="shared" si="8"/>
        <v>TO22CORGRA023</v>
      </c>
    </row>
    <row r="6" spans="1:14" x14ac:dyDescent="0.3">
      <c r="A6" t="s">
        <v>37</v>
      </c>
      <c r="B6" t="str">
        <f t="shared" si="0"/>
        <v>TO</v>
      </c>
      <c r="C6" t="str">
        <f t="shared" si="1"/>
        <v>Toyota</v>
      </c>
      <c r="D6" t="str">
        <f t="shared" si="2"/>
        <v>CAM</v>
      </c>
      <c r="E6" t="str">
        <f t="shared" si="3"/>
        <v>Camry</v>
      </c>
      <c r="F6">
        <f t="shared" si="4"/>
        <v>2017</v>
      </c>
      <c r="G6">
        <f t="shared" si="5"/>
        <v>8</v>
      </c>
      <c r="H6">
        <v>52272</v>
      </c>
      <c r="I6">
        <f t="shared" si="6"/>
        <v>6534</v>
      </c>
      <c r="J6" t="s">
        <v>40</v>
      </c>
      <c r="K6" t="s">
        <v>41</v>
      </c>
      <c r="L6">
        <v>80000</v>
      </c>
      <c r="M6" t="str">
        <f t="shared" si="7"/>
        <v>Y</v>
      </c>
      <c r="N6" t="str">
        <f t="shared" si="8"/>
        <v>TO17CAMWHI050</v>
      </c>
    </row>
    <row r="7" spans="1:14" x14ac:dyDescent="0.3">
      <c r="A7" t="s">
        <v>42</v>
      </c>
      <c r="B7" t="str">
        <f t="shared" si="0"/>
        <v>HO</v>
      </c>
      <c r="C7" t="str">
        <f t="shared" si="1"/>
        <v>Honda</v>
      </c>
      <c r="D7" t="str">
        <f t="shared" si="2"/>
        <v>CRV</v>
      </c>
      <c r="E7" t="str">
        <f t="shared" si="3"/>
        <v>CR-V</v>
      </c>
      <c r="F7">
        <f t="shared" si="4"/>
        <v>2020</v>
      </c>
      <c r="G7">
        <f t="shared" si="5"/>
        <v>5</v>
      </c>
      <c r="H7">
        <v>32820</v>
      </c>
      <c r="I7">
        <f t="shared" si="6"/>
        <v>6564</v>
      </c>
      <c r="J7" t="s">
        <v>40</v>
      </c>
      <c r="K7" t="s">
        <v>47</v>
      </c>
      <c r="L7">
        <v>80000</v>
      </c>
      <c r="M7" t="str">
        <f t="shared" si="7"/>
        <v>Y</v>
      </c>
      <c r="N7" t="str">
        <f t="shared" si="8"/>
        <v>HO20CRVWHI004</v>
      </c>
    </row>
    <row r="8" spans="1:14" x14ac:dyDescent="0.3">
      <c r="A8" t="s">
        <v>48</v>
      </c>
      <c r="B8" t="str">
        <f t="shared" si="0"/>
        <v>BM</v>
      </c>
      <c r="C8" t="str">
        <f t="shared" si="1"/>
        <v>BMW</v>
      </c>
      <c r="D8" t="str">
        <f t="shared" si="2"/>
        <v>0X3</v>
      </c>
      <c r="E8" t="str">
        <f t="shared" si="3"/>
        <v>X3</v>
      </c>
      <c r="F8">
        <f t="shared" si="4"/>
        <v>2020</v>
      </c>
      <c r="G8">
        <f t="shared" si="5"/>
        <v>5</v>
      </c>
      <c r="H8">
        <v>33590</v>
      </c>
      <c r="I8">
        <f t="shared" si="6"/>
        <v>6718</v>
      </c>
      <c r="J8" t="s">
        <v>35</v>
      </c>
      <c r="K8" t="s">
        <v>49</v>
      </c>
      <c r="L8">
        <v>70000</v>
      </c>
      <c r="M8" t="str">
        <f t="shared" si="7"/>
        <v>Y</v>
      </c>
      <c r="N8" t="str">
        <f t="shared" si="8"/>
        <v>BM200X3GRA019</v>
      </c>
    </row>
    <row r="9" spans="1:14" x14ac:dyDescent="0.3">
      <c r="A9" t="s">
        <v>50</v>
      </c>
      <c r="B9" t="str">
        <f t="shared" si="0"/>
        <v>KI</v>
      </c>
      <c r="C9" t="str">
        <f t="shared" si="1"/>
        <v>Kia</v>
      </c>
      <c r="D9" t="str">
        <f t="shared" si="2"/>
        <v>SPO</v>
      </c>
      <c r="E9" t="str">
        <f t="shared" si="3"/>
        <v>Sportage</v>
      </c>
      <c r="F9">
        <f t="shared" si="4"/>
        <v>2019</v>
      </c>
      <c r="G9">
        <f t="shared" si="5"/>
        <v>6</v>
      </c>
      <c r="H9">
        <v>43632</v>
      </c>
      <c r="I9">
        <f t="shared" si="6"/>
        <v>7272</v>
      </c>
      <c r="J9" t="s">
        <v>55</v>
      </c>
      <c r="K9" t="s">
        <v>49</v>
      </c>
      <c r="L9">
        <v>60000</v>
      </c>
      <c r="M9" t="str">
        <f t="shared" si="7"/>
        <v>Y</v>
      </c>
      <c r="N9" t="str">
        <f t="shared" si="8"/>
        <v>KI19SPOBLU045</v>
      </c>
    </row>
    <row r="10" spans="1:14" x14ac:dyDescent="0.3">
      <c r="A10" t="s">
        <v>56</v>
      </c>
      <c r="B10" t="str">
        <f t="shared" si="0"/>
        <v>ME</v>
      </c>
      <c r="C10" t="str">
        <f t="shared" si="1"/>
        <v>Mercedes</v>
      </c>
      <c r="D10" t="str">
        <f t="shared" si="2"/>
        <v>ECL</v>
      </c>
      <c r="E10" t="str">
        <f t="shared" si="3"/>
        <v>E-Class</v>
      </c>
      <c r="F10">
        <f t="shared" si="4"/>
        <v>2021</v>
      </c>
      <c r="G10">
        <f t="shared" si="5"/>
        <v>4</v>
      </c>
      <c r="H10">
        <v>30600</v>
      </c>
      <c r="I10">
        <f t="shared" si="6"/>
        <v>7650</v>
      </c>
      <c r="J10" t="s">
        <v>55</v>
      </c>
      <c r="K10" t="s">
        <v>49</v>
      </c>
      <c r="L10">
        <v>50000</v>
      </c>
      <c r="M10" t="str">
        <f t="shared" si="7"/>
        <v>Y</v>
      </c>
      <c r="N10" t="str">
        <f t="shared" si="8"/>
        <v>ME21ECLBLU043</v>
      </c>
    </row>
    <row r="11" spans="1:14" x14ac:dyDescent="0.3">
      <c r="A11" t="s">
        <v>61</v>
      </c>
      <c r="B11" t="str">
        <f t="shared" si="0"/>
        <v>FO</v>
      </c>
      <c r="C11" t="str">
        <f t="shared" si="1"/>
        <v>Ford</v>
      </c>
      <c r="D11" t="str">
        <f t="shared" si="2"/>
        <v>FOC</v>
      </c>
      <c r="E11" t="str">
        <f t="shared" si="3"/>
        <v>Focus</v>
      </c>
      <c r="F11">
        <f t="shared" si="4"/>
        <v>2021</v>
      </c>
      <c r="G11">
        <f t="shared" si="5"/>
        <v>4</v>
      </c>
      <c r="H11">
        <v>30776</v>
      </c>
      <c r="I11">
        <f t="shared" si="6"/>
        <v>7694</v>
      </c>
      <c r="J11" t="s">
        <v>35</v>
      </c>
      <c r="K11" t="s">
        <v>66</v>
      </c>
      <c r="L11">
        <v>80000</v>
      </c>
      <c r="M11" t="str">
        <f t="shared" si="7"/>
        <v>Y</v>
      </c>
      <c r="N11" t="str">
        <f t="shared" si="8"/>
        <v>FO21FOCGRA014</v>
      </c>
    </row>
    <row r="12" spans="1:14" x14ac:dyDescent="0.3">
      <c r="A12" t="s">
        <v>67</v>
      </c>
      <c r="B12" t="str">
        <f t="shared" si="0"/>
        <v>VO</v>
      </c>
      <c r="C12" t="str">
        <f t="shared" si="1"/>
        <v>Volkswagen</v>
      </c>
      <c r="D12" t="str">
        <f t="shared" si="2"/>
        <v>PAS</v>
      </c>
      <c r="E12" t="str">
        <f t="shared" si="3"/>
        <v>Passat</v>
      </c>
      <c r="F12">
        <f t="shared" si="4"/>
        <v>2021</v>
      </c>
      <c r="G12">
        <f t="shared" si="5"/>
        <v>4</v>
      </c>
      <c r="H12">
        <v>30876</v>
      </c>
      <c r="I12">
        <f t="shared" si="6"/>
        <v>7719</v>
      </c>
      <c r="J12" t="s">
        <v>40</v>
      </c>
      <c r="K12" t="s">
        <v>68</v>
      </c>
      <c r="L12">
        <v>60000</v>
      </c>
      <c r="M12" t="str">
        <f t="shared" si="7"/>
        <v>Y</v>
      </c>
      <c r="N12" t="str">
        <f t="shared" si="8"/>
        <v>VO21PASWHI013</v>
      </c>
    </row>
    <row r="13" spans="1:14" x14ac:dyDescent="0.3">
      <c r="A13" t="s">
        <v>69</v>
      </c>
      <c r="B13" t="str">
        <f t="shared" si="0"/>
        <v>KI</v>
      </c>
      <c r="C13" t="str">
        <f t="shared" si="1"/>
        <v>Kia</v>
      </c>
      <c r="D13" t="str">
        <f t="shared" si="2"/>
        <v>SOR</v>
      </c>
      <c r="E13" t="str">
        <f t="shared" si="3"/>
        <v>Sorento</v>
      </c>
      <c r="F13">
        <f t="shared" si="4"/>
        <v>2023</v>
      </c>
      <c r="G13">
        <f t="shared" si="5"/>
        <v>2</v>
      </c>
      <c r="H13">
        <v>15476</v>
      </c>
      <c r="I13">
        <f t="shared" si="6"/>
        <v>7738</v>
      </c>
      <c r="J13" t="s">
        <v>72</v>
      </c>
      <c r="K13" t="s">
        <v>73</v>
      </c>
      <c r="L13">
        <v>70000</v>
      </c>
      <c r="M13" t="str">
        <f t="shared" si="7"/>
        <v>Y</v>
      </c>
      <c r="N13" t="str">
        <f t="shared" si="8"/>
        <v>KI23SORBLA025</v>
      </c>
    </row>
    <row r="14" spans="1:14" x14ac:dyDescent="0.3">
      <c r="A14" t="s">
        <v>74</v>
      </c>
      <c r="B14" t="str">
        <f t="shared" si="0"/>
        <v>KI</v>
      </c>
      <c r="C14" t="str">
        <f t="shared" si="1"/>
        <v>Kia</v>
      </c>
      <c r="D14" t="str">
        <f t="shared" si="2"/>
        <v>SOR</v>
      </c>
      <c r="E14" t="str">
        <f t="shared" si="3"/>
        <v>Sorento</v>
      </c>
      <c r="F14">
        <f t="shared" si="4"/>
        <v>2019</v>
      </c>
      <c r="G14">
        <f t="shared" si="5"/>
        <v>6</v>
      </c>
      <c r="H14">
        <v>46710</v>
      </c>
      <c r="I14">
        <f t="shared" si="6"/>
        <v>7785</v>
      </c>
      <c r="J14" t="s">
        <v>55</v>
      </c>
      <c r="K14" t="s">
        <v>73</v>
      </c>
      <c r="L14">
        <v>50000</v>
      </c>
      <c r="M14" t="str">
        <f t="shared" si="7"/>
        <v>Y</v>
      </c>
      <c r="N14" t="str">
        <f t="shared" si="8"/>
        <v>KI19SORBLU039</v>
      </c>
    </row>
    <row r="15" spans="1:14" x14ac:dyDescent="0.3">
      <c r="A15" t="s">
        <v>75</v>
      </c>
      <c r="B15" t="str">
        <f t="shared" si="0"/>
        <v>CH</v>
      </c>
      <c r="C15" t="str">
        <f t="shared" si="1"/>
        <v>Chevrolet</v>
      </c>
      <c r="D15" t="str">
        <f t="shared" si="2"/>
        <v>IMP</v>
      </c>
      <c r="E15" t="str">
        <f t="shared" si="3"/>
        <v>Impala</v>
      </c>
      <c r="F15">
        <f t="shared" si="4"/>
        <v>2017</v>
      </c>
      <c r="G15">
        <f t="shared" si="5"/>
        <v>8</v>
      </c>
      <c r="H15">
        <v>62712</v>
      </c>
      <c r="I15">
        <f t="shared" si="6"/>
        <v>7839</v>
      </c>
      <c r="J15" t="s">
        <v>78</v>
      </c>
      <c r="K15" t="s">
        <v>79</v>
      </c>
      <c r="L15">
        <v>80000</v>
      </c>
      <c r="M15" t="str">
        <f t="shared" si="7"/>
        <v>Y</v>
      </c>
      <c r="N15" t="str">
        <f t="shared" si="8"/>
        <v>CH17IMPSIL036</v>
      </c>
    </row>
    <row r="16" spans="1:14" x14ac:dyDescent="0.3">
      <c r="A16" t="s">
        <v>80</v>
      </c>
      <c r="B16" t="str">
        <f t="shared" si="0"/>
        <v>HO</v>
      </c>
      <c r="C16" t="str">
        <f t="shared" si="1"/>
        <v>Honda</v>
      </c>
      <c r="D16" t="str">
        <f t="shared" si="2"/>
        <v>ACC</v>
      </c>
      <c r="E16" t="str">
        <f t="shared" si="3"/>
        <v>Accord</v>
      </c>
      <c r="F16">
        <f t="shared" si="4"/>
        <v>2016</v>
      </c>
      <c r="G16">
        <f t="shared" si="5"/>
        <v>9</v>
      </c>
      <c r="H16">
        <v>70929</v>
      </c>
      <c r="I16">
        <f t="shared" si="6"/>
        <v>7881</v>
      </c>
      <c r="J16" t="s">
        <v>72</v>
      </c>
      <c r="K16" t="s">
        <v>83</v>
      </c>
      <c r="L16">
        <v>50000</v>
      </c>
      <c r="M16" t="str">
        <f t="shared" si="7"/>
        <v>N</v>
      </c>
      <c r="N16" t="str">
        <f t="shared" si="8"/>
        <v>HO16ACCBLA032</v>
      </c>
    </row>
    <row r="17" spans="1:14" x14ac:dyDescent="0.3">
      <c r="A17" t="s">
        <v>84</v>
      </c>
      <c r="B17" t="str">
        <f t="shared" si="0"/>
        <v>TO</v>
      </c>
      <c r="C17" t="str">
        <f t="shared" si="1"/>
        <v>Toyota</v>
      </c>
      <c r="D17" t="str">
        <f t="shared" si="2"/>
        <v>RAV</v>
      </c>
      <c r="E17" t="str">
        <f t="shared" si="3"/>
        <v>RAV4</v>
      </c>
      <c r="F17">
        <f t="shared" si="4"/>
        <v>2022</v>
      </c>
      <c r="G17">
        <f t="shared" si="5"/>
        <v>3</v>
      </c>
      <c r="H17">
        <v>23925</v>
      </c>
      <c r="I17">
        <f t="shared" si="6"/>
        <v>7975</v>
      </c>
      <c r="J17" t="s">
        <v>35</v>
      </c>
      <c r="K17" t="s">
        <v>73</v>
      </c>
      <c r="L17">
        <v>60000</v>
      </c>
      <c r="M17" t="str">
        <f t="shared" si="7"/>
        <v>Y</v>
      </c>
      <c r="N17" t="str">
        <f t="shared" si="8"/>
        <v>TO22RAVGRA047</v>
      </c>
    </row>
    <row r="18" spans="1:14" x14ac:dyDescent="0.3">
      <c r="A18" t="s">
        <v>87</v>
      </c>
      <c r="B18" t="str">
        <f t="shared" si="0"/>
        <v>TO</v>
      </c>
      <c r="C18" t="str">
        <f t="shared" si="1"/>
        <v>Toyota</v>
      </c>
      <c r="D18" t="str">
        <f t="shared" si="2"/>
        <v>RAV</v>
      </c>
      <c r="E18" t="str">
        <f t="shared" si="3"/>
        <v>RAV4</v>
      </c>
      <c r="F18">
        <f t="shared" si="4"/>
        <v>2016</v>
      </c>
      <c r="G18">
        <f t="shared" si="5"/>
        <v>9</v>
      </c>
      <c r="H18">
        <v>72072</v>
      </c>
      <c r="I18">
        <f t="shared" si="6"/>
        <v>8008</v>
      </c>
      <c r="J18" t="s">
        <v>78</v>
      </c>
      <c r="K18" t="s">
        <v>88</v>
      </c>
      <c r="L18">
        <v>70000</v>
      </c>
      <c r="M18" t="str">
        <f t="shared" si="7"/>
        <v>N</v>
      </c>
      <c r="N18" t="str">
        <f t="shared" si="8"/>
        <v>TO16RAVSIL018</v>
      </c>
    </row>
    <row r="19" spans="1:14" x14ac:dyDescent="0.3">
      <c r="A19" t="s">
        <v>89</v>
      </c>
      <c r="B19" t="str">
        <f t="shared" si="0"/>
        <v>HO</v>
      </c>
      <c r="C19" t="str">
        <f t="shared" si="1"/>
        <v>Honda</v>
      </c>
      <c r="D19" t="str">
        <f t="shared" si="2"/>
        <v>CIV</v>
      </c>
      <c r="E19" t="str">
        <f t="shared" si="3"/>
        <v>Civic</v>
      </c>
      <c r="F19">
        <f t="shared" si="4"/>
        <v>2017</v>
      </c>
      <c r="G19">
        <f t="shared" si="5"/>
        <v>8</v>
      </c>
      <c r="H19">
        <v>66536</v>
      </c>
      <c r="I19">
        <f t="shared" si="6"/>
        <v>8317</v>
      </c>
      <c r="J19" t="s">
        <v>78</v>
      </c>
      <c r="K19" t="s">
        <v>92</v>
      </c>
      <c r="L19">
        <v>70000</v>
      </c>
      <c r="M19" t="str">
        <f t="shared" si="7"/>
        <v>Y</v>
      </c>
      <c r="N19" t="str">
        <f t="shared" si="8"/>
        <v>HO17CIVSIL015</v>
      </c>
    </row>
    <row r="20" spans="1:14" x14ac:dyDescent="0.3">
      <c r="A20" t="s">
        <v>93</v>
      </c>
      <c r="B20" t="str">
        <f t="shared" si="0"/>
        <v>BM</v>
      </c>
      <c r="C20" t="str">
        <f t="shared" si="1"/>
        <v>BMW</v>
      </c>
      <c r="D20" t="str">
        <f t="shared" si="2"/>
        <v>3SE</v>
      </c>
      <c r="E20" t="str">
        <f t="shared" si="3"/>
        <v>3 Series</v>
      </c>
      <c r="F20">
        <f t="shared" si="4"/>
        <v>2019</v>
      </c>
      <c r="G20">
        <f t="shared" si="5"/>
        <v>6</v>
      </c>
      <c r="H20">
        <v>50664</v>
      </c>
      <c r="I20">
        <f t="shared" si="6"/>
        <v>8444</v>
      </c>
      <c r="J20" t="s">
        <v>72</v>
      </c>
      <c r="K20" t="s">
        <v>96</v>
      </c>
      <c r="L20">
        <v>80000</v>
      </c>
      <c r="M20" t="str">
        <f t="shared" si="7"/>
        <v>Y</v>
      </c>
      <c r="N20" t="str">
        <f t="shared" si="8"/>
        <v>BM193SEBLA048</v>
      </c>
    </row>
    <row r="21" spans="1:14" x14ac:dyDescent="0.3">
      <c r="A21" t="s">
        <v>97</v>
      </c>
      <c r="B21" t="str">
        <f t="shared" si="0"/>
        <v>FO</v>
      </c>
      <c r="C21" t="str">
        <f t="shared" si="1"/>
        <v>Ford</v>
      </c>
      <c r="D21" t="str">
        <f t="shared" si="2"/>
        <v>ESC</v>
      </c>
      <c r="E21" t="str">
        <f t="shared" si="3"/>
        <v>Escape</v>
      </c>
      <c r="F21">
        <f t="shared" si="4"/>
        <v>2016</v>
      </c>
      <c r="G21">
        <f t="shared" si="5"/>
        <v>9</v>
      </c>
      <c r="H21">
        <v>76410</v>
      </c>
      <c r="I21">
        <f t="shared" si="6"/>
        <v>8490</v>
      </c>
      <c r="J21" t="s">
        <v>17</v>
      </c>
      <c r="K21" t="s">
        <v>36</v>
      </c>
      <c r="L21">
        <v>50000</v>
      </c>
      <c r="M21" t="str">
        <f t="shared" si="7"/>
        <v>N</v>
      </c>
      <c r="N21" t="str">
        <f t="shared" si="8"/>
        <v>FO16ESCRED052</v>
      </c>
    </row>
    <row r="22" spans="1:14" x14ac:dyDescent="0.3">
      <c r="A22" t="s">
        <v>100</v>
      </c>
      <c r="B22" t="str">
        <f t="shared" si="0"/>
        <v>BM</v>
      </c>
      <c r="C22" t="str">
        <f t="shared" si="1"/>
        <v>BMW</v>
      </c>
      <c r="D22" t="str">
        <f t="shared" si="2"/>
        <v>3SE</v>
      </c>
      <c r="E22" t="str">
        <f t="shared" si="3"/>
        <v>3 Series</v>
      </c>
      <c r="F22">
        <f t="shared" si="4"/>
        <v>2024</v>
      </c>
      <c r="G22">
        <f t="shared" si="5"/>
        <v>1</v>
      </c>
      <c r="H22">
        <v>8718</v>
      </c>
      <c r="I22">
        <f t="shared" si="6"/>
        <v>8718</v>
      </c>
      <c r="J22" t="s">
        <v>40</v>
      </c>
      <c r="K22" t="s">
        <v>101</v>
      </c>
      <c r="L22">
        <v>50000</v>
      </c>
      <c r="M22" t="str">
        <f t="shared" si="7"/>
        <v>Y</v>
      </c>
      <c r="N22" t="str">
        <f t="shared" si="8"/>
        <v>BM243SEWHI020</v>
      </c>
    </row>
    <row r="23" spans="1:14" x14ac:dyDescent="0.3">
      <c r="A23" t="s">
        <v>102</v>
      </c>
      <c r="B23" t="str">
        <f t="shared" si="0"/>
        <v>TO</v>
      </c>
      <c r="C23" t="str">
        <f t="shared" si="1"/>
        <v>Toyota</v>
      </c>
      <c r="D23" t="str">
        <f t="shared" si="2"/>
        <v>RAV</v>
      </c>
      <c r="E23" t="str">
        <f t="shared" si="3"/>
        <v>RAV4</v>
      </c>
      <c r="F23">
        <f t="shared" si="4"/>
        <v>2015</v>
      </c>
      <c r="G23">
        <f t="shared" si="5"/>
        <v>10</v>
      </c>
      <c r="H23">
        <v>88500</v>
      </c>
      <c r="I23">
        <f t="shared" si="6"/>
        <v>8850</v>
      </c>
      <c r="J23" t="s">
        <v>40</v>
      </c>
      <c r="K23" t="s">
        <v>96</v>
      </c>
      <c r="L23">
        <v>50000</v>
      </c>
      <c r="M23" t="str">
        <f t="shared" si="7"/>
        <v>N</v>
      </c>
      <c r="N23" t="str">
        <f t="shared" si="8"/>
        <v>TO15RAVWHI021</v>
      </c>
    </row>
    <row r="24" spans="1:14" x14ac:dyDescent="0.3">
      <c r="A24" t="s">
        <v>103</v>
      </c>
      <c r="B24" t="str">
        <f t="shared" si="0"/>
        <v>BM</v>
      </c>
      <c r="C24" t="str">
        <f t="shared" si="1"/>
        <v>BMW</v>
      </c>
      <c r="D24" t="str">
        <f t="shared" si="2"/>
        <v>0X5</v>
      </c>
      <c r="E24" t="str">
        <f t="shared" si="3"/>
        <v>X5</v>
      </c>
      <c r="F24">
        <f t="shared" si="4"/>
        <v>2021</v>
      </c>
      <c r="G24">
        <f t="shared" si="5"/>
        <v>4</v>
      </c>
      <c r="H24">
        <v>36168</v>
      </c>
      <c r="I24">
        <f t="shared" si="6"/>
        <v>9042</v>
      </c>
      <c r="J24" t="s">
        <v>72</v>
      </c>
      <c r="K24" t="s">
        <v>106</v>
      </c>
      <c r="L24">
        <v>50000</v>
      </c>
      <c r="M24" t="str">
        <f t="shared" si="7"/>
        <v>Y</v>
      </c>
      <c r="N24" t="str">
        <f t="shared" si="8"/>
        <v>BM210X5BLA040</v>
      </c>
    </row>
    <row r="25" spans="1:14" x14ac:dyDescent="0.3">
      <c r="A25" t="s">
        <v>107</v>
      </c>
      <c r="B25" t="str">
        <f t="shared" si="0"/>
        <v>HO</v>
      </c>
      <c r="C25" t="str">
        <f t="shared" si="1"/>
        <v>Honda</v>
      </c>
      <c r="D25" t="str">
        <f t="shared" si="2"/>
        <v>CRV</v>
      </c>
      <c r="E25" t="str">
        <f t="shared" si="3"/>
        <v>CR-V</v>
      </c>
      <c r="F25">
        <f t="shared" si="4"/>
        <v>2024</v>
      </c>
      <c r="G25">
        <f t="shared" si="5"/>
        <v>1</v>
      </c>
      <c r="H25">
        <v>9296</v>
      </c>
      <c r="I25">
        <f t="shared" si="6"/>
        <v>9296</v>
      </c>
      <c r="J25" t="s">
        <v>108</v>
      </c>
      <c r="K25" t="s">
        <v>73</v>
      </c>
      <c r="L25">
        <v>60000</v>
      </c>
      <c r="M25" t="str">
        <f t="shared" si="7"/>
        <v>Y</v>
      </c>
      <c r="N25" t="str">
        <f t="shared" si="8"/>
        <v>HO24CRVGRE005</v>
      </c>
    </row>
    <row r="26" spans="1:14" x14ac:dyDescent="0.3">
      <c r="A26" t="s">
        <v>109</v>
      </c>
      <c r="B26" t="str">
        <f t="shared" si="0"/>
        <v>KI</v>
      </c>
      <c r="C26" t="str">
        <f t="shared" si="1"/>
        <v>Kia</v>
      </c>
      <c r="D26" t="str">
        <f t="shared" si="2"/>
        <v>SOR</v>
      </c>
      <c r="E26" t="str">
        <f t="shared" si="3"/>
        <v>Sorento</v>
      </c>
      <c r="F26">
        <f t="shared" si="4"/>
        <v>2023</v>
      </c>
      <c r="G26">
        <f t="shared" si="5"/>
        <v>2</v>
      </c>
      <c r="H26">
        <v>18678</v>
      </c>
      <c r="I26">
        <f t="shared" si="6"/>
        <v>9339</v>
      </c>
      <c r="J26" t="s">
        <v>55</v>
      </c>
      <c r="K26" t="s">
        <v>73</v>
      </c>
      <c r="L26">
        <v>60000</v>
      </c>
      <c r="M26" t="str">
        <f t="shared" si="7"/>
        <v>Y</v>
      </c>
      <c r="N26" t="str">
        <f t="shared" si="8"/>
        <v>KI23SORBLU026</v>
      </c>
    </row>
    <row r="27" spans="1:14" x14ac:dyDescent="0.3">
      <c r="A27" t="s">
        <v>110</v>
      </c>
      <c r="B27" t="str">
        <f t="shared" si="0"/>
        <v>NI</v>
      </c>
      <c r="C27" t="str">
        <f t="shared" si="1"/>
        <v>Nissan</v>
      </c>
      <c r="D27" t="str">
        <f t="shared" si="2"/>
        <v>SEN</v>
      </c>
      <c r="E27" t="str">
        <f t="shared" si="3"/>
        <v>Sentra</v>
      </c>
      <c r="F27">
        <f t="shared" si="4"/>
        <v>2015</v>
      </c>
      <c r="G27">
        <f t="shared" si="5"/>
        <v>10</v>
      </c>
      <c r="H27">
        <v>96600</v>
      </c>
      <c r="I27">
        <f t="shared" si="6"/>
        <v>9660</v>
      </c>
      <c r="J27" t="s">
        <v>17</v>
      </c>
      <c r="K27" t="s">
        <v>47</v>
      </c>
      <c r="L27">
        <v>50000</v>
      </c>
      <c r="M27" t="str">
        <f t="shared" si="7"/>
        <v>N</v>
      </c>
      <c r="N27" t="str">
        <f t="shared" si="8"/>
        <v>NI15SENRED008</v>
      </c>
    </row>
    <row r="28" spans="1:14" x14ac:dyDescent="0.3">
      <c r="A28" t="s">
        <v>115</v>
      </c>
      <c r="B28" t="str">
        <f t="shared" si="0"/>
        <v>HO</v>
      </c>
      <c r="C28" t="str">
        <f t="shared" si="1"/>
        <v>Honda</v>
      </c>
      <c r="D28" t="str">
        <f t="shared" si="2"/>
        <v>CRV</v>
      </c>
      <c r="E28" t="str">
        <f t="shared" si="3"/>
        <v>CR-V</v>
      </c>
      <c r="F28">
        <f t="shared" si="4"/>
        <v>2017</v>
      </c>
      <c r="G28">
        <f t="shared" si="5"/>
        <v>8</v>
      </c>
      <c r="H28">
        <v>78288</v>
      </c>
      <c r="I28">
        <f t="shared" si="6"/>
        <v>9786</v>
      </c>
      <c r="J28" t="s">
        <v>78</v>
      </c>
      <c r="K28" t="s">
        <v>83</v>
      </c>
      <c r="L28">
        <v>60000</v>
      </c>
      <c r="M28" t="str">
        <f t="shared" si="7"/>
        <v>N</v>
      </c>
      <c r="N28" t="str">
        <f t="shared" si="8"/>
        <v>HO17CRVSIL027</v>
      </c>
    </row>
    <row r="29" spans="1:14" x14ac:dyDescent="0.3">
      <c r="A29" t="s">
        <v>116</v>
      </c>
      <c r="B29" t="str">
        <f t="shared" si="0"/>
        <v>NI</v>
      </c>
      <c r="C29" t="str">
        <f t="shared" si="1"/>
        <v>Nissan</v>
      </c>
      <c r="D29" t="str">
        <f t="shared" si="2"/>
        <v>ROG</v>
      </c>
      <c r="E29" t="str">
        <f t="shared" si="3"/>
        <v>Rogue</v>
      </c>
      <c r="F29">
        <f t="shared" si="4"/>
        <v>2022</v>
      </c>
      <c r="G29">
        <f t="shared" si="5"/>
        <v>3</v>
      </c>
      <c r="H29">
        <v>29877</v>
      </c>
      <c r="I29">
        <f t="shared" si="6"/>
        <v>9959</v>
      </c>
      <c r="J29" t="s">
        <v>35</v>
      </c>
      <c r="K29" t="s">
        <v>68</v>
      </c>
      <c r="L29">
        <v>70000</v>
      </c>
      <c r="M29" t="str">
        <f t="shared" si="7"/>
        <v>Y</v>
      </c>
      <c r="N29" t="str">
        <f t="shared" si="8"/>
        <v>NI22ROGGRA011</v>
      </c>
    </row>
    <row r="30" spans="1:14" x14ac:dyDescent="0.3">
      <c r="A30" t="s">
        <v>119</v>
      </c>
      <c r="B30" t="str">
        <f t="shared" si="0"/>
        <v>CH</v>
      </c>
      <c r="C30" t="str">
        <f t="shared" si="1"/>
        <v>Chevrolet</v>
      </c>
      <c r="D30" t="str">
        <f t="shared" si="2"/>
        <v>EQU</v>
      </c>
      <c r="E30" t="str">
        <f t="shared" si="3"/>
        <v>Equinox</v>
      </c>
      <c r="F30">
        <f t="shared" si="4"/>
        <v>2020</v>
      </c>
      <c r="G30">
        <f t="shared" si="5"/>
        <v>5</v>
      </c>
      <c r="H30">
        <v>49975</v>
      </c>
      <c r="I30">
        <f t="shared" si="6"/>
        <v>9995</v>
      </c>
      <c r="J30" t="s">
        <v>40</v>
      </c>
      <c r="K30" t="s">
        <v>101</v>
      </c>
      <c r="L30">
        <v>70000</v>
      </c>
      <c r="M30" t="str">
        <f t="shared" si="7"/>
        <v>Y</v>
      </c>
      <c r="N30" t="str">
        <f t="shared" si="8"/>
        <v>CH20EQUWHI009</v>
      </c>
    </row>
    <row r="31" spans="1:14" x14ac:dyDescent="0.3">
      <c r="A31" t="s">
        <v>122</v>
      </c>
      <c r="B31" t="str">
        <f t="shared" si="0"/>
        <v>ME</v>
      </c>
      <c r="C31" t="str">
        <f t="shared" si="1"/>
        <v>Mercedes</v>
      </c>
      <c r="D31" t="str">
        <f t="shared" si="2"/>
        <v>CCL</v>
      </c>
      <c r="E31" t="str">
        <f t="shared" si="3"/>
        <v>C-Class</v>
      </c>
      <c r="F31">
        <f t="shared" si="4"/>
        <v>2021</v>
      </c>
      <c r="G31">
        <f t="shared" si="5"/>
        <v>4</v>
      </c>
      <c r="H31">
        <v>41436</v>
      </c>
      <c r="I31">
        <f t="shared" si="6"/>
        <v>10359</v>
      </c>
      <c r="J31" t="s">
        <v>72</v>
      </c>
      <c r="K31" t="s">
        <v>88</v>
      </c>
      <c r="L31">
        <v>80000</v>
      </c>
      <c r="M31" t="str">
        <f t="shared" si="7"/>
        <v>Y</v>
      </c>
      <c r="N31" t="str">
        <f t="shared" si="8"/>
        <v>ME21CCLBLA044</v>
      </c>
    </row>
    <row r="32" spans="1:14" x14ac:dyDescent="0.3">
      <c r="A32" t="s">
        <v>125</v>
      </c>
      <c r="B32" t="str">
        <f t="shared" si="0"/>
        <v>HY</v>
      </c>
      <c r="C32" t="str">
        <f t="shared" si="1"/>
        <v>Hyundai</v>
      </c>
      <c r="D32" t="str">
        <f t="shared" si="2"/>
        <v>SON</v>
      </c>
      <c r="E32" t="str">
        <f t="shared" si="3"/>
        <v>Sonata</v>
      </c>
      <c r="F32">
        <f t="shared" si="4"/>
        <v>2016</v>
      </c>
      <c r="G32">
        <f t="shared" si="5"/>
        <v>9</v>
      </c>
      <c r="H32">
        <v>93807</v>
      </c>
      <c r="I32">
        <f t="shared" si="6"/>
        <v>10423</v>
      </c>
      <c r="J32" t="s">
        <v>72</v>
      </c>
      <c r="K32" t="s">
        <v>130</v>
      </c>
      <c r="L32">
        <v>70000</v>
      </c>
      <c r="M32" t="str">
        <f t="shared" si="7"/>
        <v>N</v>
      </c>
      <c r="N32" t="str">
        <f t="shared" si="8"/>
        <v>HY16SONBLA003</v>
      </c>
    </row>
    <row r="33" spans="1:14" x14ac:dyDescent="0.3">
      <c r="A33" t="s">
        <v>131</v>
      </c>
      <c r="B33" t="str">
        <f t="shared" si="0"/>
        <v>FO</v>
      </c>
      <c r="C33" t="str">
        <f t="shared" si="1"/>
        <v>Ford</v>
      </c>
      <c r="D33" t="str">
        <f t="shared" si="2"/>
        <v>FUS</v>
      </c>
      <c r="E33" t="str">
        <f t="shared" si="3"/>
        <v>Fusion</v>
      </c>
      <c r="F33">
        <f t="shared" si="4"/>
        <v>2016</v>
      </c>
      <c r="G33">
        <f t="shared" si="5"/>
        <v>9</v>
      </c>
      <c r="H33">
        <v>95130</v>
      </c>
      <c r="I33">
        <f t="shared" si="6"/>
        <v>10570</v>
      </c>
      <c r="J33" t="s">
        <v>40</v>
      </c>
      <c r="K33" t="s">
        <v>29</v>
      </c>
      <c r="L33">
        <v>70000</v>
      </c>
      <c r="M33" t="str">
        <f t="shared" si="7"/>
        <v>N</v>
      </c>
      <c r="N33" t="str">
        <f t="shared" si="8"/>
        <v>FO16FUSWHI031</v>
      </c>
    </row>
    <row r="34" spans="1:14" x14ac:dyDescent="0.3">
      <c r="A34" t="s">
        <v>134</v>
      </c>
      <c r="B34" t="str">
        <f t="shared" si="0"/>
        <v>BM</v>
      </c>
      <c r="C34" t="str">
        <f t="shared" si="1"/>
        <v>BMW</v>
      </c>
      <c r="D34" t="str">
        <f t="shared" si="2"/>
        <v>0X3</v>
      </c>
      <c r="E34" t="str">
        <f t="shared" si="3"/>
        <v>X3</v>
      </c>
      <c r="F34">
        <f t="shared" si="4"/>
        <v>2023</v>
      </c>
      <c r="G34">
        <f t="shared" si="5"/>
        <v>2</v>
      </c>
      <c r="H34">
        <v>21218</v>
      </c>
      <c r="I34">
        <f t="shared" si="6"/>
        <v>10609</v>
      </c>
      <c r="J34" t="s">
        <v>108</v>
      </c>
      <c r="K34" t="s">
        <v>106</v>
      </c>
      <c r="L34">
        <v>50000</v>
      </c>
      <c r="M34" t="str">
        <f t="shared" si="7"/>
        <v>Y</v>
      </c>
      <c r="N34" t="str">
        <f t="shared" si="8"/>
        <v>BM230X3GRE037</v>
      </c>
    </row>
    <row r="35" spans="1:14" x14ac:dyDescent="0.3">
      <c r="A35" t="s">
        <v>135</v>
      </c>
      <c r="B35" t="str">
        <f t="shared" si="0"/>
        <v>ME</v>
      </c>
      <c r="C35" t="str">
        <f t="shared" si="1"/>
        <v>Mercedes</v>
      </c>
      <c r="D35" t="str">
        <f t="shared" si="2"/>
        <v>CCL</v>
      </c>
      <c r="E35" t="str">
        <f t="shared" si="3"/>
        <v>C-Class</v>
      </c>
      <c r="F35">
        <f t="shared" si="4"/>
        <v>2017</v>
      </c>
      <c r="G35">
        <f t="shared" si="5"/>
        <v>8</v>
      </c>
      <c r="H35">
        <v>84904</v>
      </c>
      <c r="I35">
        <f t="shared" si="6"/>
        <v>10613</v>
      </c>
      <c r="J35" t="s">
        <v>72</v>
      </c>
      <c r="K35" t="s">
        <v>49</v>
      </c>
      <c r="L35">
        <v>80000</v>
      </c>
      <c r="M35" t="str">
        <f t="shared" si="7"/>
        <v>N</v>
      </c>
      <c r="N35" t="str">
        <f t="shared" si="8"/>
        <v>ME17CCLBLA012</v>
      </c>
    </row>
    <row r="36" spans="1:14" x14ac:dyDescent="0.3">
      <c r="A36" t="s">
        <v>136</v>
      </c>
      <c r="B36" t="str">
        <f t="shared" si="0"/>
        <v>VO</v>
      </c>
      <c r="C36" t="str">
        <f t="shared" si="1"/>
        <v>Volkswagen</v>
      </c>
      <c r="D36" t="str">
        <f t="shared" si="2"/>
        <v>JET</v>
      </c>
      <c r="E36" t="str">
        <f t="shared" si="3"/>
        <v>Jetta</v>
      </c>
      <c r="F36">
        <f t="shared" si="4"/>
        <v>2022</v>
      </c>
      <c r="G36">
        <f t="shared" si="5"/>
        <v>3</v>
      </c>
      <c r="H36">
        <v>32094</v>
      </c>
      <c r="I36">
        <f t="shared" si="6"/>
        <v>10698</v>
      </c>
      <c r="J36" t="s">
        <v>17</v>
      </c>
      <c r="K36" t="s">
        <v>83</v>
      </c>
      <c r="L36">
        <v>80000</v>
      </c>
      <c r="M36" t="str">
        <f t="shared" si="7"/>
        <v>Y</v>
      </c>
      <c r="N36" t="str">
        <f t="shared" si="8"/>
        <v>VO22JETRED007</v>
      </c>
    </row>
    <row r="37" spans="1:14" x14ac:dyDescent="0.3">
      <c r="A37" t="s">
        <v>139</v>
      </c>
      <c r="B37" t="str">
        <f t="shared" si="0"/>
        <v>VO</v>
      </c>
      <c r="C37" t="str">
        <f t="shared" si="1"/>
        <v>Volkswagen</v>
      </c>
      <c r="D37" t="str">
        <f t="shared" si="2"/>
        <v>PAS</v>
      </c>
      <c r="E37" t="str">
        <f t="shared" si="3"/>
        <v>Passat</v>
      </c>
      <c r="F37">
        <f t="shared" si="4"/>
        <v>2016</v>
      </c>
      <c r="G37">
        <f t="shared" si="5"/>
        <v>9</v>
      </c>
      <c r="H37">
        <v>97866</v>
      </c>
      <c r="I37">
        <f t="shared" si="6"/>
        <v>10874</v>
      </c>
      <c r="J37" t="s">
        <v>55</v>
      </c>
      <c r="K37" t="s">
        <v>88</v>
      </c>
      <c r="L37">
        <v>60000</v>
      </c>
      <c r="M37" t="str">
        <f t="shared" si="7"/>
        <v>N</v>
      </c>
      <c r="N37" t="str">
        <f t="shared" si="8"/>
        <v>VO16PASBLU049</v>
      </c>
    </row>
    <row r="38" spans="1:14" x14ac:dyDescent="0.3">
      <c r="A38" t="s">
        <v>140</v>
      </c>
      <c r="B38" t="str">
        <f t="shared" si="0"/>
        <v>KI</v>
      </c>
      <c r="C38" t="str">
        <f t="shared" si="1"/>
        <v>Kia</v>
      </c>
      <c r="D38" t="str">
        <f t="shared" si="2"/>
        <v>OPT</v>
      </c>
      <c r="E38" t="str">
        <f t="shared" si="3"/>
        <v>Optima</v>
      </c>
      <c r="F38">
        <f t="shared" si="4"/>
        <v>2023</v>
      </c>
      <c r="G38">
        <f t="shared" si="5"/>
        <v>2</v>
      </c>
      <c r="H38">
        <v>22248</v>
      </c>
      <c r="I38">
        <f t="shared" si="6"/>
        <v>11124</v>
      </c>
      <c r="J38" t="s">
        <v>35</v>
      </c>
      <c r="K38" t="s">
        <v>130</v>
      </c>
      <c r="L38">
        <v>80000</v>
      </c>
      <c r="M38" t="str">
        <f t="shared" si="7"/>
        <v>Y</v>
      </c>
      <c r="N38" t="str">
        <f t="shared" si="8"/>
        <v>KI23OPTGRA041</v>
      </c>
    </row>
    <row r="39" spans="1:14" x14ac:dyDescent="0.3">
      <c r="A39" t="s">
        <v>143</v>
      </c>
      <c r="B39" t="str">
        <f t="shared" si="0"/>
        <v>FO</v>
      </c>
      <c r="C39" t="str">
        <f t="shared" si="1"/>
        <v>Ford</v>
      </c>
      <c r="D39" t="str">
        <f t="shared" si="2"/>
        <v>FUS</v>
      </c>
      <c r="E39" t="str">
        <f t="shared" si="3"/>
        <v>Fusion</v>
      </c>
      <c r="F39">
        <f t="shared" si="4"/>
        <v>2015</v>
      </c>
      <c r="G39">
        <f t="shared" si="5"/>
        <v>10</v>
      </c>
      <c r="H39">
        <v>115970</v>
      </c>
      <c r="I39">
        <f t="shared" si="6"/>
        <v>11597</v>
      </c>
      <c r="J39" t="s">
        <v>78</v>
      </c>
      <c r="K39" t="s">
        <v>18</v>
      </c>
      <c r="L39">
        <v>70000</v>
      </c>
      <c r="M39" t="str">
        <f t="shared" si="7"/>
        <v>N</v>
      </c>
      <c r="N39" t="str">
        <f t="shared" si="8"/>
        <v>FO15FUSSIL016</v>
      </c>
    </row>
    <row r="40" spans="1:14" x14ac:dyDescent="0.3">
      <c r="A40" t="s">
        <v>144</v>
      </c>
      <c r="B40" t="str">
        <f t="shared" si="0"/>
        <v>VO</v>
      </c>
      <c r="C40" t="str">
        <f t="shared" si="1"/>
        <v>Volkswagen</v>
      </c>
      <c r="D40" t="str">
        <f t="shared" si="2"/>
        <v>TIG</v>
      </c>
      <c r="E40" t="str">
        <f t="shared" si="3"/>
        <v>Tiguan</v>
      </c>
      <c r="F40">
        <f t="shared" si="4"/>
        <v>2023</v>
      </c>
      <c r="G40">
        <f t="shared" si="5"/>
        <v>2</v>
      </c>
      <c r="H40">
        <v>23820</v>
      </c>
      <c r="I40">
        <f t="shared" si="6"/>
        <v>11910</v>
      </c>
      <c r="J40" t="s">
        <v>17</v>
      </c>
      <c r="K40" t="s">
        <v>66</v>
      </c>
      <c r="L40">
        <v>60000</v>
      </c>
      <c r="M40" t="str">
        <f t="shared" si="7"/>
        <v>Y</v>
      </c>
      <c r="N40" t="str">
        <f t="shared" si="8"/>
        <v>VO23TIGRED006</v>
      </c>
    </row>
    <row r="41" spans="1:14" x14ac:dyDescent="0.3">
      <c r="A41" t="s">
        <v>147</v>
      </c>
      <c r="B41" t="str">
        <f t="shared" si="0"/>
        <v>TO</v>
      </c>
      <c r="C41" t="str">
        <f t="shared" si="1"/>
        <v>Toyota</v>
      </c>
      <c r="D41" t="str">
        <f t="shared" si="2"/>
        <v>COR</v>
      </c>
      <c r="E41" t="str">
        <f t="shared" si="3"/>
        <v>Corolla</v>
      </c>
      <c r="F41">
        <f t="shared" si="4"/>
        <v>2020</v>
      </c>
      <c r="G41">
        <f t="shared" si="5"/>
        <v>5</v>
      </c>
      <c r="H41">
        <v>59890</v>
      </c>
      <c r="I41">
        <f t="shared" si="6"/>
        <v>11978</v>
      </c>
      <c r="J41" t="s">
        <v>108</v>
      </c>
      <c r="K41" t="s">
        <v>83</v>
      </c>
      <c r="L41">
        <v>50000</v>
      </c>
      <c r="M41" t="str">
        <f t="shared" si="7"/>
        <v>N</v>
      </c>
      <c r="N41" t="str">
        <f t="shared" si="8"/>
        <v>TO20CORGRE029</v>
      </c>
    </row>
    <row r="42" spans="1:14" x14ac:dyDescent="0.3">
      <c r="A42" t="s">
        <v>148</v>
      </c>
      <c r="B42" t="str">
        <f t="shared" si="0"/>
        <v>ME</v>
      </c>
      <c r="C42" t="str">
        <f t="shared" si="1"/>
        <v>Mercedes</v>
      </c>
      <c r="D42" t="str">
        <f t="shared" si="2"/>
        <v>CCL</v>
      </c>
      <c r="E42" t="str">
        <f t="shared" si="3"/>
        <v>C-Class</v>
      </c>
      <c r="F42">
        <f t="shared" si="4"/>
        <v>2017</v>
      </c>
      <c r="G42">
        <f t="shared" si="5"/>
        <v>8</v>
      </c>
      <c r="H42">
        <v>97208</v>
      </c>
      <c r="I42">
        <f t="shared" si="6"/>
        <v>12151</v>
      </c>
      <c r="J42" t="s">
        <v>108</v>
      </c>
      <c r="K42" t="s">
        <v>36</v>
      </c>
      <c r="L42">
        <v>80000</v>
      </c>
      <c r="M42" t="str">
        <f t="shared" si="7"/>
        <v>N</v>
      </c>
      <c r="N42" t="str">
        <f t="shared" si="8"/>
        <v>ME17CCLGRE017</v>
      </c>
    </row>
    <row r="43" spans="1:14" x14ac:dyDescent="0.3">
      <c r="A43" t="s">
        <v>149</v>
      </c>
      <c r="B43" t="str">
        <f t="shared" si="0"/>
        <v>KI</v>
      </c>
      <c r="C43" t="str">
        <f t="shared" si="1"/>
        <v>Kia</v>
      </c>
      <c r="D43" t="str">
        <f t="shared" si="2"/>
        <v>SPO</v>
      </c>
      <c r="E43" t="str">
        <f t="shared" si="3"/>
        <v>Sportage</v>
      </c>
      <c r="F43">
        <f t="shared" si="4"/>
        <v>2021</v>
      </c>
      <c r="G43">
        <f t="shared" si="5"/>
        <v>4</v>
      </c>
      <c r="H43">
        <v>50040</v>
      </c>
      <c r="I43">
        <f t="shared" si="6"/>
        <v>12510</v>
      </c>
      <c r="J43" t="s">
        <v>17</v>
      </c>
      <c r="K43" t="s">
        <v>36</v>
      </c>
      <c r="L43">
        <v>60000</v>
      </c>
      <c r="M43" t="str">
        <f t="shared" si="7"/>
        <v>Y</v>
      </c>
      <c r="N43" t="str">
        <f t="shared" si="8"/>
        <v>KI21SPORED035</v>
      </c>
    </row>
    <row r="44" spans="1:14" x14ac:dyDescent="0.3">
      <c r="A44" t="s">
        <v>150</v>
      </c>
      <c r="B44" t="str">
        <f t="shared" si="0"/>
        <v>TO</v>
      </c>
      <c r="C44" t="str">
        <f t="shared" si="1"/>
        <v>Toyota</v>
      </c>
      <c r="D44" t="str">
        <f t="shared" si="2"/>
        <v>CAM</v>
      </c>
      <c r="E44" t="str">
        <f t="shared" si="3"/>
        <v>Camry</v>
      </c>
      <c r="F44">
        <f t="shared" si="4"/>
        <v>2017</v>
      </c>
      <c r="G44">
        <f t="shared" si="5"/>
        <v>8</v>
      </c>
      <c r="H44">
        <v>101776</v>
      </c>
      <c r="I44">
        <f t="shared" si="6"/>
        <v>12722</v>
      </c>
      <c r="J44" t="s">
        <v>40</v>
      </c>
      <c r="K44" t="s">
        <v>18</v>
      </c>
      <c r="L44">
        <v>60000</v>
      </c>
      <c r="M44" t="str">
        <f t="shared" si="7"/>
        <v>N</v>
      </c>
      <c r="N44" t="str">
        <f t="shared" si="8"/>
        <v>TO17CAMWHI030</v>
      </c>
    </row>
    <row r="45" spans="1:14" x14ac:dyDescent="0.3">
      <c r="A45" t="s">
        <v>151</v>
      </c>
      <c r="B45" t="str">
        <f t="shared" si="0"/>
        <v>CH</v>
      </c>
      <c r="C45" t="str">
        <f t="shared" si="1"/>
        <v>Chevrolet</v>
      </c>
      <c r="D45" t="str">
        <f t="shared" si="2"/>
        <v>IMP</v>
      </c>
      <c r="E45" t="str">
        <f t="shared" si="3"/>
        <v>Impala</v>
      </c>
      <c r="F45">
        <f t="shared" si="4"/>
        <v>2017</v>
      </c>
      <c r="G45">
        <f t="shared" si="5"/>
        <v>8</v>
      </c>
      <c r="H45">
        <v>101816</v>
      </c>
      <c r="I45">
        <f t="shared" si="6"/>
        <v>12727</v>
      </c>
      <c r="J45" t="s">
        <v>17</v>
      </c>
      <c r="K45" t="s">
        <v>152</v>
      </c>
      <c r="L45">
        <v>70000</v>
      </c>
      <c r="M45" t="str">
        <f t="shared" si="7"/>
        <v>N</v>
      </c>
      <c r="N45" t="str">
        <f t="shared" si="8"/>
        <v>CH17IMPRED038</v>
      </c>
    </row>
    <row r="46" spans="1:14" x14ac:dyDescent="0.3">
      <c r="A46" t="s">
        <v>153</v>
      </c>
      <c r="B46" t="str">
        <f t="shared" si="0"/>
        <v>KI</v>
      </c>
      <c r="C46" t="str">
        <f t="shared" si="1"/>
        <v>Kia</v>
      </c>
      <c r="D46" t="str">
        <f t="shared" si="2"/>
        <v>SPO</v>
      </c>
      <c r="E46" t="str">
        <f t="shared" si="3"/>
        <v>Sportage</v>
      </c>
      <c r="F46">
        <f t="shared" si="4"/>
        <v>2015</v>
      </c>
      <c r="G46">
        <f t="shared" si="5"/>
        <v>10</v>
      </c>
      <c r="H46">
        <v>127630</v>
      </c>
      <c r="I46">
        <f t="shared" si="6"/>
        <v>12763</v>
      </c>
      <c r="J46" t="s">
        <v>40</v>
      </c>
      <c r="K46" t="s">
        <v>106</v>
      </c>
      <c r="L46">
        <v>80000</v>
      </c>
      <c r="M46" t="str">
        <f t="shared" si="7"/>
        <v>N</v>
      </c>
      <c r="N46" t="str">
        <f t="shared" si="8"/>
        <v>KI15SPOWHI002</v>
      </c>
    </row>
    <row r="47" spans="1:14" x14ac:dyDescent="0.3">
      <c r="A47" t="s">
        <v>154</v>
      </c>
      <c r="B47" t="str">
        <f t="shared" si="0"/>
        <v>NI</v>
      </c>
      <c r="C47" t="str">
        <f t="shared" si="1"/>
        <v>Nissan</v>
      </c>
      <c r="D47" t="str">
        <f t="shared" si="2"/>
        <v>ROG</v>
      </c>
      <c r="E47" t="str">
        <f t="shared" si="3"/>
        <v>Rogue</v>
      </c>
      <c r="F47">
        <f t="shared" si="4"/>
        <v>2015</v>
      </c>
      <c r="G47">
        <f t="shared" si="5"/>
        <v>10</v>
      </c>
      <c r="H47">
        <v>133180</v>
      </c>
      <c r="I47">
        <f t="shared" si="6"/>
        <v>13318</v>
      </c>
      <c r="J47" t="s">
        <v>108</v>
      </c>
      <c r="K47" t="s">
        <v>66</v>
      </c>
      <c r="L47">
        <v>60000</v>
      </c>
      <c r="M47" t="str">
        <f t="shared" si="7"/>
        <v>N</v>
      </c>
      <c r="N47" t="str">
        <f t="shared" si="8"/>
        <v>NI15ROGGRE022</v>
      </c>
    </row>
    <row r="48" spans="1:14" x14ac:dyDescent="0.3">
      <c r="A48" t="s">
        <v>155</v>
      </c>
      <c r="B48" t="str">
        <f t="shared" si="0"/>
        <v>ME</v>
      </c>
      <c r="C48" t="str">
        <f t="shared" si="1"/>
        <v>Mercedes</v>
      </c>
      <c r="D48" t="str">
        <f t="shared" si="2"/>
        <v>ECL</v>
      </c>
      <c r="E48" t="str">
        <f t="shared" si="3"/>
        <v>E-Class</v>
      </c>
      <c r="F48">
        <f t="shared" si="4"/>
        <v>2024</v>
      </c>
      <c r="G48">
        <f t="shared" si="5"/>
        <v>1</v>
      </c>
      <c r="H48">
        <v>13467</v>
      </c>
      <c r="I48">
        <f t="shared" si="6"/>
        <v>13467</v>
      </c>
      <c r="J48" t="s">
        <v>17</v>
      </c>
      <c r="K48" t="s">
        <v>66</v>
      </c>
      <c r="L48">
        <v>70000</v>
      </c>
      <c r="M48" t="str">
        <f t="shared" si="7"/>
        <v>Y</v>
      </c>
      <c r="N48" t="str">
        <f t="shared" si="8"/>
        <v>ME24ECLRED042</v>
      </c>
    </row>
    <row r="49" spans="1:14" x14ac:dyDescent="0.3">
      <c r="A49" t="s">
        <v>156</v>
      </c>
      <c r="B49" t="str">
        <f t="shared" si="0"/>
        <v>CH</v>
      </c>
      <c r="C49" t="str">
        <f t="shared" si="1"/>
        <v>Chevrolet</v>
      </c>
      <c r="D49" t="str">
        <f t="shared" si="2"/>
        <v>EQU</v>
      </c>
      <c r="E49" t="str">
        <f t="shared" si="3"/>
        <v>Equinox</v>
      </c>
      <c r="F49">
        <f t="shared" si="4"/>
        <v>2016</v>
      </c>
      <c r="G49">
        <f t="shared" si="5"/>
        <v>9</v>
      </c>
      <c r="H49">
        <v>122193</v>
      </c>
      <c r="I49">
        <f t="shared" si="6"/>
        <v>13577</v>
      </c>
      <c r="J49" t="s">
        <v>40</v>
      </c>
      <c r="K49" t="s">
        <v>92</v>
      </c>
      <c r="L49">
        <v>70000</v>
      </c>
      <c r="M49" t="str">
        <f t="shared" si="7"/>
        <v>N</v>
      </c>
      <c r="N49" t="str">
        <f t="shared" si="8"/>
        <v>CH16EQUWHI033</v>
      </c>
    </row>
    <row r="50" spans="1:14" x14ac:dyDescent="0.3">
      <c r="A50" t="s">
        <v>157</v>
      </c>
      <c r="B50" t="str">
        <f t="shared" si="0"/>
        <v>ME</v>
      </c>
      <c r="C50" t="str">
        <f t="shared" si="1"/>
        <v>Mercedes</v>
      </c>
      <c r="D50" t="str">
        <f t="shared" si="2"/>
        <v>ECL</v>
      </c>
      <c r="E50" t="str">
        <f t="shared" si="3"/>
        <v>E-Class</v>
      </c>
      <c r="F50">
        <f t="shared" si="4"/>
        <v>2019</v>
      </c>
      <c r="G50">
        <f t="shared" si="5"/>
        <v>6</v>
      </c>
      <c r="H50">
        <v>82368</v>
      </c>
      <c r="I50">
        <f t="shared" si="6"/>
        <v>13728</v>
      </c>
      <c r="J50" t="s">
        <v>17</v>
      </c>
      <c r="K50" t="s">
        <v>130</v>
      </c>
      <c r="L50">
        <v>80000</v>
      </c>
      <c r="M50" t="str">
        <f t="shared" si="7"/>
        <v>N</v>
      </c>
      <c r="N50" t="str">
        <f t="shared" si="8"/>
        <v>ME19ECLRED024</v>
      </c>
    </row>
    <row r="51" spans="1:14" x14ac:dyDescent="0.3">
      <c r="A51" t="s">
        <v>158</v>
      </c>
      <c r="B51" t="str">
        <f t="shared" si="0"/>
        <v>BM</v>
      </c>
      <c r="C51" t="str">
        <f t="shared" si="1"/>
        <v>BMW</v>
      </c>
      <c r="D51" t="str">
        <f t="shared" si="2"/>
        <v>0X3</v>
      </c>
      <c r="E51" t="str">
        <f t="shared" si="3"/>
        <v>X3</v>
      </c>
      <c r="F51">
        <f t="shared" si="4"/>
        <v>2016</v>
      </c>
      <c r="G51">
        <f t="shared" si="5"/>
        <v>9</v>
      </c>
      <c r="H51">
        <v>123732</v>
      </c>
      <c r="I51">
        <f t="shared" si="6"/>
        <v>13748</v>
      </c>
      <c r="J51" t="s">
        <v>72</v>
      </c>
      <c r="K51" t="s">
        <v>29</v>
      </c>
      <c r="L51">
        <v>50000</v>
      </c>
      <c r="M51" t="str">
        <f t="shared" si="7"/>
        <v>N</v>
      </c>
      <c r="N51" t="str">
        <f t="shared" si="8"/>
        <v>BM160X3BLA051</v>
      </c>
    </row>
    <row r="52" spans="1:14" x14ac:dyDescent="0.3">
      <c r="A52" t="s">
        <v>159</v>
      </c>
      <c r="B52" t="str">
        <f t="shared" si="0"/>
        <v>TO</v>
      </c>
      <c r="C52" t="str">
        <f t="shared" si="1"/>
        <v>Toyota</v>
      </c>
      <c r="D52" t="str">
        <f t="shared" si="2"/>
        <v>CAM</v>
      </c>
      <c r="E52" t="str">
        <f t="shared" si="3"/>
        <v>Camry</v>
      </c>
      <c r="F52">
        <f t="shared" si="4"/>
        <v>2015</v>
      </c>
      <c r="G52">
        <f t="shared" si="5"/>
        <v>10</v>
      </c>
      <c r="H52">
        <v>141470</v>
      </c>
      <c r="I52">
        <f t="shared" si="6"/>
        <v>14147</v>
      </c>
      <c r="J52" t="s">
        <v>55</v>
      </c>
      <c r="K52" t="s">
        <v>47</v>
      </c>
      <c r="L52">
        <v>70000</v>
      </c>
      <c r="M52" t="str">
        <f t="shared" si="7"/>
        <v>N</v>
      </c>
      <c r="N52" t="str">
        <f t="shared" si="8"/>
        <v>TO15CAMBLU034</v>
      </c>
    </row>
    <row r="53" spans="1:14" x14ac:dyDescent="0.3">
      <c r="A53" t="s">
        <v>160</v>
      </c>
      <c r="B53" t="str">
        <f t="shared" si="0"/>
        <v>HY</v>
      </c>
      <c r="C53" t="str">
        <f t="shared" si="1"/>
        <v>Hyundai</v>
      </c>
      <c r="D53" t="str">
        <f t="shared" si="2"/>
        <v>ELA</v>
      </c>
      <c r="E53" t="str">
        <f t="shared" si="3"/>
        <v>Elantra</v>
      </c>
      <c r="F53">
        <f t="shared" si="4"/>
        <v>2017</v>
      </c>
      <c r="G53">
        <f t="shared" si="5"/>
        <v>8</v>
      </c>
      <c r="H53">
        <v>113760</v>
      </c>
      <c r="I53">
        <f t="shared" si="6"/>
        <v>14220</v>
      </c>
      <c r="J53" t="s">
        <v>35</v>
      </c>
      <c r="K53" t="s">
        <v>49</v>
      </c>
      <c r="L53">
        <v>80000</v>
      </c>
      <c r="M53" t="str">
        <f t="shared" si="7"/>
        <v>N</v>
      </c>
      <c r="N53" t="str">
        <f t="shared" si="8"/>
        <v>HY17ELAGRA010</v>
      </c>
    </row>
    <row r="56" spans="1:14" x14ac:dyDescent="0.3">
      <c r="B56" t="s">
        <v>13</v>
      </c>
      <c r="C56" t="s">
        <v>14</v>
      </c>
      <c r="D56" t="s">
        <v>15</v>
      </c>
      <c r="E56" t="s">
        <v>16</v>
      </c>
    </row>
    <row r="57" spans="1:14" x14ac:dyDescent="0.3">
      <c r="B57" t="s">
        <v>20</v>
      </c>
      <c r="C57" t="s">
        <v>21</v>
      </c>
      <c r="D57" t="s">
        <v>104</v>
      </c>
      <c r="E57" t="s">
        <v>105</v>
      </c>
    </row>
    <row r="58" spans="1:14" x14ac:dyDescent="0.3">
      <c r="B58" t="s">
        <v>62</v>
      </c>
      <c r="C58" t="s">
        <v>63</v>
      </c>
      <c r="D58" t="s">
        <v>94</v>
      </c>
      <c r="E58" t="s">
        <v>95</v>
      </c>
    </row>
    <row r="59" spans="1:14" x14ac:dyDescent="0.3">
      <c r="B59" t="s">
        <v>43</v>
      </c>
      <c r="C59" t="s">
        <v>44</v>
      </c>
      <c r="D59" t="s">
        <v>81</v>
      </c>
      <c r="E59" t="s">
        <v>82</v>
      </c>
    </row>
    <row r="60" spans="1:14" x14ac:dyDescent="0.3">
      <c r="B60" t="s">
        <v>126</v>
      </c>
      <c r="C60" t="s">
        <v>127</v>
      </c>
      <c r="D60" t="s">
        <v>38</v>
      </c>
      <c r="E60" t="s">
        <v>39</v>
      </c>
    </row>
    <row r="61" spans="1:14" x14ac:dyDescent="0.3">
      <c r="B61" t="s">
        <v>51</v>
      </c>
      <c r="C61" t="s">
        <v>52</v>
      </c>
      <c r="D61" t="s">
        <v>123</v>
      </c>
      <c r="E61" t="s">
        <v>124</v>
      </c>
    </row>
    <row r="62" spans="1:14" x14ac:dyDescent="0.3">
      <c r="B62" t="s">
        <v>57</v>
      </c>
      <c r="C62" t="s">
        <v>58</v>
      </c>
      <c r="D62" t="s">
        <v>90</v>
      </c>
      <c r="E62" t="s">
        <v>91</v>
      </c>
    </row>
    <row r="63" spans="1:14" x14ac:dyDescent="0.3">
      <c r="B63" t="s">
        <v>111</v>
      </c>
      <c r="C63" t="s">
        <v>112</v>
      </c>
      <c r="D63" t="s">
        <v>33</v>
      </c>
      <c r="E63" t="s">
        <v>34</v>
      </c>
    </row>
    <row r="64" spans="1:14" x14ac:dyDescent="0.3">
      <c r="B64" t="s">
        <v>31</v>
      </c>
      <c r="C64" t="s">
        <v>32</v>
      </c>
      <c r="D64" t="s">
        <v>45</v>
      </c>
      <c r="E64" t="s">
        <v>46</v>
      </c>
    </row>
    <row r="65" spans="2:5" x14ac:dyDescent="0.3">
      <c r="B65" t="s">
        <v>25</v>
      </c>
      <c r="C65" t="s">
        <v>26</v>
      </c>
      <c r="D65" t="s">
        <v>59</v>
      </c>
      <c r="E65" t="s">
        <v>60</v>
      </c>
    </row>
    <row r="66" spans="2:5" x14ac:dyDescent="0.3">
      <c r="D66" t="s">
        <v>161</v>
      </c>
      <c r="E66" t="s">
        <v>162</v>
      </c>
    </row>
    <row r="67" spans="2:5" x14ac:dyDescent="0.3">
      <c r="D67" t="s">
        <v>120</v>
      </c>
      <c r="E67" t="s">
        <v>121</v>
      </c>
    </row>
    <row r="68" spans="2:5" x14ac:dyDescent="0.3">
      <c r="D68" t="s">
        <v>98</v>
      </c>
      <c r="E68" t="s">
        <v>99</v>
      </c>
    </row>
    <row r="69" spans="2:5" x14ac:dyDescent="0.3">
      <c r="D69" t="s">
        <v>64</v>
      </c>
      <c r="E69" t="s">
        <v>65</v>
      </c>
    </row>
    <row r="70" spans="2:5" x14ac:dyDescent="0.3">
      <c r="D70" t="s">
        <v>132</v>
      </c>
      <c r="E70" t="s">
        <v>133</v>
      </c>
    </row>
    <row r="71" spans="2:5" x14ac:dyDescent="0.3">
      <c r="D71" t="s">
        <v>76</v>
      </c>
      <c r="E71" t="s">
        <v>77</v>
      </c>
    </row>
    <row r="72" spans="2:5" x14ac:dyDescent="0.3">
      <c r="D72" t="s">
        <v>137</v>
      </c>
      <c r="E72" t="s">
        <v>138</v>
      </c>
    </row>
    <row r="73" spans="2:5" x14ac:dyDescent="0.3">
      <c r="D73" t="s">
        <v>22</v>
      </c>
      <c r="E73" t="s">
        <v>23</v>
      </c>
    </row>
    <row r="74" spans="2:5" x14ac:dyDescent="0.3">
      <c r="D74" t="s">
        <v>141</v>
      </c>
      <c r="E74" t="s">
        <v>142</v>
      </c>
    </row>
    <row r="75" spans="2:5" x14ac:dyDescent="0.3">
      <c r="D75" t="s">
        <v>27</v>
      </c>
      <c r="E75" t="s">
        <v>28</v>
      </c>
    </row>
    <row r="76" spans="2:5" x14ac:dyDescent="0.3">
      <c r="D76" t="s">
        <v>85</v>
      </c>
      <c r="E76" t="s">
        <v>86</v>
      </c>
    </row>
    <row r="77" spans="2:5" x14ac:dyDescent="0.3">
      <c r="D77" t="s">
        <v>117</v>
      </c>
      <c r="E77" t="s">
        <v>118</v>
      </c>
    </row>
    <row r="78" spans="2:5" x14ac:dyDescent="0.3">
      <c r="D78" t="s">
        <v>113</v>
      </c>
      <c r="E78" t="s">
        <v>114</v>
      </c>
    </row>
    <row r="79" spans="2:5" x14ac:dyDescent="0.3">
      <c r="D79" t="s">
        <v>128</v>
      </c>
      <c r="E79" t="s">
        <v>129</v>
      </c>
    </row>
    <row r="80" spans="2:5" x14ac:dyDescent="0.3">
      <c r="D80" t="s">
        <v>70</v>
      </c>
      <c r="E80" t="s">
        <v>71</v>
      </c>
    </row>
    <row r="81" spans="4:5" x14ac:dyDescent="0.3">
      <c r="D81" t="s">
        <v>53</v>
      </c>
      <c r="E81" t="s">
        <v>54</v>
      </c>
    </row>
    <row r="82" spans="4:5" x14ac:dyDescent="0.3">
      <c r="D82" t="s">
        <v>145</v>
      </c>
      <c r="E82" t="s">
        <v>146</v>
      </c>
    </row>
  </sheetData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car_records_modified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Tulsiram T</dc:creator>
  <cp:lastModifiedBy>Tulsiram T</cp:lastModifiedBy>
  <dcterms:created xsi:type="dcterms:W3CDTF">2025-09-15T11:09:16Z</dcterms:created>
  <dcterms:modified xsi:type="dcterms:W3CDTF">2025-09-15T11:09:16Z</dcterms:modified>
</cp:coreProperties>
</file>