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831F2127-AB75-4CBD-998D-1FAFA7EE9675}" xr6:coauthVersionLast="47" xr6:coauthVersionMax="47" xr10:uidLastSave="{00000000-0000-0000-0000-000000000000}"/>
  <bookViews>
    <workbookView xWindow="-96" yWindow="0" windowWidth="11712" windowHeight="13056" xr2:uid="{110C0750-66AD-40D5-A7CB-6092951E5B8E}"/>
  </bookViews>
  <sheets>
    <sheet name="Pivot Table" sheetId="2" r:id="rId1"/>
    <sheet name="Sheet1" sheetId="1" r:id="rId2"/>
  </sheets>
  <definedNames>
    <definedName name="_xlnm._FilterDatabase" localSheetId="1" hidden="1">Sheet1!$A$1:$L$172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<sst xmlns="http://schemas.openxmlformats.org/spreadsheetml/2006/main" count="1056" uniqueCount="126">
  <si>
    <t>Month</t>
  </si>
  <si>
    <t>Transaction Number</t>
  </si>
  <si>
    <t>Product Code</t>
  </si>
  <si>
    <t>Product Description</t>
  </si>
  <si>
    <t>Store Cost</t>
  </si>
  <si>
    <t>Sale Price</t>
  </si>
  <si>
    <t>Sale Location</t>
  </si>
  <si>
    <t>Jan</t>
  </si>
  <si>
    <t>Laptop</t>
  </si>
  <si>
    <t>Ramesh</t>
  </si>
  <si>
    <t>Hyderabad</t>
  </si>
  <si>
    <t>Mobile</t>
  </si>
  <si>
    <t>Sita</t>
  </si>
  <si>
    <t>Bangalore</t>
  </si>
  <si>
    <t>Headphones</t>
  </si>
  <si>
    <t>Ravi</t>
  </si>
  <si>
    <t>Chennai</t>
  </si>
  <si>
    <t>Chair</t>
  </si>
  <si>
    <t>Meena</t>
  </si>
  <si>
    <t>Delhi</t>
  </si>
  <si>
    <t>Keyboard</t>
  </si>
  <si>
    <t>Arjun</t>
  </si>
  <si>
    <t>Mumbai</t>
  </si>
  <si>
    <t>Mouse</t>
  </si>
  <si>
    <t>Kavya</t>
  </si>
  <si>
    <t>Monitor</t>
  </si>
  <si>
    <t>Rajesh</t>
  </si>
  <si>
    <t>Bag</t>
  </si>
  <si>
    <t>Suma</t>
  </si>
  <si>
    <t>Pen Drive</t>
  </si>
  <si>
    <t>Deepak</t>
  </si>
  <si>
    <t>Notebook</t>
  </si>
  <si>
    <t>Neha</t>
  </si>
  <si>
    <t>Tablet</t>
  </si>
  <si>
    <t>Anil</t>
  </si>
  <si>
    <t>Priya</t>
  </si>
  <si>
    <t>Kiran</t>
  </si>
  <si>
    <t>Sneha</t>
  </si>
  <si>
    <t>Vikram</t>
  </si>
  <si>
    <t>Ananya</t>
  </si>
  <si>
    <t>Manoj</t>
  </si>
  <si>
    <t>Ritu</t>
  </si>
  <si>
    <t>Sunil</t>
  </si>
  <si>
    <t>Feb</t>
  </si>
  <si>
    <t>Rakesh</t>
  </si>
  <si>
    <t>Shilpa</t>
  </si>
  <si>
    <t>Karthik</t>
  </si>
  <si>
    <t>Rekha</t>
  </si>
  <si>
    <t>Vijay</t>
  </si>
  <si>
    <t>Anjali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</si>
  <si>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</si>
  <si>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</si>
  <si>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</si>
  <si>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</si>
  <si>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</si>
  <si>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</si>
  <si>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</si>
  <si>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</si>
  <si>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</si>
  <si>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</si>
  <si>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</si>
  <si>
    <t>Ramesh Kumar</t>
  </si>
  <si>
    <t>Sita Reddy</t>
  </si>
  <si>
    <t>Ravi Shankar</t>
  </si>
  <si>
    <t>Meena Devi</t>
  </si>
  <si>
    <t>Arjun Nair</t>
  </si>
  <si>
    <t>Kavya Menon</t>
  </si>
  <si>
    <t>Rajesh Varma</t>
  </si>
  <si>
    <t>Suma Priya</t>
  </si>
  <si>
    <t>Deepak Mishra</t>
  </si>
  <si>
    <t>Neha Kapoor</t>
  </si>
  <si>
    <t>Anil Sharma</t>
  </si>
  <si>
    <t>Priya Joshi</t>
  </si>
  <si>
    <t>Kiran Rao</t>
  </si>
  <si>
    <t>Sneha Patil</t>
  </si>
  <si>
    <t>Vikram Desai</t>
  </si>
  <si>
    <t>Ananya Reddy</t>
  </si>
  <si>
    <t>Manoj Gupta</t>
  </si>
  <si>
    <t>Ritu Verma</t>
  </si>
  <si>
    <t>Sunil Kumar</t>
  </si>
  <si>
    <t>Rakesh Yadav</t>
  </si>
  <si>
    <t>Shilpa Shetty</t>
  </si>
  <si>
    <t>Karthik Iyer</t>
  </si>
  <si>
    <t>Rekha Malhotra</t>
  </si>
  <si>
    <t>Vijay Prasad</t>
  </si>
  <si>
    <t>Anjali Nair</t>
  </si>
  <si>
    <t>Sumanth Reddy</t>
  </si>
  <si>
    <t>Commision 10% for items less than 500.20% for items more than 500</t>
  </si>
  <si>
    <t>Kumar</t>
  </si>
  <si>
    <t>Reddy</t>
  </si>
  <si>
    <t>Shankar</t>
  </si>
  <si>
    <t>Devi</t>
  </si>
  <si>
    <t>Nair</t>
  </si>
  <si>
    <t>Menon</t>
  </si>
  <si>
    <t>Varma</t>
  </si>
  <si>
    <t>Mishra</t>
  </si>
  <si>
    <t>Kapoor</t>
  </si>
  <si>
    <t>Sharma</t>
  </si>
  <si>
    <t>Joshi</t>
  </si>
  <si>
    <t>Rao</t>
  </si>
  <si>
    <t>Patil</t>
  </si>
  <si>
    <t>Desai</t>
  </si>
  <si>
    <t>Gupta</t>
  </si>
  <si>
    <t>Verma</t>
  </si>
  <si>
    <t>Yadav</t>
  </si>
  <si>
    <t>Shetty</t>
  </si>
  <si>
    <t>Iyer</t>
  </si>
  <si>
    <t>Malhotra</t>
  </si>
  <si>
    <t>Prasad</t>
  </si>
  <si>
    <t>Sumanth</t>
  </si>
  <si>
    <t>First Name</t>
  </si>
  <si>
    <t>Full Name</t>
  </si>
  <si>
    <t>Last Name</t>
  </si>
  <si>
    <t>wrap text</t>
  </si>
  <si>
    <t>text to columns</t>
  </si>
  <si>
    <t>if</t>
  </si>
  <si>
    <t>sumif</t>
  </si>
  <si>
    <t>sum of items</t>
  </si>
  <si>
    <t>sumof items valued at more than 500</t>
  </si>
  <si>
    <t>sum of items valued at 500 or less</t>
  </si>
  <si>
    <t>sort</t>
  </si>
  <si>
    <t>filter</t>
  </si>
  <si>
    <t>pivot tables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</si>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</sst>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1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 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Table'!$A$4:$A$9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</c:strCache>
            </c:strRef>
          </c:cat>
          <c:val>
            <c:numRef>
              <c:f>'Pivot Table'!$B$4:$B$9</c:f>
              <c:numCache>
                <c:formatCode>_("₹"* #,##0.00_);_("₹"* \(#,##0.00\);_("₹"* "-"??_);_(@_)</c:formatCode>
                <c:ptCount val="5"/>
                <c:pt idx="0">
                  <c:v>5645</c:v>
                </c:pt>
                <c:pt idx="1">
                  <c:v>4360</c:v>
                </c:pt>
                <c:pt idx="2">
                  <c:v>1190</c:v>
                </c:pt>
                <c:pt idx="3">
                  <c:v>9650</c:v>
                </c:pt>
                <c:pt idx="4">
                  <c:v>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15C-A60D-8AD0D8F9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167646</xdr:colOff>
      <xdr:row>3</xdr:row>
      <xdr:rowOff>140970</xdr:rowOff>
    </xdr:from>
    <xdr:to>
      <xdr:col>10</xdr:col>
      <xdr:colOff>411486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F3BD1-2D44-DC92-CBAC-B03FB6BDB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4.68079791667" createdVersion="8" refreshedVersion="8" minRefreshableVersion="3" recordCount="171" xr:uid="{18CA7F8D-BEC8-4DAD-8360-C662E019F3BE}">
  <cacheSource type="worksheet">
    <worksheetSource ref="A1:L172" sheet="Sheet1"/>
  </cacheSource>
  <cacheFields count="12">
    <cacheField name="Month" numFmtId="0">
      <sharedItems/>
    </cacheField>
    <cacheField name="Transaction Number" numFmtId="0">
      <sharedItems containsSemiMixedTypes="0" containsString="0" containsNumber="1" containsInteger="1" minValue="1" maxValue="171"/>
    </cacheField>
    <cacheField name="Product Code" numFmtId="0">
      <sharedItems containsSemiMixedTypes="0" containsString="0" containsNumber="1" containsInteger="1" minValue="1" maxValue="44"/>
    </cacheField>
    <cacheField name="Product Description" numFmtId="0">
      <sharedItems/>
    </cacheField>
    <cacheField name="Store Cost" numFmtId="44">
      <sharedItems containsSemiMixedTypes="0" containsString="0" containsNumber="1" containsInteger="1" minValue="5" maxValue="550"/>
    </cacheField>
    <cacheField name="Sale Price" numFmtId="44">
      <sharedItems containsSemiMixedTypes="0" containsString="0" containsNumber="1" containsInteger="1" minValue="10" maxValue="700" count="30">
        <n v="650"/>
        <n v="280"/>
        <n v="75"/>
        <n v="45"/>
        <n v="40"/>
        <n v="20"/>
        <n v="180"/>
        <n v="50"/>
        <n v="15"/>
        <n v="10"/>
        <n v="220"/>
        <n v="60"/>
        <n v="300"/>
        <n v="35"/>
        <n v="700"/>
        <n v="80"/>
        <n v="25"/>
        <n v="200"/>
        <n v="55"/>
        <n v="18"/>
        <n v="620"/>
        <n v="290"/>
        <n v="70"/>
        <n v="42"/>
        <n v="38"/>
        <n v="22"/>
        <n v="185"/>
        <n v="52"/>
        <n v="16"/>
        <n v="11"/>
      </sharedItems>
    </cacheField>
    <cacheField name="Profit" numFmtId="44">
      <sharedItems containsSemiMixedTypes="0" containsString="0" containsNumber="1" containsInteger="1" minValue="5" maxValue="150"/>
    </cacheField>
    <cacheField name="Commision 10% for items less than 500.20% for items more than 500" numFmtId="44">
      <sharedItems containsSemiMixedTypes="0" containsString="0" containsNumber="1" minValue="0.5" maxValue="30"/>
    </cacheField>
    <cacheField name="Full Name" numFmtId="0">
      <sharedItems count="26">
        <s v="Ramesh Kumar"/>
        <s v="Sita Reddy"/>
        <s v="Ravi Shankar"/>
        <s v="Meena Devi"/>
        <s v="Arjun Nair"/>
        <s v="Kavya Menon"/>
        <s v="Rajesh Varma"/>
        <s v="Suma Priya"/>
        <s v="Deepak Mishra"/>
        <s v="Neha Kapoor"/>
        <s v="Anil Sharma"/>
        <s v="Priya Joshi"/>
        <s v="Kiran Rao"/>
        <s v="Sneha Patil"/>
        <s v="Vikram Desai"/>
        <s v="Ananya Reddy"/>
        <s v="Manoj Gupta"/>
        <s v="Ritu Verma"/>
        <s v="Sunil Kumar"/>
        <s v="Rakesh Yadav"/>
        <s v="Shilpa Shetty"/>
        <s v="Karthik Iyer"/>
        <s v="Rekha Malhotra"/>
        <s v="Vijay Prasad"/>
        <s v="Anjali Nair"/>
        <s v="Sumanth Reddy"/>
      </sharedItems>
    </cacheField>
    <cacheField name="First Name" numFmtId="0">
      <sharedItems count="26">
        <s v="Ramesh"/>
        <s v="Sita"/>
        <s v="Ravi"/>
        <s v="Meena"/>
        <s v="Arjun"/>
        <s v="Kavya"/>
        <s v="Rajesh"/>
        <s v="Suma"/>
        <s v="Deepak"/>
        <s v="Neha"/>
        <s v="Anil"/>
        <s v="Priya"/>
        <s v="Kiran"/>
        <s v="Sneha"/>
        <s v="Vikram"/>
        <s v="Ananya"/>
        <s v="Manoj"/>
        <s v="Ritu"/>
        <s v="Sunil"/>
        <s v="Rakesh"/>
        <s v="Shilpa"/>
        <s v="Karthik"/>
        <s v="Rekha"/>
        <s v="Vijay"/>
        <s v="Anjali"/>
        <s v="Sumanth"/>
      </sharedItems>
    </cacheField>
    <cacheField name="Last Name" numFmtId="0">
      <sharedItems count="22">
        <s v="Kumar"/>
        <s v="Reddy"/>
        <s v="Shankar"/>
        <s v="Devi"/>
        <s v="Nair"/>
        <s v="Menon"/>
        <s v="Varma"/>
        <s v="Priya"/>
        <s v="Mishra"/>
        <s v="Kapoor"/>
        <s v="Sharma"/>
        <s v="Joshi"/>
        <s v="Rao"/>
        <s v="Patil"/>
        <s v="Desai"/>
        <s v="Gupta"/>
        <s v="Verma"/>
        <s v="Yadav"/>
        <s v="Shetty"/>
        <s v="Iyer"/>
        <s v="Malhotra"/>
        <s v="Prasad"/>
      </sharedItems>
    </cacheField>
    <cacheField name="Sale Location" numFmtId="0">
      <sharedItems count="5">
        <s v="Hyderabad"/>
        <s v="Bangalore"/>
        <s v="Chennai"/>
        <s v="Delhi"/>
        <s v="Mumb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"/>
    <n v="5"/>
    <s v="Laptop"/>
    <n v="500"/>
    <x v="0"/>
    <n v="150"/>
    <n v="30"/>
    <x v="0"/>
    <x v="0"/>
    <x v="0"/>
    <x v="0"/>
  </r>
  <r>
    <s v="Jan"/>
    <n v="2"/>
    <n v="12"/>
    <s v="Mobile"/>
    <n v="200"/>
    <x v="1"/>
    <n v="80"/>
    <n v="8"/>
    <x v="1"/>
    <x v="1"/>
    <x v="1"/>
    <x v="1"/>
  </r>
  <r>
    <s v="Jan"/>
    <n v="3"/>
    <n v="20"/>
    <s v="Headphones"/>
    <n v="50"/>
    <x v="2"/>
    <n v="25"/>
    <n v="2.5"/>
    <x v="2"/>
    <x v="2"/>
    <x v="2"/>
    <x v="2"/>
  </r>
  <r>
    <s v="Jan"/>
    <n v="4"/>
    <n v="3"/>
    <s v="Chair"/>
    <n v="30"/>
    <x v="3"/>
    <n v="15"/>
    <n v="1.5"/>
    <x v="3"/>
    <x v="3"/>
    <x v="3"/>
    <x v="3"/>
  </r>
  <r>
    <s v="Jan"/>
    <n v="5"/>
    <n v="8"/>
    <s v="Keyboard"/>
    <n v="25"/>
    <x v="4"/>
    <n v="15"/>
    <n v="1.5"/>
    <x v="4"/>
    <x v="4"/>
    <x v="4"/>
    <x v="4"/>
  </r>
  <r>
    <s v="Jan"/>
    <n v="6"/>
    <n v="15"/>
    <s v="Mouse"/>
    <n v="10"/>
    <x v="5"/>
    <n v="10"/>
    <n v="1"/>
    <x v="5"/>
    <x v="5"/>
    <x v="5"/>
    <x v="0"/>
  </r>
  <r>
    <s v="Jan"/>
    <n v="7"/>
    <n v="22"/>
    <s v="Monitor"/>
    <n v="120"/>
    <x v="6"/>
    <n v="60"/>
    <n v="6"/>
    <x v="6"/>
    <x v="6"/>
    <x v="6"/>
    <x v="1"/>
  </r>
  <r>
    <s v="Jan"/>
    <n v="8"/>
    <n v="27"/>
    <s v="Bag"/>
    <n v="35"/>
    <x v="7"/>
    <n v="15"/>
    <n v="1.5"/>
    <x v="7"/>
    <x v="7"/>
    <x v="7"/>
    <x v="2"/>
  </r>
  <r>
    <s v="Jan"/>
    <n v="9"/>
    <n v="34"/>
    <s v="Pen Drive"/>
    <n v="8"/>
    <x v="8"/>
    <n v="7"/>
    <n v="0.70000000000000007"/>
    <x v="8"/>
    <x v="8"/>
    <x v="8"/>
    <x v="3"/>
  </r>
  <r>
    <s v="Jan"/>
    <n v="10"/>
    <n v="41"/>
    <s v="Notebook"/>
    <n v="5"/>
    <x v="9"/>
    <n v="5"/>
    <n v="0.5"/>
    <x v="9"/>
    <x v="9"/>
    <x v="9"/>
    <x v="4"/>
  </r>
  <r>
    <s v="Jan"/>
    <n v="11"/>
    <n v="6"/>
    <s v="Tablet"/>
    <n v="150"/>
    <x v="10"/>
    <n v="70"/>
    <n v="7"/>
    <x v="10"/>
    <x v="10"/>
    <x v="10"/>
    <x v="0"/>
  </r>
  <r>
    <s v="Jan"/>
    <n v="12"/>
    <n v="18"/>
    <s v="Chair"/>
    <n v="40"/>
    <x v="11"/>
    <n v="20"/>
    <n v="2"/>
    <x v="11"/>
    <x v="11"/>
    <x v="11"/>
    <x v="1"/>
  </r>
  <r>
    <s v="Jan"/>
    <n v="13"/>
    <n v="25"/>
    <s v="Mobile"/>
    <n v="220"/>
    <x v="12"/>
    <n v="80"/>
    <n v="8"/>
    <x v="12"/>
    <x v="12"/>
    <x v="12"/>
    <x v="2"/>
  </r>
  <r>
    <s v="Jan"/>
    <n v="14"/>
    <n v="32"/>
    <s v="Keyboard"/>
    <n v="20"/>
    <x v="13"/>
    <n v="15"/>
    <n v="1.5"/>
    <x v="13"/>
    <x v="13"/>
    <x v="13"/>
    <x v="3"/>
  </r>
  <r>
    <s v="Jan"/>
    <n v="15"/>
    <n v="39"/>
    <s v="Laptop"/>
    <n v="550"/>
    <x v="14"/>
    <n v="150"/>
    <n v="30"/>
    <x v="14"/>
    <x v="14"/>
    <x v="14"/>
    <x v="4"/>
  </r>
  <r>
    <s v="Jan"/>
    <n v="16"/>
    <n v="7"/>
    <s v="Headphones"/>
    <n v="55"/>
    <x v="15"/>
    <n v="25"/>
    <n v="2.5"/>
    <x v="15"/>
    <x v="15"/>
    <x v="1"/>
    <x v="0"/>
  </r>
  <r>
    <s v="Jan"/>
    <n v="17"/>
    <n v="14"/>
    <s v="Mouse"/>
    <n v="15"/>
    <x v="16"/>
    <n v="10"/>
    <n v="1"/>
    <x v="16"/>
    <x v="16"/>
    <x v="15"/>
    <x v="1"/>
  </r>
  <r>
    <s v="Jan"/>
    <n v="18"/>
    <n v="21"/>
    <s v="Monitor"/>
    <n v="130"/>
    <x v="17"/>
    <n v="70"/>
    <n v="7"/>
    <x v="17"/>
    <x v="17"/>
    <x v="16"/>
    <x v="2"/>
  </r>
  <r>
    <s v="Jan"/>
    <n v="19"/>
    <n v="28"/>
    <s v="Bag"/>
    <n v="40"/>
    <x v="18"/>
    <n v="15"/>
    <n v="1.5"/>
    <x v="18"/>
    <x v="18"/>
    <x v="0"/>
    <x v="3"/>
  </r>
  <r>
    <s v="Jan"/>
    <n v="20"/>
    <n v="35"/>
    <s v="Pen Drive"/>
    <n v="10"/>
    <x v="19"/>
    <n v="8"/>
    <n v="0.8"/>
    <x v="11"/>
    <x v="11"/>
    <x v="11"/>
    <x v="4"/>
  </r>
  <r>
    <s v="Feb"/>
    <n v="21"/>
    <n v="2"/>
    <s v="Laptop"/>
    <n v="480"/>
    <x v="20"/>
    <n v="140"/>
    <n v="28"/>
    <x v="19"/>
    <x v="19"/>
    <x v="17"/>
    <x v="0"/>
  </r>
  <r>
    <s v="Feb"/>
    <n v="22"/>
    <n v="10"/>
    <s v="Mobile"/>
    <n v="210"/>
    <x v="21"/>
    <n v="80"/>
    <n v="8"/>
    <x v="20"/>
    <x v="20"/>
    <x v="18"/>
    <x v="1"/>
  </r>
  <r>
    <s v="Feb"/>
    <n v="23"/>
    <n v="17"/>
    <s v="Headphones"/>
    <n v="45"/>
    <x v="22"/>
    <n v="25"/>
    <n v="2.5"/>
    <x v="21"/>
    <x v="21"/>
    <x v="19"/>
    <x v="2"/>
  </r>
  <r>
    <s v="Feb"/>
    <n v="24"/>
    <n v="4"/>
    <s v="Chair"/>
    <n v="28"/>
    <x v="23"/>
    <n v="14"/>
    <n v="1.4000000000000001"/>
    <x v="22"/>
    <x v="22"/>
    <x v="20"/>
    <x v="3"/>
  </r>
  <r>
    <s v="Feb"/>
    <n v="25"/>
    <n v="9"/>
    <s v="Keyboard"/>
    <n v="22"/>
    <x v="24"/>
    <n v="16"/>
    <n v="1.6"/>
    <x v="23"/>
    <x v="23"/>
    <x v="21"/>
    <x v="4"/>
  </r>
  <r>
    <s v="Feb"/>
    <n v="26"/>
    <n v="16"/>
    <s v="Mouse"/>
    <n v="12"/>
    <x v="25"/>
    <n v="10"/>
    <n v="1"/>
    <x v="24"/>
    <x v="24"/>
    <x v="4"/>
    <x v="0"/>
  </r>
  <r>
    <s v="Feb"/>
    <n v="27"/>
    <n v="23"/>
    <s v="Monitor"/>
    <n v="125"/>
    <x v="26"/>
    <n v="60"/>
    <n v="6"/>
    <x v="0"/>
    <x v="0"/>
    <x v="0"/>
    <x v="1"/>
  </r>
  <r>
    <s v="Feb"/>
    <n v="28"/>
    <n v="30"/>
    <s v="Bag"/>
    <n v="38"/>
    <x v="27"/>
    <n v="14"/>
    <n v="1.4000000000000001"/>
    <x v="13"/>
    <x v="13"/>
    <x v="13"/>
    <x v="2"/>
  </r>
  <r>
    <s v="Feb"/>
    <n v="29"/>
    <n v="37"/>
    <s v="Pen Drive"/>
    <n v="9"/>
    <x v="28"/>
    <n v="7"/>
    <n v="0.70000000000000007"/>
    <x v="16"/>
    <x v="16"/>
    <x v="15"/>
    <x v="3"/>
  </r>
  <r>
    <s v="Feb"/>
    <n v="30"/>
    <n v="44"/>
    <s v="Notebook"/>
    <n v="6"/>
    <x v="29"/>
    <n v="5"/>
    <n v="0.5"/>
    <x v="5"/>
    <x v="5"/>
    <x v="5"/>
    <x v="4"/>
  </r>
  <r>
    <s v="Mar"/>
    <n v="31"/>
    <n v="1"/>
    <s v="Laptop"/>
    <n v="500"/>
    <x v="0"/>
    <n v="150"/>
    <n v="30"/>
    <x v="17"/>
    <x v="17"/>
    <x v="16"/>
    <x v="0"/>
  </r>
  <r>
    <s v="Mar"/>
    <n v="32"/>
    <n v="8"/>
    <s v="Mobile"/>
    <n v="200"/>
    <x v="1"/>
    <n v="80"/>
    <n v="8"/>
    <x v="25"/>
    <x v="25"/>
    <x v="1"/>
    <x v="1"/>
  </r>
  <r>
    <s v="Mar"/>
    <n v="33"/>
    <n v="15"/>
    <s v="Headphones"/>
    <n v="50"/>
    <x v="2"/>
    <n v="25"/>
    <n v="2.5"/>
    <x v="2"/>
    <x v="2"/>
    <x v="2"/>
    <x v="2"/>
  </r>
  <r>
    <s v="Mar"/>
    <n v="34"/>
    <n v="3"/>
    <s v="Chair"/>
    <n v="30"/>
    <x v="3"/>
    <n v="15"/>
    <n v="1.5"/>
    <x v="3"/>
    <x v="3"/>
    <x v="3"/>
    <x v="3"/>
  </r>
  <r>
    <s v="Mar"/>
    <n v="35"/>
    <n v="12"/>
    <s v="Keyboard"/>
    <n v="25"/>
    <x v="4"/>
    <n v="15"/>
    <n v="1.5"/>
    <x v="4"/>
    <x v="4"/>
    <x v="4"/>
    <x v="4"/>
  </r>
  <r>
    <s v="Mar"/>
    <n v="36"/>
    <n v="19"/>
    <s v="Mouse"/>
    <n v="10"/>
    <x v="5"/>
    <n v="10"/>
    <n v="1"/>
    <x v="5"/>
    <x v="5"/>
    <x v="5"/>
    <x v="0"/>
  </r>
  <r>
    <s v="Mar"/>
    <n v="37"/>
    <n v="26"/>
    <s v="Monitor"/>
    <n v="120"/>
    <x v="6"/>
    <n v="60"/>
    <n v="6"/>
    <x v="6"/>
    <x v="6"/>
    <x v="6"/>
    <x v="1"/>
  </r>
  <r>
    <s v="Mar"/>
    <n v="38"/>
    <n v="33"/>
    <s v="Bag"/>
    <n v="35"/>
    <x v="7"/>
    <n v="15"/>
    <n v="1.5"/>
    <x v="7"/>
    <x v="7"/>
    <x v="7"/>
    <x v="2"/>
  </r>
  <r>
    <s v="Mar"/>
    <n v="39"/>
    <n v="40"/>
    <s v="Pen Drive"/>
    <n v="8"/>
    <x v="8"/>
    <n v="7"/>
    <n v="0.70000000000000007"/>
    <x v="8"/>
    <x v="8"/>
    <x v="8"/>
    <x v="3"/>
  </r>
  <r>
    <s v="Mar"/>
    <n v="40"/>
    <n v="5"/>
    <s v="Notebook"/>
    <n v="5"/>
    <x v="9"/>
    <n v="5"/>
    <n v="0.5"/>
    <x v="9"/>
    <x v="9"/>
    <x v="9"/>
    <x v="4"/>
  </r>
  <r>
    <s v="Mar"/>
    <n v="41"/>
    <n v="6"/>
    <s v="Tablet"/>
    <n v="150"/>
    <x v="10"/>
    <n v="70"/>
    <n v="7"/>
    <x v="10"/>
    <x v="10"/>
    <x v="10"/>
    <x v="0"/>
  </r>
  <r>
    <s v="Mar"/>
    <n v="42"/>
    <n v="18"/>
    <s v="Chair"/>
    <n v="40"/>
    <x v="11"/>
    <n v="20"/>
    <n v="2"/>
    <x v="11"/>
    <x v="11"/>
    <x v="11"/>
    <x v="1"/>
  </r>
  <r>
    <s v="Mar"/>
    <n v="43"/>
    <n v="25"/>
    <s v="Mobile"/>
    <n v="220"/>
    <x v="12"/>
    <n v="80"/>
    <n v="8"/>
    <x v="12"/>
    <x v="12"/>
    <x v="12"/>
    <x v="2"/>
  </r>
  <r>
    <s v="Mar"/>
    <n v="44"/>
    <n v="32"/>
    <s v="Keyboard"/>
    <n v="20"/>
    <x v="13"/>
    <n v="15"/>
    <n v="1.5"/>
    <x v="13"/>
    <x v="13"/>
    <x v="13"/>
    <x v="3"/>
  </r>
  <r>
    <s v="Mar"/>
    <n v="45"/>
    <n v="39"/>
    <s v="Laptop"/>
    <n v="550"/>
    <x v="14"/>
    <n v="150"/>
    <n v="30"/>
    <x v="14"/>
    <x v="14"/>
    <x v="14"/>
    <x v="4"/>
  </r>
  <r>
    <s v="Apr"/>
    <n v="46"/>
    <n v="7"/>
    <s v="Headphones"/>
    <n v="55"/>
    <x v="15"/>
    <n v="25"/>
    <n v="2.5"/>
    <x v="15"/>
    <x v="15"/>
    <x v="1"/>
    <x v="0"/>
  </r>
  <r>
    <s v="Apr"/>
    <n v="47"/>
    <n v="14"/>
    <s v="Mouse"/>
    <n v="15"/>
    <x v="16"/>
    <n v="10"/>
    <n v="1"/>
    <x v="16"/>
    <x v="16"/>
    <x v="15"/>
    <x v="1"/>
  </r>
  <r>
    <s v="Apr"/>
    <n v="48"/>
    <n v="21"/>
    <s v="Monitor"/>
    <n v="130"/>
    <x v="17"/>
    <n v="70"/>
    <n v="7"/>
    <x v="17"/>
    <x v="17"/>
    <x v="16"/>
    <x v="2"/>
  </r>
  <r>
    <s v="Apr"/>
    <n v="49"/>
    <n v="28"/>
    <s v="Bag"/>
    <n v="40"/>
    <x v="18"/>
    <n v="15"/>
    <n v="1.5"/>
    <x v="18"/>
    <x v="18"/>
    <x v="0"/>
    <x v="3"/>
  </r>
  <r>
    <s v="Apr"/>
    <n v="50"/>
    <n v="35"/>
    <s v="Pen Drive"/>
    <n v="10"/>
    <x v="19"/>
    <n v="8"/>
    <n v="0.8"/>
    <x v="11"/>
    <x v="11"/>
    <x v="11"/>
    <x v="4"/>
  </r>
  <r>
    <s v="Apr"/>
    <n v="51"/>
    <n v="2"/>
    <s v="Laptop"/>
    <n v="480"/>
    <x v="20"/>
    <n v="140"/>
    <n v="28"/>
    <x v="19"/>
    <x v="19"/>
    <x v="17"/>
    <x v="0"/>
  </r>
  <r>
    <s v="Apr"/>
    <n v="52"/>
    <n v="10"/>
    <s v="Mobile"/>
    <n v="210"/>
    <x v="21"/>
    <n v="80"/>
    <n v="8"/>
    <x v="20"/>
    <x v="20"/>
    <x v="18"/>
    <x v="1"/>
  </r>
  <r>
    <s v="Apr"/>
    <n v="53"/>
    <n v="17"/>
    <s v="Headphones"/>
    <n v="45"/>
    <x v="22"/>
    <n v="25"/>
    <n v="2.5"/>
    <x v="21"/>
    <x v="21"/>
    <x v="19"/>
    <x v="2"/>
  </r>
  <r>
    <s v="Apr"/>
    <n v="54"/>
    <n v="4"/>
    <s v="Chair"/>
    <n v="28"/>
    <x v="23"/>
    <n v="14"/>
    <n v="1.4000000000000001"/>
    <x v="22"/>
    <x v="22"/>
    <x v="20"/>
    <x v="3"/>
  </r>
  <r>
    <s v="Apr"/>
    <n v="55"/>
    <n v="9"/>
    <s v="Keyboard"/>
    <n v="22"/>
    <x v="24"/>
    <n v="16"/>
    <n v="1.6"/>
    <x v="23"/>
    <x v="23"/>
    <x v="21"/>
    <x v="4"/>
  </r>
  <r>
    <s v="Apr"/>
    <n v="56"/>
    <n v="16"/>
    <s v="Mouse"/>
    <n v="12"/>
    <x v="25"/>
    <n v="10"/>
    <n v="1"/>
    <x v="24"/>
    <x v="24"/>
    <x v="4"/>
    <x v="0"/>
  </r>
  <r>
    <s v="Apr"/>
    <n v="57"/>
    <n v="23"/>
    <s v="Monitor"/>
    <n v="125"/>
    <x v="26"/>
    <n v="60"/>
    <n v="6"/>
    <x v="0"/>
    <x v="0"/>
    <x v="0"/>
    <x v="1"/>
  </r>
  <r>
    <s v="Apr"/>
    <n v="58"/>
    <n v="30"/>
    <s v="Bag"/>
    <n v="38"/>
    <x v="27"/>
    <n v="14"/>
    <n v="1.4000000000000001"/>
    <x v="13"/>
    <x v="13"/>
    <x v="13"/>
    <x v="2"/>
  </r>
  <r>
    <s v="Apr"/>
    <n v="59"/>
    <n v="37"/>
    <s v="Pen Drive"/>
    <n v="9"/>
    <x v="28"/>
    <n v="7"/>
    <n v="0.70000000000000007"/>
    <x v="16"/>
    <x v="16"/>
    <x v="15"/>
    <x v="3"/>
  </r>
  <r>
    <s v="Apr"/>
    <n v="60"/>
    <n v="44"/>
    <s v="Notebook"/>
    <n v="6"/>
    <x v="29"/>
    <n v="5"/>
    <n v="0.5"/>
    <x v="5"/>
    <x v="5"/>
    <x v="5"/>
    <x v="4"/>
  </r>
  <r>
    <s v="May"/>
    <n v="61"/>
    <n v="1"/>
    <s v="Laptop"/>
    <n v="500"/>
    <x v="0"/>
    <n v="150"/>
    <n v="30"/>
    <x v="17"/>
    <x v="17"/>
    <x v="16"/>
    <x v="0"/>
  </r>
  <r>
    <s v="May"/>
    <n v="62"/>
    <n v="8"/>
    <s v="Mobile"/>
    <n v="200"/>
    <x v="1"/>
    <n v="80"/>
    <n v="8"/>
    <x v="25"/>
    <x v="25"/>
    <x v="1"/>
    <x v="1"/>
  </r>
  <r>
    <s v="May"/>
    <n v="63"/>
    <n v="15"/>
    <s v="Headphones"/>
    <n v="50"/>
    <x v="2"/>
    <n v="25"/>
    <n v="2.5"/>
    <x v="2"/>
    <x v="2"/>
    <x v="2"/>
    <x v="2"/>
  </r>
  <r>
    <s v="May"/>
    <n v="64"/>
    <n v="3"/>
    <s v="Chair"/>
    <n v="30"/>
    <x v="3"/>
    <n v="15"/>
    <n v="1.5"/>
    <x v="3"/>
    <x v="3"/>
    <x v="3"/>
    <x v="3"/>
  </r>
  <r>
    <s v="May"/>
    <n v="65"/>
    <n v="12"/>
    <s v="Keyboard"/>
    <n v="25"/>
    <x v="4"/>
    <n v="15"/>
    <n v="1.5"/>
    <x v="4"/>
    <x v="4"/>
    <x v="4"/>
    <x v="4"/>
  </r>
  <r>
    <s v="May"/>
    <n v="66"/>
    <n v="19"/>
    <s v="Mouse"/>
    <n v="10"/>
    <x v="5"/>
    <n v="10"/>
    <n v="1"/>
    <x v="5"/>
    <x v="5"/>
    <x v="5"/>
    <x v="0"/>
  </r>
  <r>
    <s v="May"/>
    <n v="67"/>
    <n v="26"/>
    <s v="Monitor"/>
    <n v="120"/>
    <x v="6"/>
    <n v="60"/>
    <n v="6"/>
    <x v="6"/>
    <x v="6"/>
    <x v="6"/>
    <x v="1"/>
  </r>
  <r>
    <s v="May"/>
    <n v="68"/>
    <n v="33"/>
    <s v="Bag"/>
    <n v="35"/>
    <x v="7"/>
    <n v="15"/>
    <n v="1.5"/>
    <x v="7"/>
    <x v="7"/>
    <x v="7"/>
    <x v="2"/>
  </r>
  <r>
    <s v="May"/>
    <n v="69"/>
    <n v="40"/>
    <s v="Pen Drive"/>
    <n v="8"/>
    <x v="8"/>
    <n v="7"/>
    <n v="0.70000000000000007"/>
    <x v="8"/>
    <x v="8"/>
    <x v="8"/>
    <x v="3"/>
  </r>
  <r>
    <s v="May"/>
    <n v="70"/>
    <n v="5"/>
    <s v="Notebook"/>
    <n v="5"/>
    <x v="9"/>
    <n v="5"/>
    <n v="0.5"/>
    <x v="9"/>
    <x v="9"/>
    <x v="9"/>
    <x v="4"/>
  </r>
  <r>
    <s v="May"/>
    <n v="71"/>
    <n v="6"/>
    <s v="Tablet"/>
    <n v="150"/>
    <x v="10"/>
    <n v="70"/>
    <n v="7"/>
    <x v="10"/>
    <x v="10"/>
    <x v="10"/>
    <x v="0"/>
  </r>
  <r>
    <s v="May"/>
    <n v="72"/>
    <n v="18"/>
    <s v="Chair"/>
    <n v="40"/>
    <x v="11"/>
    <n v="20"/>
    <n v="2"/>
    <x v="11"/>
    <x v="11"/>
    <x v="11"/>
    <x v="1"/>
  </r>
  <r>
    <s v="May"/>
    <n v="73"/>
    <n v="25"/>
    <s v="Mobile"/>
    <n v="220"/>
    <x v="12"/>
    <n v="80"/>
    <n v="8"/>
    <x v="12"/>
    <x v="12"/>
    <x v="12"/>
    <x v="2"/>
  </r>
  <r>
    <s v="May"/>
    <n v="74"/>
    <n v="32"/>
    <s v="Keyboard"/>
    <n v="20"/>
    <x v="13"/>
    <n v="15"/>
    <n v="1.5"/>
    <x v="13"/>
    <x v="13"/>
    <x v="13"/>
    <x v="3"/>
  </r>
  <r>
    <s v="May"/>
    <n v="75"/>
    <n v="39"/>
    <s v="Laptop"/>
    <n v="550"/>
    <x v="14"/>
    <n v="150"/>
    <n v="30"/>
    <x v="14"/>
    <x v="14"/>
    <x v="14"/>
    <x v="4"/>
  </r>
  <r>
    <s v="Jun"/>
    <n v="76"/>
    <n v="7"/>
    <s v="Headphones"/>
    <n v="55"/>
    <x v="15"/>
    <n v="25"/>
    <n v="2.5"/>
    <x v="15"/>
    <x v="15"/>
    <x v="1"/>
    <x v="0"/>
  </r>
  <r>
    <s v="Jun"/>
    <n v="77"/>
    <n v="14"/>
    <s v="Mouse"/>
    <n v="15"/>
    <x v="16"/>
    <n v="10"/>
    <n v="1"/>
    <x v="16"/>
    <x v="16"/>
    <x v="15"/>
    <x v="1"/>
  </r>
  <r>
    <s v="Jun"/>
    <n v="78"/>
    <n v="21"/>
    <s v="Monitor"/>
    <n v="130"/>
    <x v="17"/>
    <n v="70"/>
    <n v="7"/>
    <x v="17"/>
    <x v="17"/>
    <x v="16"/>
    <x v="2"/>
  </r>
  <r>
    <s v="Jun"/>
    <n v="79"/>
    <n v="28"/>
    <s v="Bag"/>
    <n v="40"/>
    <x v="18"/>
    <n v="15"/>
    <n v="1.5"/>
    <x v="18"/>
    <x v="18"/>
    <x v="0"/>
    <x v="3"/>
  </r>
  <r>
    <s v="Jun"/>
    <n v="80"/>
    <n v="35"/>
    <s v="Pen Drive"/>
    <n v="10"/>
    <x v="19"/>
    <n v="8"/>
    <n v="0.8"/>
    <x v="11"/>
    <x v="11"/>
    <x v="11"/>
    <x v="4"/>
  </r>
  <r>
    <s v="Jun"/>
    <n v="81"/>
    <n v="2"/>
    <s v="Laptop"/>
    <n v="480"/>
    <x v="20"/>
    <n v="140"/>
    <n v="28"/>
    <x v="19"/>
    <x v="19"/>
    <x v="17"/>
    <x v="0"/>
  </r>
  <r>
    <s v="Jun"/>
    <n v="82"/>
    <n v="10"/>
    <s v="Mobile"/>
    <n v="210"/>
    <x v="21"/>
    <n v="80"/>
    <n v="8"/>
    <x v="20"/>
    <x v="20"/>
    <x v="18"/>
    <x v="1"/>
  </r>
  <r>
    <s v="Jun"/>
    <n v="83"/>
    <n v="17"/>
    <s v="Headphones"/>
    <n v="45"/>
    <x v="22"/>
    <n v="25"/>
    <n v="2.5"/>
    <x v="21"/>
    <x v="21"/>
    <x v="19"/>
    <x v="2"/>
  </r>
  <r>
    <s v="Jun"/>
    <n v="84"/>
    <n v="4"/>
    <s v="Chair"/>
    <n v="28"/>
    <x v="23"/>
    <n v="14"/>
    <n v="1.4000000000000001"/>
    <x v="22"/>
    <x v="22"/>
    <x v="20"/>
    <x v="3"/>
  </r>
  <r>
    <s v="Jun"/>
    <n v="85"/>
    <n v="9"/>
    <s v="Keyboard"/>
    <n v="22"/>
    <x v="24"/>
    <n v="16"/>
    <n v="1.6"/>
    <x v="23"/>
    <x v="23"/>
    <x v="21"/>
    <x v="4"/>
  </r>
  <r>
    <s v="Jun"/>
    <n v="86"/>
    <n v="16"/>
    <s v="Mouse"/>
    <n v="12"/>
    <x v="25"/>
    <n v="10"/>
    <n v="1"/>
    <x v="24"/>
    <x v="24"/>
    <x v="4"/>
    <x v="0"/>
  </r>
  <r>
    <s v="Jun"/>
    <n v="87"/>
    <n v="23"/>
    <s v="Monitor"/>
    <n v="125"/>
    <x v="26"/>
    <n v="60"/>
    <n v="6"/>
    <x v="0"/>
    <x v="0"/>
    <x v="0"/>
    <x v="1"/>
  </r>
  <r>
    <s v="Jun"/>
    <n v="88"/>
    <n v="30"/>
    <s v="Bag"/>
    <n v="38"/>
    <x v="27"/>
    <n v="14"/>
    <n v="1.4000000000000001"/>
    <x v="13"/>
    <x v="13"/>
    <x v="13"/>
    <x v="2"/>
  </r>
  <r>
    <s v="Jun"/>
    <n v="89"/>
    <n v="37"/>
    <s v="Pen Drive"/>
    <n v="9"/>
    <x v="28"/>
    <n v="7"/>
    <n v="0.70000000000000007"/>
    <x v="16"/>
    <x v="16"/>
    <x v="15"/>
    <x v="3"/>
  </r>
  <r>
    <s v="Jun"/>
    <n v="90"/>
    <n v="44"/>
    <s v="Notebook"/>
    <n v="6"/>
    <x v="29"/>
    <n v="5"/>
    <n v="0.5"/>
    <x v="5"/>
    <x v="5"/>
    <x v="5"/>
    <x v="4"/>
  </r>
  <r>
    <s v="Jul"/>
    <n v="91"/>
    <n v="1"/>
    <s v="Laptop"/>
    <n v="500"/>
    <x v="0"/>
    <n v="150"/>
    <n v="30"/>
    <x v="17"/>
    <x v="17"/>
    <x v="16"/>
    <x v="0"/>
  </r>
  <r>
    <s v="Jul"/>
    <n v="92"/>
    <n v="8"/>
    <s v="Mobile"/>
    <n v="200"/>
    <x v="1"/>
    <n v="80"/>
    <n v="8"/>
    <x v="25"/>
    <x v="25"/>
    <x v="1"/>
    <x v="1"/>
  </r>
  <r>
    <s v="Jul"/>
    <n v="93"/>
    <n v="15"/>
    <s v="Headphones"/>
    <n v="50"/>
    <x v="2"/>
    <n v="25"/>
    <n v="2.5"/>
    <x v="2"/>
    <x v="2"/>
    <x v="2"/>
    <x v="2"/>
  </r>
  <r>
    <s v="Jul"/>
    <n v="94"/>
    <n v="3"/>
    <s v="Chair"/>
    <n v="30"/>
    <x v="3"/>
    <n v="15"/>
    <n v="1.5"/>
    <x v="3"/>
    <x v="3"/>
    <x v="3"/>
    <x v="3"/>
  </r>
  <r>
    <s v="Jul"/>
    <n v="95"/>
    <n v="12"/>
    <s v="Keyboard"/>
    <n v="25"/>
    <x v="4"/>
    <n v="15"/>
    <n v="1.5"/>
    <x v="4"/>
    <x v="4"/>
    <x v="4"/>
    <x v="4"/>
  </r>
  <r>
    <s v="Jul"/>
    <n v="96"/>
    <n v="19"/>
    <s v="Mouse"/>
    <n v="10"/>
    <x v="5"/>
    <n v="10"/>
    <n v="1"/>
    <x v="5"/>
    <x v="5"/>
    <x v="5"/>
    <x v="0"/>
  </r>
  <r>
    <s v="Jul"/>
    <n v="97"/>
    <n v="26"/>
    <s v="Monitor"/>
    <n v="120"/>
    <x v="6"/>
    <n v="60"/>
    <n v="6"/>
    <x v="6"/>
    <x v="6"/>
    <x v="6"/>
    <x v="1"/>
  </r>
  <r>
    <s v="Jul"/>
    <n v="98"/>
    <n v="33"/>
    <s v="Bag"/>
    <n v="35"/>
    <x v="7"/>
    <n v="15"/>
    <n v="1.5"/>
    <x v="7"/>
    <x v="7"/>
    <x v="7"/>
    <x v="2"/>
  </r>
  <r>
    <s v="Jul"/>
    <n v="99"/>
    <n v="40"/>
    <s v="Pen Drive"/>
    <n v="8"/>
    <x v="8"/>
    <n v="7"/>
    <n v="0.70000000000000007"/>
    <x v="8"/>
    <x v="8"/>
    <x v="8"/>
    <x v="3"/>
  </r>
  <r>
    <s v="Jul"/>
    <n v="100"/>
    <n v="5"/>
    <s v="Notebook"/>
    <n v="5"/>
    <x v="9"/>
    <n v="5"/>
    <n v="0.5"/>
    <x v="9"/>
    <x v="9"/>
    <x v="9"/>
    <x v="4"/>
  </r>
  <r>
    <s v="Jul"/>
    <n v="101"/>
    <n v="6"/>
    <s v="Tablet"/>
    <n v="150"/>
    <x v="10"/>
    <n v="70"/>
    <n v="7"/>
    <x v="10"/>
    <x v="10"/>
    <x v="10"/>
    <x v="0"/>
  </r>
  <r>
    <s v="Jul"/>
    <n v="102"/>
    <n v="18"/>
    <s v="Chair"/>
    <n v="40"/>
    <x v="11"/>
    <n v="20"/>
    <n v="2"/>
    <x v="11"/>
    <x v="11"/>
    <x v="11"/>
    <x v="1"/>
  </r>
  <r>
    <s v="Jul"/>
    <n v="103"/>
    <n v="25"/>
    <s v="Mobile"/>
    <n v="220"/>
    <x v="12"/>
    <n v="80"/>
    <n v="8"/>
    <x v="12"/>
    <x v="12"/>
    <x v="12"/>
    <x v="2"/>
  </r>
  <r>
    <s v="Jul"/>
    <n v="104"/>
    <n v="32"/>
    <s v="Keyboard"/>
    <n v="20"/>
    <x v="13"/>
    <n v="15"/>
    <n v="1.5"/>
    <x v="13"/>
    <x v="13"/>
    <x v="13"/>
    <x v="3"/>
  </r>
  <r>
    <s v="Jul"/>
    <n v="105"/>
    <n v="39"/>
    <s v="Laptop"/>
    <n v="550"/>
    <x v="14"/>
    <n v="150"/>
    <n v="30"/>
    <x v="14"/>
    <x v="14"/>
    <x v="14"/>
    <x v="4"/>
  </r>
  <r>
    <s v="Aug"/>
    <n v="106"/>
    <n v="7"/>
    <s v="Headphones"/>
    <n v="55"/>
    <x v="15"/>
    <n v="25"/>
    <n v="2.5"/>
    <x v="15"/>
    <x v="15"/>
    <x v="1"/>
    <x v="0"/>
  </r>
  <r>
    <s v="Aug"/>
    <n v="107"/>
    <n v="14"/>
    <s v="Mouse"/>
    <n v="15"/>
    <x v="16"/>
    <n v="10"/>
    <n v="1"/>
    <x v="16"/>
    <x v="16"/>
    <x v="15"/>
    <x v="1"/>
  </r>
  <r>
    <s v="Aug"/>
    <n v="108"/>
    <n v="21"/>
    <s v="Monitor"/>
    <n v="130"/>
    <x v="17"/>
    <n v="70"/>
    <n v="7"/>
    <x v="17"/>
    <x v="17"/>
    <x v="16"/>
    <x v="2"/>
  </r>
  <r>
    <s v="Aug"/>
    <n v="109"/>
    <n v="28"/>
    <s v="Bag"/>
    <n v="40"/>
    <x v="18"/>
    <n v="15"/>
    <n v="1.5"/>
    <x v="18"/>
    <x v="18"/>
    <x v="0"/>
    <x v="3"/>
  </r>
  <r>
    <s v="Aug"/>
    <n v="110"/>
    <n v="35"/>
    <s v="Pen Drive"/>
    <n v="10"/>
    <x v="19"/>
    <n v="8"/>
    <n v="0.8"/>
    <x v="11"/>
    <x v="11"/>
    <x v="11"/>
    <x v="4"/>
  </r>
  <r>
    <s v="Aug"/>
    <n v="111"/>
    <n v="2"/>
    <s v="Laptop"/>
    <n v="480"/>
    <x v="20"/>
    <n v="140"/>
    <n v="28"/>
    <x v="19"/>
    <x v="19"/>
    <x v="17"/>
    <x v="0"/>
  </r>
  <r>
    <s v="Aug"/>
    <n v="112"/>
    <n v="10"/>
    <s v="Mobile"/>
    <n v="210"/>
    <x v="21"/>
    <n v="80"/>
    <n v="8"/>
    <x v="20"/>
    <x v="20"/>
    <x v="18"/>
    <x v="1"/>
  </r>
  <r>
    <s v="Aug"/>
    <n v="113"/>
    <n v="17"/>
    <s v="Headphones"/>
    <n v="45"/>
    <x v="22"/>
    <n v="25"/>
    <n v="2.5"/>
    <x v="21"/>
    <x v="21"/>
    <x v="19"/>
    <x v="2"/>
  </r>
  <r>
    <s v="Aug"/>
    <n v="114"/>
    <n v="4"/>
    <s v="Chair"/>
    <n v="28"/>
    <x v="23"/>
    <n v="14"/>
    <n v="1.4000000000000001"/>
    <x v="22"/>
    <x v="22"/>
    <x v="20"/>
    <x v="3"/>
  </r>
  <r>
    <s v="Aug"/>
    <n v="115"/>
    <n v="9"/>
    <s v="Keyboard"/>
    <n v="22"/>
    <x v="24"/>
    <n v="16"/>
    <n v="1.6"/>
    <x v="23"/>
    <x v="23"/>
    <x v="21"/>
    <x v="4"/>
  </r>
  <r>
    <s v="Aug"/>
    <n v="116"/>
    <n v="16"/>
    <s v="Mouse"/>
    <n v="12"/>
    <x v="25"/>
    <n v="10"/>
    <n v="1"/>
    <x v="24"/>
    <x v="24"/>
    <x v="4"/>
    <x v="0"/>
  </r>
  <r>
    <s v="Aug"/>
    <n v="117"/>
    <n v="23"/>
    <s v="Monitor"/>
    <n v="125"/>
    <x v="26"/>
    <n v="60"/>
    <n v="6"/>
    <x v="0"/>
    <x v="0"/>
    <x v="0"/>
    <x v="1"/>
  </r>
  <r>
    <s v="Aug"/>
    <n v="118"/>
    <n v="30"/>
    <s v="Bag"/>
    <n v="38"/>
    <x v="27"/>
    <n v="14"/>
    <n v="1.4000000000000001"/>
    <x v="13"/>
    <x v="13"/>
    <x v="13"/>
    <x v="2"/>
  </r>
  <r>
    <s v="Aug"/>
    <n v="119"/>
    <n v="37"/>
    <s v="Pen Drive"/>
    <n v="9"/>
    <x v="28"/>
    <n v="7"/>
    <n v="0.70000000000000007"/>
    <x v="16"/>
    <x v="16"/>
    <x v="15"/>
    <x v="3"/>
  </r>
  <r>
    <s v="Aug"/>
    <n v="120"/>
    <n v="44"/>
    <s v="Notebook"/>
    <n v="6"/>
    <x v="29"/>
    <n v="5"/>
    <n v="0.5"/>
    <x v="5"/>
    <x v="5"/>
    <x v="5"/>
    <x v="4"/>
  </r>
  <r>
    <s v="Sep"/>
    <n v="121"/>
    <n v="1"/>
    <s v="Laptop"/>
    <n v="500"/>
    <x v="0"/>
    <n v="150"/>
    <n v="30"/>
    <x v="17"/>
    <x v="17"/>
    <x v="16"/>
    <x v="0"/>
  </r>
  <r>
    <s v="Sep"/>
    <n v="122"/>
    <n v="8"/>
    <s v="Mobile"/>
    <n v="200"/>
    <x v="1"/>
    <n v="80"/>
    <n v="8"/>
    <x v="25"/>
    <x v="25"/>
    <x v="1"/>
    <x v="1"/>
  </r>
  <r>
    <s v="Sep"/>
    <n v="123"/>
    <n v="15"/>
    <s v="Headphones"/>
    <n v="50"/>
    <x v="2"/>
    <n v="25"/>
    <n v="2.5"/>
    <x v="2"/>
    <x v="2"/>
    <x v="2"/>
    <x v="2"/>
  </r>
  <r>
    <s v="Sep"/>
    <n v="124"/>
    <n v="3"/>
    <s v="Chair"/>
    <n v="30"/>
    <x v="3"/>
    <n v="15"/>
    <n v="1.5"/>
    <x v="3"/>
    <x v="3"/>
    <x v="3"/>
    <x v="3"/>
  </r>
  <r>
    <s v="Sep"/>
    <n v="125"/>
    <n v="12"/>
    <s v="Keyboard"/>
    <n v="25"/>
    <x v="4"/>
    <n v="15"/>
    <n v="1.5"/>
    <x v="4"/>
    <x v="4"/>
    <x v="4"/>
    <x v="4"/>
  </r>
  <r>
    <s v="Sep"/>
    <n v="126"/>
    <n v="19"/>
    <s v="Mouse"/>
    <n v="10"/>
    <x v="5"/>
    <n v="10"/>
    <n v="1"/>
    <x v="5"/>
    <x v="5"/>
    <x v="5"/>
    <x v="0"/>
  </r>
  <r>
    <s v="Sep"/>
    <n v="127"/>
    <n v="26"/>
    <s v="Monitor"/>
    <n v="120"/>
    <x v="6"/>
    <n v="60"/>
    <n v="6"/>
    <x v="6"/>
    <x v="6"/>
    <x v="6"/>
    <x v="1"/>
  </r>
  <r>
    <s v="Sep"/>
    <n v="128"/>
    <n v="33"/>
    <s v="Bag"/>
    <n v="35"/>
    <x v="7"/>
    <n v="15"/>
    <n v="1.5"/>
    <x v="7"/>
    <x v="7"/>
    <x v="7"/>
    <x v="2"/>
  </r>
  <r>
    <s v="Sep"/>
    <n v="129"/>
    <n v="40"/>
    <s v="Pen Drive"/>
    <n v="8"/>
    <x v="8"/>
    <n v="7"/>
    <n v="0.70000000000000007"/>
    <x v="8"/>
    <x v="8"/>
    <x v="8"/>
    <x v="3"/>
  </r>
  <r>
    <s v="Sep"/>
    <n v="130"/>
    <n v="5"/>
    <s v="Notebook"/>
    <n v="5"/>
    <x v="9"/>
    <n v="5"/>
    <n v="0.5"/>
    <x v="9"/>
    <x v="9"/>
    <x v="9"/>
    <x v="4"/>
  </r>
  <r>
    <s v="Sep"/>
    <n v="131"/>
    <n v="6"/>
    <s v="Tablet"/>
    <n v="150"/>
    <x v="10"/>
    <n v="70"/>
    <n v="7"/>
    <x v="10"/>
    <x v="10"/>
    <x v="10"/>
    <x v="0"/>
  </r>
  <r>
    <s v="Sep"/>
    <n v="132"/>
    <n v="18"/>
    <s v="Chair"/>
    <n v="40"/>
    <x v="11"/>
    <n v="20"/>
    <n v="2"/>
    <x v="11"/>
    <x v="11"/>
    <x v="11"/>
    <x v="1"/>
  </r>
  <r>
    <s v="Sep"/>
    <n v="133"/>
    <n v="25"/>
    <s v="Mobile"/>
    <n v="220"/>
    <x v="12"/>
    <n v="80"/>
    <n v="8"/>
    <x v="12"/>
    <x v="12"/>
    <x v="12"/>
    <x v="2"/>
  </r>
  <r>
    <s v="Sep"/>
    <n v="134"/>
    <n v="32"/>
    <s v="Keyboard"/>
    <n v="20"/>
    <x v="13"/>
    <n v="15"/>
    <n v="1.5"/>
    <x v="13"/>
    <x v="13"/>
    <x v="13"/>
    <x v="3"/>
  </r>
  <r>
    <s v="Sep"/>
    <n v="135"/>
    <n v="39"/>
    <s v="Laptop"/>
    <n v="550"/>
    <x v="14"/>
    <n v="150"/>
    <n v="30"/>
    <x v="14"/>
    <x v="14"/>
    <x v="14"/>
    <x v="4"/>
  </r>
  <r>
    <s v="Oct"/>
    <n v="136"/>
    <n v="7"/>
    <s v="Headphones"/>
    <n v="55"/>
    <x v="15"/>
    <n v="25"/>
    <n v="2.5"/>
    <x v="15"/>
    <x v="15"/>
    <x v="1"/>
    <x v="0"/>
  </r>
  <r>
    <s v="Oct"/>
    <n v="137"/>
    <n v="14"/>
    <s v="Mouse"/>
    <n v="15"/>
    <x v="16"/>
    <n v="10"/>
    <n v="1"/>
    <x v="16"/>
    <x v="16"/>
    <x v="15"/>
    <x v="1"/>
  </r>
  <r>
    <s v="Oct"/>
    <n v="138"/>
    <n v="21"/>
    <s v="Monitor"/>
    <n v="130"/>
    <x v="17"/>
    <n v="70"/>
    <n v="7"/>
    <x v="17"/>
    <x v="17"/>
    <x v="16"/>
    <x v="2"/>
  </r>
  <r>
    <s v="Oct"/>
    <n v="139"/>
    <n v="28"/>
    <s v="Bag"/>
    <n v="40"/>
    <x v="18"/>
    <n v="15"/>
    <n v="1.5"/>
    <x v="18"/>
    <x v="18"/>
    <x v="0"/>
    <x v="3"/>
  </r>
  <r>
    <s v="Oct"/>
    <n v="140"/>
    <n v="35"/>
    <s v="Pen Drive"/>
    <n v="10"/>
    <x v="19"/>
    <n v="8"/>
    <n v="0.8"/>
    <x v="11"/>
    <x v="11"/>
    <x v="11"/>
    <x v="4"/>
  </r>
  <r>
    <s v="Oct"/>
    <n v="141"/>
    <n v="2"/>
    <s v="Laptop"/>
    <n v="480"/>
    <x v="20"/>
    <n v="140"/>
    <n v="28"/>
    <x v="19"/>
    <x v="19"/>
    <x v="17"/>
    <x v="0"/>
  </r>
  <r>
    <s v="Oct"/>
    <n v="142"/>
    <n v="10"/>
    <s v="Mobile"/>
    <n v="210"/>
    <x v="21"/>
    <n v="80"/>
    <n v="8"/>
    <x v="20"/>
    <x v="20"/>
    <x v="18"/>
    <x v="1"/>
  </r>
  <r>
    <s v="Oct"/>
    <n v="143"/>
    <n v="17"/>
    <s v="Headphones"/>
    <n v="45"/>
    <x v="22"/>
    <n v="25"/>
    <n v="2.5"/>
    <x v="21"/>
    <x v="21"/>
    <x v="19"/>
    <x v="2"/>
  </r>
  <r>
    <s v="Oct"/>
    <n v="144"/>
    <n v="4"/>
    <s v="Chair"/>
    <n v="28"/>
    <x v="23"/>
    <n v="14"/>
    <n v="1.4000000000000001"/>
    <x v="22"/>
    <x v="22"/>
    <x v="20"/>
    <x v="3"/>
  </r>
  <r>
    <s v="Oct"/>
    <n v="145"/>
    <n v="9"/>
    <s v="Keyboard"/>
    <n v="22"/>
    <x v="24"/>
    <n v="16"/>
    <n v="1.6"/>
    <x v="23"/>
    <x v="23"/>
    <x v="21"/>
    <x v="4"/>
  </r>
  <r>
    <s v="Nov"/>
    <n v="146"/>
    <n v="16"/>
    <s v="Mouse"/>
    <n v="12"/>
    <x v="25"/>
    <n v="10"/>
    <n v="1"/>
    <x v="24"/>
    <x v="24"/>
    <x v="4"/>
    <x v="0"/>
  </r>
  <r>
    <s v="Nov"/>
    <n v="147"/>
    <n v="23"/>
    <s v="Monitor"/>
    <n v="125"/>
    <x v="26"/>
    <n v="60"/>
    <n v="6"/>
    <x v="0"/>
    <x v="0"/>
    <x v="0"/>
    <x v="1"/>
  </r>
  <r>
    <s v="Nov"/>
    <n v="148"/>
    <n v="30"/>
    <s v="Bag"/>
    <n v="38"/>
    <x v="27"/>
    <n v="14"/>
    <n v="1.4000000000000001"/>
    <x v="1"/>
    <x v="1"/>
    <x v="1"/>
    <x v="2"/>
  </r>
  <r>
    <s v="Nov"/>
    <n v="149"/>
    <n v="37"/>
    <s v="Pen Drive"/>
    <n v="9"/>
    <x v="28"/>
    <n v="7"/>
    <n v="0.70000000000000007"/>
    <x v="2"/>
    <x v="2"/>
    <x v="2"/>
    <x v="3"/>
  </r>
  <r>
    <s v="Nov"/>
    <n v="150"/>
    <n v="44"/>
    <s v="Notebook"/>
    <n v="6"/>
    <x v="29"/>
    <n v="5"/>
    <n v="0.5"/>
    <x v="3"/>
    <x v="3"/>
    <x v="3"/>
    <x v="4"/>
  </r>
  <r>
    <s v="Nov"/>
    <n v="151"/>
    <n v="1"/>
    <s v="Laptop"/>
    <n v="500"/>
    <x v="0"/>
    <n v="150"/>
    <n v="30"/>
    <x v="4"/>
    <x v="4"/>
    <x v="4"/>
    <x v="0"/>
  </r>
  <r>
    <s v="Nov"/>
    <n v="152"/>
    <n v="8"/>
    <s v="Mobile"/>
    <n v="200"/>
    <x v="1"/>
    <n v="80"/>
    <n v="8"/>
    <x v="5"/>
    <x v="5"/>
    <x v="5"/>
    <x v="1"/>
  </r>
  <r>
    <s v="Nov"/>
    <n v="153"/>
    <n v="15"/>
    <s v="Headphones"/>
    <n v="50"/>
    <x v="2"/>
    <n v="25"/>
    <n v="2.5"/>
    <x v="6"/>
    <x v="6"/>
    <x v="6"/>
    <x v="2"/>
  </r>
  <r>
    <s v="Nov"/>
    <n v="154"/>
    <n v="3"/>
    <s v="Chair"/>
    <n v="30"/>
    <x v="3"/>
    <n v="15"/>
    <n v="1.5"/>
    <x v="7"/>
    <x v="7"/>
    <x v="7"/>
    <x v="3"/>
  </r>
  <r>
    <s v="Nov"/>
    <n v="155"/>
    <n v="12"/>
    <s v="Keyboard"/>
    <n v="25"/>
    <x v="4"/>
    <n v="15"/>
    <n v="1.5"/>
    <x v="8"/>
    <x v="8"/>
    <x v="8"/>
    <x v="4"/>
  </r>
  <r>
    <s v="Dec"/>
    <n v="156"/>
    <n v="19"/>
    <s v="Mouse"/>
    <n v="10"/>
    <x v="5"/>
    <n v="10"/>
    <n v="1"/>
    <x v="9"/>
    <x v="9"/>
    <x v="9"/>
    <x v="0"/>
  </r>
  <r>
    <s v="Dec"/>
    <n v="157"/>
    <n v="26"/>
    <s v="Monitor"/>
    <n v="120"/>
    <x v="6"/>
    <n v="60"/>
    <n v="6"/>
    <x v="10"/>
    <x v="10"/>
    <x v="10"/>
    <x v="1"/>
  </r>
  <r>
    <s v="Dec"/>
    <n v="158"/>
    <n v="33"/>
    <s v="Bag"/>
    <n v="35"/>
    <x v="7"/>
    <n v="15"/>
    <n v="1.5"/>
    <x v="11"/>
    <x v="11"/>
    <x v="11"/>
    <x v="2"/>
  </r>
  <r>
    <s v="Dec"/>
    <n v="159"/>
    <n v="40"/>
    <s v="Pen Drive"/>
    <n v="8"/>
    <x v="8"/>
    <n v="7"/>
    <n v="0.70000000000000007"/>
    <x v="12"/>
    <x v="12"/>
    <x v="12"/>
    <x v="3"/>
  </r>
  <r>
    <s v="Dec"/>
    <n v="160"/>
    <n v="5"/>
    <s v="Notebook"/>
    <n v="5"/>
    <x v="9"/>
    <n v="5"/>
    <n v="0.5"/>
    <x v="13"/>
    <x v="13"/>
    <x v="13"/>
    <x v="4"/>
  </r>
  <r>
    <s v="Dec"/>
    <n v="161"/>
    <n v="6"/>
    <s v="Tablet"/>
    <n v="150"/>
    <x v="10"/>
    <n v="70"/>
    <n v="7"/>
    <x v="14"/>
    <x v="14"/>
    <x v="14"/>
    <x v="0"/>
  </r>
  <r>
    <s v="Dec"/>
    <n v="162"/>
    <n v="18"/>
    <s v="Chair"/>
    <n v="40"/>
    <x v="11"/>
    <n v="20"/>
    <n v="2"/>
    <x v="15"/>
    <x v="15"/>
    <x v="1"/>
    <x v="1"/>
  </r>
  <r>
    <s v="Dec"/>
    <n v="163"/>
    <n v="25"/>
    <s v="Mobile"/>
    <n v="220"/>
    <x v="12"/>
    <n v="80"/>
    <n v="8"/>
    <x v="16"/>
    <x v="16"/>
    <x v="15"/>
    <x v="2"/>
  </r>
  <r>
    <s v="Dec"/>
    <n v="164"/>
    <n v="32"/>
    <s v="Keyboard"/>
    <n v="20"/>
    <x v="13"/>
    <n v="15"/>
    <n v="1.5"/>
    <x v="17"/>
    <x v="17"/>
    <x v="16"/>
    <x v="3"/>
  </r>
  <r>
    <s v="Dec"/>
    <n v="165"/>
    <n v="39"/>
    <s v="Laptop"/>
    <n v="550"/>
    <x v="14"/>
    <n v="150"/>
    <n v="30"/>
    <x v="18"/>
    <x v="18"/>
    <x v="0"/>
    <x v="4"/>
  </r>
  <r>
    <s v="Dec"/>
    <n v="166"/>
    <n v="7"/>
    <s v="Headphones"/>
    <n v="55"/>
    <x v="15"/>
    <n v="25"/>
    <n v="2.5"/>
    <x v="11"/>
    <x v="11"/>
    <x v="11"/>
    <x v="0"/>
  </r>
  <r>
    <s v="Dec"/>
    <n v="167"/>
    <n v="14"/>
    <s v="Mouse"/>
    <n v="15"/>
    <x v="16"/>
    <n v="10"/>
    <n v="1"/>
    <x v="19"/>
    <x v="19"/>
    <x v="17"/>
    <x v="1"/>
  </r>
  <r>
    <s v="Dec"/>
    <n v="168"/>
    <n v="21"/>
    <s v="Monitor"/>
    <n v="130"/>
    <x v="17"/>
    <n v="70"/>
    <n v="7"/>
    <x v="20"/>
    <x v="20"/>
    <x v="18"/>
    <x v="2"/>
  </r>
  <r>
    <s v="Dec"/>
    <n v="169"/>
    <n v="28"/>
    <s v="Bag"/>
    <n v="40"/>
    <x v="18"/>
    <n v="15"/>
    <n v="1.5"/>
    <x v="21"/>
    <x v="21"/>
    <x v="19"/>
    <x v="3"/>
  </r>
  <r>
    <s v="Dec"/>
    <n v="170"/>
    <n v="35"/>
    <s v="Pen Drive"/>
    <n v="10"/>
    <x v="19"/>
    <n v="8"/>
    <n v="0.8"/>
    <x v="22"/>
    <x v="22"/>
    <x v="20"/>
    <x v="4"/>
  </r>
  <r>
    <s v="Dec"/>
    <n v="171"/>
    <n v="2"/>
    <s v="Laptop"/>
    <n v="480"/>
    <x v="20"/>
    <n v="140"/>
    <n v="28"/>
    <x v="23"/>
    <x v="23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05FB0-6E3A-45AF-B796-B80A9310E43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showAll="0"/>
    <pivotField showAll="0"/>
    <pivotField showAll="0"/>
    <pivotField numFmtId="44" showAll="0"/>
    <pivotField dataField="1" numFmtId="44" showAll="0">
      <items count="31">
        <item x="9"/>
        <item x="29"/>
        <item x="8"/>
        <item x="28"/>
        <item x="19"/>
        <item x="5"/>
        <item x="25"/>
        <item x="16"/>
        <item x="13"/>
        <item x="24"/>
        <item x="4"/>
        <item x="23"/>
        <item x="3"/>
        <item x="7"/>
        <item x="27"/>
        <item x="18"/>
        <item x="11"/>
        <item x="22"/>
        <item x="2"/>
        <item x="15"/>
        <item x="6"/>
        <item x="26"/>
        <item x="17"/>
        <item x="10"/>
        <item x="1"/>
        <item x="21"/>
        <item x="12"/>
        <item x="20"/>
        <item x="0"/>
        <item x="14"/>
        <item t="default"/>
      </items>
    </pivotField>
    <pivotField numFmtId="44" showAll="0"/>
    <pivotField numFmtId="44" showAll="0"/>
    <pivotField showAll="0">
      <items count="27">
        <item x="15"/>
        <item x="10"/>
        <item x="24"/>
        <item x="4"/>
        <item x="8"/>
        <item x="21"/>
        <item x="5"/>
        <item x="12"/>
        <item x="16"/>
        <item x="3"/>
        <item x="9"/>
        <item x="11"/>
        <item x="6"/>
        <item x="19"/>
        <item x="0"/>
        <item x="2"/>
        <item x="22"/>
        <item x="17"/>
        <item x="20"/>
        <item x="1"/>
        <item x="13"/>
        <item x="7"/>
        <item x="25"/>
        <item x="18"/>
        <item x="23"/>
        <item x="14"/>
        <item t="default"/>
      </items>
    </pivotField>
    <pivotField showAll="0">
      <items count="27">
        <item x="15"/>
        <item x="10"/>
        <item x="24"/>
        <item x="4"/>
        <item x="8"/>
        <item x="21"/>
        <item x="5"/>
        <item x="12"/>
        <item x="16"/>
        <item x="3"/>
        <item x="9"/>
        <item x="11"/>
        <item x="6"/>
        <item x="19"/>
        <item x="0"/>
        <item x="2"/>
        <item x="22"/>
        <item x="17"/>
        <item x="20"/>
        <item x="1"/>
        <item x="13"/>
        <item x="7"/>
        <item x="25"/>
        <item x="18"/>
        <item x="23"/>
        <item x="14"/>
        <item t="default"/>
      </items>
    </pivotField>
    <pivotField showAll="0">
      <items count="23">
        <item x="14"/>
        <item x="3"/>
        <item x="15"/>
        <item x="19"/>
        <item x="11"/>
        <item x="9"/>
        <item x="0"/>
        <item x="20"/>
        <item x="5"/>
        <item x="8"/>
        <item x="4"/>
        <item x="13"/>
        <item x="21"/>
        <item x="7"/>
        <item x="12"/>
        <item x="1"/>
        <item x="2"/>
        <item x="10"/>
        <item x="18"/>
        <item x="6"/>
        <item x="16"/>
        <item x="17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 Price" fld="5" baseField="0" baseItem="0" numFmtId="4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872-F585-4474-89D8-94F67AF03595}">
  <dimension ref="A3:B9"/>
  <sheetViews>
    <sheetView tabSelected="1" topLeftCell="A2"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21" width="7.88671875" bestFit="1" customWidth="1"/>
    <col min="32" max="32" width="11.6640625" bestFit="1" customWidth="1"/>
  </cols>
  <sheetData>
    <row r="3" spans="1:2" x14ac:dyDescent="0.3">
      <c r="A3" s="5" t="s">
        <v>123</v>
      </c>
      <c r="B3" t="s">
        <v>125</v>
      </c>
    </row>
    <row r="4" spans="1:2" x14ac:dyDescent="0.3">
      <c r="A4" s="6" t="s">
        <v>13</v>
      </c>
      <c r="B4" s="4">
        <v>5645</v>
      </c>
    </row>
    <row r="5" spans="1:2" x14ac:dyDescent="0.3">
      <c r="A5" s="6" t="s">
        <v>16</v>
      </c>
      <c r="B5" s="4">
        <v>4360</v>
      </c>
    </row>
    <row r="6" spans="1:2" x14ac:dyDescent="0.3">
      <c r="A6" s="6" t="s">
        <v>19</v>
      </c>
      <c r="B6" s="4">
        <v>1190</v>
      </c>
    </row>
    <row r="7" spans="1:2" x14ac:dyDescent="0.3">
      <c r="A7" s="6" t="s">
        <v>10</v>
      </c>
      <c r="B7" s="4">
        <v>9650</v>
      </c>
    </row>
    <row r="8" spans="1:2" x14ac:dyDescent="0.3">
      <c r="A8" s="6" t="s">
        <v>22</v>
      </c>
      <c r="B8" s="4">
        <v>4853</v>
      </c>
    </row>
    <row r="9" spans="1:2" x14ac:dyDescent="0.3">
      <c r="A9" s="6" t="s">
        <v>124</v>
      </c>
      <c r="B9" s="4">
        <v>25698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2659-6765-44AE-8B2E-D43E1E6348FF}">
  <dimension ref="A1:P177"/>
  <sheetViews>
    <sheetView workbookViewId="0">
      <selection activeCell="A2" sqref="A2:L172"/>
    </sheetView>
  </sheetViews>
  <sheetFormatPr defaultRowHeight="14.4" x14ac:dyDescent="0.3"/>
  <cols>
    <col min="2" max="2" width="10.77734375" customWidth="1"/>
    <col min="4" max="4" width="12.6640625" customWidth="1"/>
    <col min="6" max="6" width="11.33203125" bestFit="1" customWidth="1"/>
    <col min="8" max="8" width="14.109375" bestFit="1" customWidth="1"/>
  </cols>
  <sheetData>
    <row r="1" spans="1:16" ht="7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60</v>
      </c>
      <c r="H1" s="3" t="s">
        <v>87</v>
      </c>
      <c r="I1" s="3" t="s">
        <v>111</v>
      </c>
      <c r="J1" s="3" t="s">
        <v>110</v>
      </c>
      <c r="K1" s="3" t="s">
        <v>112</v>
      </c>
      <c r="L1" s="3" t="s">
        <v>6</v>
      </c>
    </row>
    <row r="2" spans="1:16" x14ac:dyDescent="0.3">
      <c r="A2" t="s">
        <v>7</v>
      </c>
      <c r="B2">
        <v>1</v>
      </c>
      <c r="C2">
        <v>5</v>
      </c>
      <c r="D2" t="s">
        <v>8</v>
      </c>
      <c r="E2" s="2">
        <v>500</v>
      </c>
      <c r="F2" s="2">
        <v>650</v>
      </c>
      <c r="G2" s="2">
        <f>F2-E2</f>
        <v>150</v>
      </c>
      <c r="H2" s="2">
        <f>IF(F2&gt;500,G2*0.2,G2*0.1)</f>
        <v>30</v>
      </c>
      <c r="I2" t="s">
        <v>61</v>
      </c>
      <c r="J2" t="s">
        <v>9</v>
      </c>
      <c r="K2" t="s">
        <v>88</v>
      </c>
      <c r="L2" t="s">
        <v>10</v>
      </c>
    </row>
    <row r="3" spans="1:16" x14ac:dyDescent="0.3">
      <c r="A3" t="s">
        <v>7</v>
      </c>
      <c r="B3">
        <v>2</v>
      </c>
      <c r="C3">
        <v>12</v>
      </c>
      <c r="D3" t="s">
        <v>11</v>
      </c>
      <c r="E3" s="2">
        <v>200</v>
      </c>
      <c r="F3" s="2">
        <v>280</v>
      </c>
      <c r="G3" s="2">
        <f>F3-E3</f>
        <v>80</v>
      </c>
      <c r="H3" s="2">
        <f>IF(F3&gt;500,G3*0.2,G3*0.1)</f>
        <v>8</v>
      </c>
      <c r="I3" t="s">
        <v>62</v>
      </c>
      <c r="J3" t="s">
        <v>12</v>
      </c>
      <c r="K3" t="s">
        <v>89</v>
      </c>
      <c r="L3" t="s">
        <v>13</v>
      </c>
      <c r="P3" t="s">
        <v>121</v>
      </c>
    </row>
    <row r="4" spans="1:16" x14ac:dyDescent="0.3">
      <c r="A4" t="s">
        <v>7</v>
      </c>
      <c r="B4">
        <v>3</v>
      </c>
      <c r="C4">
        <v>20</v>
      </c>
      <c r="D4" t="s">
        <v>14</v>
      </c>
      <c r="E4" s="2">
        <v>50</v>
      </c>
      <c r="F4" s="2">
        <v>75</v>
      </c>
      <c r="G4" s="2">
        <f>F4-E4</f>
        <v>25</v>
      </c>
      <c r="H4" s="2">
        <f>IF(F4&gt;500,G4*0.2,G4*0.1)</f>
        <v>2.5</v>
      </c>
      <c r="I4" t="s">
        <v>63</v>
      </c>
      <c r="J4" t="s">
        <v>15</v>
      </c>
      <c r="K4" t="s">
        <v>90</v>
      </c>
      <c r="L4" t="s">
        <v>16</v>
      </c>
      <c r="P4" t="s">
        <v>115</v>
      </c>
    </row>
    <row r="5" spans="1:16" x14ac:dyDescent="0.3">
      <c r="A5" t="s">
        <v>7</v>
      </c>
      <c r="B5">
        <v>4</v>
      </c>
      <c r="C5">
        <v>3</v>
      </c>
      <c r="D5" t="s">
        <v>17</v>
      </c>
      <c r="E5" s="2">
        <v>30</v>
      </c>
      <c r="F5" s="2">
        <v>45</v>
      </c>
      <c r="G5" s="2">
        <f>F5-E5</f>
        <v>15</v>
      </c>
      <c r="H5" s="2">
        <f>IF(F5&gt;500,G5*0.2,G5*0.1)</f>
        <v>1.5</v>
      </c>
      <c r="I5" t="s">
        <v>64</v>
      </c>
      <c r="J5" t="s">
        <v>18</v>
      </c>
      <c r="K5" t="s">
        <v>91</v>
      </c>
      <c r="L5" t="s">
        <v>19</v>
      </c>
      <c r="P5" t="s">
        <v>120</v>
      </c>
    </row>
    <row r="6" spans="1:16" x14ac:dyDescent="0.3">
      <c r="A6" t="s">
        <v>7</v>
      </c>
      <c r="B6">
        <v>5</v>
      </c>
      <c r="C6">
        <v>8</v>
      </c>
      <c r="D6" t="s">
        <v>20</v>
      </c>
      <c r="E6" s="2">
        <v>25</v>
      </c>
      <c r="F6" s="2">
        <v>40</v>
      </c>
      <c r="G6" s="2">
        <f>F6-E6</f>
        <v>15</v>
      </c>
      <c r="H6" s="2">
        <f>IF(F6&gt;500,G6*0.2,G6*0.1)</f>
        <v>1.5</v>
      </c>
      <c r="I6" t="s">
        <v>65</v>
      </c>
      <c r="J6" t="s">
        <v>21</v>
      </c>
      <c r="K6" t="s">
        <v>92</v>
      </c>
      <c r="L6" t="s">
        <v>22</v>
      </c>
      <c r="P6" t="s">
        <v>116</v>
      </c>
    </row>
    <row r="7" spans="1:16" x14ac:dyDescent="0.3">
      <c r="A7" t="s">
        <v>7</v>
      </c>
      <c r="B7">
        <v>6</v>
      </c>
      <c r="C7">
        <v>15</v>
      </c>
      <c r="D7" t="s">
        <v>23</v>
      </c>
      <c r="E7" s="2">
        <v>10</v>
      </c>
      <c r="F7" s="2">
        <v>20</v>
      </c>
      <c r="G7" s="2">
        <f>F7-E7</f>
        <v>10</v>
      </c>
      <c r="H7" s="2">
        <f>IF(F7&gt;500,G7*0.2,G7*0.1)</f>
        <v>1</v>
      </c>
      <c r="I7" t="s">
        <v>66</v>
      </c>
      <c r="J7" t="s">
        <v>24</v>
      </c>
      <c r="K7" t="s">
        <v>93</v>
      </c>
      <c r="L7" t="s">
        <v>10</v>
      </c>
      <c r="P7" t="s">
        <v>114</v>
      </c>
    </row>
    <row r="8" spans="1:16" x14ac:dyDescent="0.3">
      <c r="A8" t="s">
        <v>7</v>
      </c>
      <c r="B8">
        <v>7</v>
      </c>
      <c r="C8">
        <v>22</v>
      </c>
      <c r="D8" t="s">
        <v>25</v>
      </c>
      <c r="E8" s="2">
        <v>120</v>
      </c>
      <c r="F8" s="2">
        <v>180</v>
      </c>
      <c r="G8" s="2">
        <f>F8-E8</f>
        <v>60</v>
      </c>
      <c r="H8" s="2">
        <f>IF(F8&gt;500,G8*0.2,G8*0.1)</f>
        <v>6</v>
      </c>
      <c r="I8" t="s">
        <v>67</v>
      </c>
      <c r="J8" t="s">
        <v>26</v>
      </c>
      <c r="K8" t="s">
        <v>94</v>
      </c>
      <c r="L8" t="s">
        <v>13</v>
      </c>
      <c r="P8" t="s">
        <v>113</v>
      </c>
    </row>
    <row r="9" spans="1:16" x14ac:dyDescent="0.3">
      <c r="A9" t="s">
        <v>7</v>
      </c>
      <c r="B9">
        <v>8</v>
      </c>
      <c r="C9">
        <v>27</v>
      </c>
      <c r="D9" t="s">
        <v>27</v>
      </c>
      <c r="E9" s="2">
        <v>35</v>
      </c>
      <c r="F9" s="2">
        <v>50</v>
      </c>
      <c r="G9" s="2">
        <f>F9-E9</f>
        <v>15</v>
      </c>
      <c r="H9" s="2">
        <f>IF(F9&gt;500,G9*0.2,G9*0.1)</f>
        <v>1.5</v>
      </c>
      <c r="I9" t="s">
        <v>68</v>
      </c>
      <c r="J9" t="s">
        <v>28</v>
      </c>
      <c r="K9" t="s">
        <v>35</v>
      </c>
      <c r="L9" t="s">
        <v>16</v>
      </c>
      <c r="P9" t="s">
        <v>122</v>
      </c>
    </row>
    <row r="10" spans="1:16" x14ac:dyDescent="0.3">
      <c r="A10" t="s">
        <v>7</v>
      </c>
      <c r="B10">
        <v>9</v>
      </c>
      <c r="C10">
        <v>34</v>
      </c>
      <c r="D10" t="s">
        <v>29</v>
      </c>
      <c r="E10" s="2">
        <v>8</v>
      </c>
      <c r="F10" s="2">
        <v>15</v>
      </c>
      <c r="G10" s="2">
        <f>F10-E10</f>
        <v>7</v>
      </c>
      <c r="H10" s="2">
        <f>IF(F10&gt;500,G10*0.2,G10*0.1)</f>
        <v>0.70000000000000007</v>
      </c>
      <c r="I10" t="s">
        <v>69</v>
      </c>
      <c r="J10" t="s">
        <v>30</v>
      </c>
      <c r="K10" t="s">
        <v>95</v>
      </c>
      <c r="L10" t="s">
        <v>19</v>
      </c>
    </row>
    <row r="11" spans="1:16" x14ac:dyDescent="0.3">
      <c r="A11" t="s">
        <v>7</v>
      </c>
      <c r="B11">
        <v>10</v>
      </c>
      <c r="C11">
        <v>41</v>
      </c>
      <c r="D11" t="s">
        <v>31</v>
      </c>
      <c r="E11" s="2">
        <v>5</v>
      </c>
      <c r="F11" s="2">
        <v>10</v>
      </c>
      <c r="G11" s="2">
        <f>F11-E11</f>
        <v>5</v>
      </c>
      <c r="H11" s="2">
        <f>IF(F11&gt;500,G11*0.2,G11*0.1)</f>
        <v>0.5</v>
      </c>
      <c r="I11" t="s">
        <v>70</v>
      </c>
      <c r="J11" t="s">
        <v>32</v>
      </c>
      <c r="K11" t="s">
        <v>96</v>
      </c>
      <c r="L11" t="s">
        <v>22</v>
      </c>
    </row>
    <row r="12" spans="1:16" x14ac:dyDescent="0.3">
      <c r="A12" t="s">
        <v>7</v>
      </c>
      <c r="B12">
        <v>11</v>
      </c>
      <c r="C12">
        <v>6</v>
      </c>
      <c r="D12" t="s">
        <v>33</v>
      </c>
      <c r="E12" s="2">
        <v>150</v>
      </c>
      <c r="F12" s="2">
        <v>220</v>
      </c>
      <c r="G12" s="2">
        <f>F12-E12</f>
        <v>70</v>
      </c>
      <c r="H12" s="2">
        <f>IF(F12&gt;500,G12*0.2,G12*0.1)</f>
        <v>7</v>
      </c>
      <c r="I12" t="s">
        <v>71</v>
      </c>
      <c r="J12" t="s">
        <v>34</v>
      </c>
      <c r="K12" t="s">
        <v>97</v>
      </c>
      <c r="L12" t="s">
        <v>10</v>
      </c>
    </row>
    <row r="13" spans="1:16" x14ac:dyDescent="0.3">
      <c r="A13" t="s">
        <v>7</v>
      </c>
      <c r="B13">
        <v>12</v>
      </c>
      <c r="C13">
        <v>18</v>
      </c>
      <c r="D13" t="s">
        <v>17</v>
      </c>
      <c r="E13" s="2">
        <v>40</v>
      </c>
      <c r="F13" s="2">
        <v>60</v>
      </c>
      <c r="G13" s="2">
        <f>F13-E13</f>
        <v>20</v>
      </c>
      <c r="H13" s="2">
        <f>IF(F13&gt;500,G13*0.2,G13*0.1)</f>
        <v>2</v>
      </c>
      <c r="I13" t="s">
        <v>72</v>
      </c>
      <c r="J13" t="s">
        <v>35</v>
      </c>
      <c r="K13" t="s">
        <v>98</v>
      </c>
      <c r="L13" t="s">
        <v>13</v>
      </c>
    </row>
    <row r="14" spans="1:16" x14ac:dyDescent="0.3">
      <c r="A14" t="s">
        <v>7</v>
      </c>
      <c r="B14">
        <v>13</v>
      </c>
      <c r="C14">
        <v>25</v>
      </c>
      <c r="D14" t="s">
        <v>11</v>
      </c>
      <c r="E14" s="2">
        <v>220</v>
      </c>
      <c r="F14" s="2">
        <v>300</v>
      </c>
      <c r="G14" s="2">
        <f>F14-E14</f>
        <v>80</v>
      </c>
      <c r="H14" s="2">
        <f>IF(F14&gt;500,G14*0.2,G14*0.1)</f>
        <v>8</v>
      </c>
      <c r="I14" t="s">
        <v>73</v>
      </c>
      <c r="J14" t="s">
        <v>36</v>
      </c>
      <c r="K14" t="s">
        <v>99</v>
      </c>
      <c r="L14" t="s">
        <v>16</v>
      </c>
    </row>
    <row r="15" spans="1:16" x14ac:dyDescent="0.3">
      <c r="A15" t="s">
        <v>7</v>
      </c>
      <c r="B15">
        <v>14</v>
      </c>
      <c r="C15">
        <v>32</v>
      </c>
      <c r="D15" t="s">
        <v>20</v>
      </c>
      <c r="E15" s="2">
        <v>20</v>
      </c>
      <c r="F15" s="2">
        <v>35</v>
      </c>
      <c r="G15" s="2">
        <f>F15-E15</f>
        <v>15</v>
      </c>
      <c r="H15" s="2">
        <f>IF(F15&gt;500,G15*0.2,G15*0.1)</f>
        <v>1.5</v>
      </c>
      <c r="I15" t="s">
        <v>74</v>
      </c>
      <c r="J15" t="s">
        <v>37</v>
      </c>
      <c r="K15" t="s">
        <v>100</v>
      </c>
      <c r="L15" t="s">
        <v>19</v>
      </c>
    </row>
    <row r="16" spans="1:16" x14ac:dyDescent="0.3">
      <c r="A16" t="s">
        <v>7</v>
      </c>
      <c r="B16">
        <v>15</v>
      </c>
      <c r="C16">
        <v>39</v>
      </c>
      <c r="D16" t="s">
        <v>8</v>
      </c>
      <c r="E16" s="2">
        <v>550</v>
      </c>
      <c r="F16" s="2">
        <v>700</v>
      </c>
      <c r="G16" s="2">
        <f>F16-E16</f>
        <v>150</v>
      </c>
      <c r="H16" s="2">
        <f>IF(F16&gt;500,G16*0.2,G16*0.1)</f>
        <v>30</v>
      </c>
      <c r="I16" t="s">
        <v>75</v>
      </c>
      <c r="J16" t="s">
        <v>38</v>
      </c>
      <c r="K16" t="s">
        <v>101</v>
      </c>
      <c r="L16" t="s">
        <v>22</v>
      </c>
    </row>
    <row r="17" spans="1:12" x14ac:dyDescent="0.3">
      <c r="A17" t="s">
        <v>7</v>
      </c>
      <c r="B17">
        <v>16</v>
      </c>
      <c r="C17">
        <v>7</v>
      </c>
      <c r="D17" t="s">
        <v>14</v>
      </c>
      <c r="E17" s="2">
        <v>55</v>
      </c>
      <c r="F17" s="2">
        <v>80</v>
      </c>
      <c r="G17" s="2">
        <f>F17-E17</f>
        <v>25</v>
      </c>
      <c r="H17" s="2">
        <f>IF(F17&gt;500,G17*0.2,G17*0.1)</f>
        <v>2.5</v>
      </c>
      <c r="I17" t="s">
        <v>76</v>
      </c>
      <c r="J17" t="s">
        <v>39</v>
      </c>
      <c r="K17" t="s">
        <v>89</v>
      </c>
      <c r="L17" t="s">
        <v>10</v>
      </c>
    </row>
    <row r="18" spans="1:12" x14ac:dyDescent="0.3">
      <c r="A18" t="s">
        <v>7</v>
      </c>
      <c r="B18">
        <v>17</v>
      </c>
      <c r="C18">
        <v>14</v>
      </c>
      <c r="D18" t="s">
        <v>23</v>
      </c>
      <c r="E18" s="2">
        <v>15</v>
      </c>
      <c r="F18" s="2">
        <v>25</v>
      </c>
      <c r="G18" s="2">
        <f>F18-E18</f>
        <v>10</v>
      </c>
      <c r="H18" s="2">
        <f>IF(F18&gt;500,G18*0.2,G18*0.1)</f>
        <v>1</v>
      </c>
      <c r="I18" t="s">
        <v>77</v>
      </c>
      <c r="J18" t="s">
        <v>40</v>
      </c>
      <c r="K18" t="s">
        <v>102</v>
      </c>
      <c r="L18" t="s">
        <v>13</v>
      </c>
    </row>
    <row r="19" spans="1:12" x14ac:dyDescent="0.3">
      <c r="A19" t="s">
        <v>7</v>
      </c>
      <c r="B19">
        <v>18</v>
      </c>
      <c r="C19">
        <v>21</v>
      </c>
      <c r="D19" t="s">
        <v>25</v>
      </c>
      <c r="E19" s="2">
        <v>130</v>
      </c>
      <c r="F19" s="2">
        <v>200</v>
      </c>
      <c r="G19" s="2">
        <f>F19-E19</f>
        <v>70</v>
      </c>
      <c r="H19" s="2">
        <f>IF(F19&gt;500,G19*0.2,G19*0.1)</f>
        <v>7</v>
      </c>
      <c r="I19" t="s">
        <v>78</v>
      </c>
      <c r="J19" t="s">
        <v>41</v>
      </c>
      <c r="K19" t="s">
        <v>103</v>
      </c>
      <c r="L19" t="s">
        <v>16</v>
      </c>
    </row>
    <row r="20" spans="1:12" x14ac:dyDescent="0.3">
      <c r="A20" t="s">
        <v>7</v>
      </c>
      <c r="B20">
        <v>19</v>
      </c>
      <c r="C20">
        <v>28</v>
      </c>
      <c r="D20" t="s">
        <v>27</v>
      </c>
      <c r="E20" s="2">
        <v>40</v>
      </c>
      <c r="F20" s="2">
        <v>55</v>
      </c>
      <c r="G20" s="2">
        <f>F20-E20</f>
        <v>15</v>
      </c>
      <c r="H20" s="2">
        <f>IF(F20&gt;500,G20*0.2,G20*0.1)</f>
        <v>1.5</v>
      </c>
      <c r="I20" t="s">
        <v>79</v>
      </c>
      <c r="J20" t="s">
        <v>42</v>
      </c>
      <c r="K20" t="s">
        <v>88</v>
      </c>
      <c r="L20" t="s">
        <v>19</v>
      </c>
    </row>
    <row r="21" spans="1:12" x14ac:dyDescent="0.3">
      <c r="A21" t="s">
        <v>7</v>
      </c>
      <c r="B21">
        <v>20</v>
      </c>
      <c r="C21">
        <v>35</v>
      </c>
      <c r="D21" t="s">
        <v>29</v>
      </c>
      <c r="E21" s="2">
        <v>10</v>
      </c>
      <c r="F21" s="2">
        <v>18</v>
      </c>
      <c r="G21" s="2">
        <f>F21-E21</f>
        <v>8</v>
      </c>
      <c r="H21" s="2">
        <f>IF(F21&gt;500,G21*0.2,G21*0.1)</f>
        <v>0.8</v>
      </c>
      <c r="I21" t="s">
        <v>72</v>
      </c>
      <c r="J21" t="s">
        <v>35</v>
      </c>
      <c r="K21" t="s">
        <v>98</v>
      </c>
      <c r="L21" t="s">
        <v>22</v>
      </c>
    </row>
    <row r="22" spans="1:12" x14ac:dyDescent="0.3">
      <c r="A22" t="s">
        <v>43</v>
      </c>
      <c r="B22">
        <v>21</v>
      </c>
      <c r="C22">
        <v>2</v>
      </c>
      <c r="D22" t="s">
        <v>8</v>
      </c>
      <c r="E22" s="2">
        <v>480</v>
      </c>
      <c r="F22" s="2">
        <v>620</v>
      </c>
      <c r="G22" s="2">
        <f>F22-E22</f>
        <v>140</v>
      </c>
      <c r="H22" s="2">
        <f>IF(F22&gt;500,G22*0.2,G22*0.1)</f>
        <v>28</v>
      </c>
      <c r="I22" t="s">
        <v>80</v>
      </c>
      <c r="J22" t="s">
        <v>44</v>
      </c>
      <c r="K22" t="s">
        <v>104</v>
      </c>
      <c r="L22" t="s">
        <v>10</v>
      </c>
    </row>
    <row r="23" spans="1:12" x14ac:dyDescent="0.3">
      <c r="A23" t="s">
        <v>43</v>
      </c>
      <c r="B23">
        <v>22</v>
      </c>
      <c r="C23">
        <v>10</v>
      </c>
      <c r="D23" t="s">
        <v>11</v>
      </c>
      <c r="E23" s="2">
        <v>210</v>
      </c>
      <c r="F23" s="2">
        <v>290</v>
      </c>
      <c r="G23" s="2">
        <f>F23-E23</f>
        <v>80</v>
      </c>
      <c r="H23" s="2">
        <f>IF(F23&gt;500,G23*0.2,G23*0.1)</f>
        <v>8</v>
      </c>
      <c r="I23" t="s">
        <v>81</v>
      </c>
      <c r="J23" t="s">
        <v>45</v>
      </c>
      <c r="K23" t="s">
        <v>105</v>
      </c>
      <c r="L23" t="s">
        <v>13</v>
      </c>
    </row>
    <row r="24" spans="1:12" x14ac:dyDescent="0.3">
      <c r="A24" t="s">
        <v>43</v>
      </c>
      <c r="B24">
        <v>23</v>
      </c>
      <c r="C24">
        <v>17</v>
      </c>
      <c r="D24" t="s">
        <v>14</v>
      </c>
      <c r="E24" s="2">
        <v>45</v>
      </c>
      <c r="F24" s="2">
        <v>70</v>
      </c>
      <c r="G24" s="2">
        <f>F24-E24</f>
        <v>25</v>
      </c>
      <c r="H24" s="2">
        <f>IF(F24&gt;500,G24*0.2,G24*0.1)</f>
        <v>2.5</v>
      </c>
      <c r="I24" t="s">
        <v>82</v>
      </c>
      <c r="J24" t="s">
        <v>46</v>
      </c>
      <c r="K24" t="s">
        <v>106</v>
      </c>
      <c r="L24" t="s">
        <v>16</v>
      </c>
    </row>
    <row r="25" spans="1:12" x14ac:dyDescent="0.3">
      <c r="A25" t="s">
        <v>43</v>
      </c>
      <c r="B25">
        <v>24</v>
      </c>
      <c r="C25">
        <v>4</v>
      </c>
      <c r="D25" t="s">
        <v>17</v>
      </c>
      <c r="E25" s="2">
        <v>28</v>
      </c>
      <c r="F25" s="2">
        <v>42</v>
      </c>
      <c r="G25" s="2">
        <f>F25-E25</f>
        <v>14</v>
      </c>
      <c r="H25" s="2">
        <f>IF(F25&gt;500,G25*0.2,G25*0.1)</f>
        <v>1.4000000000000001</v>
      </c>
      <c r="I25" t="s">
        <v>83</v>
      </c>
      <c r="J25" t="s">
        <v>47</v>
      </c>
      <c r="K25" t="s">
        <v>107</v>
      </c>
      <c r="L25" t="s">
        <v>19</v>
      </c>
    </row>
    <row r="26" spans="1:12" x14ac:dyDescent="0.3">
      <c r="A26" t="s">
        <v>43</v>
      </c>
      <c r="B26">
        <v>25</v>
      </c>
      <c r="C26">
        <v>9</v>
      </c>
      <c r="D26" t="s">
        <v>20</v>
      </c>
      <c r="E26" s="2">
        <v>22</v>
      </c>
      <c r="F26" s="2">
        <v>38</v>
      </c>
      <c r="G26" s="2">
        <f>F26-E26</f>
        <v>16</v>
      </c>
      <c r="H26" s="2">
        <f>IF(F26&gt;500,G26*0.2,G26*0.1)</f>
        <v>1.6</v>
      </c>
      <c r="I26" t="s">
        <v>84</v>
      </c>
      <c r="J26" t="s">
        <v>48</v>
      </c>
      <c r="K26" t="s">
        <v>108</v>
      </c>
      <c r="L26" t="s">
        <v>22</v>
      </c>
    </row>
    <row r="27" spans="1:12" x14ac:dyDescent="0.3">
      <c r="A27" t="s">
        <v>43</v>
      </c>
      <c r="B27">
        <v>26</v>
      </c>
      <c r="C27">
        <v>16</v>
      </c>
      <c r="D27" t="s">
        <v>23</v>
      </c>
      <c r="E27" s="2">
        <v>12</v>
      </c>
      <c r="F27" s="2">
        <v>22</v>
      </c>
      <c r="G27" s="2">
        <f>F27-E27</f>
        <v>10</v>
      </c>
      <c r="H27" s="2">
        <f>IF(F27&gt;500,G27*0.2,G27*0.1)</f>
        <v>1</v>
      </c>
      <c r="I27" t="s">
        <v>85</v>
      </c>
      <c r="J27" t="s">
        <v>49</v>
      </c>
      <c r="K27" t="s">
        <v>92</v>
      </c>
      <c r="L27" t="s">
        <v>10</v>
      </c>
    </row>
    <row r="28" spans="1:12" x14ac:dyDescent="0.3">
      <c r="A28" t="s">
        <v>43</v>
      </c>
      <c r="B28">
        <v>27</v>
      </c>
      <c r="C28">
        <v>23</v>
      </c>
      <c r="D28" t="s">
        <v>25</v>
      </c>
      <c r="E28" s="2">
        <v>125</v>
      </c>
      <c r="F28" s="2">
        <v>185</v>
      </c>
      <c r="G28" s="2">
        <f>F28-E28</f>
        <v>60</v>
      </c>
      <c r="H28" s="2">
        <f>IF(F28&gt;500,G28*0.2,G28*0.1)</f>
        <v>6</v>
      </c>
      <c r="I28" t="s">
        <v>61</v>
      </c>
      <c r="J28" t="s">
        <v>9</v>
      </c>
      <c r="K28" t="s">
        <v>88</v>
      </c>
      <c r="L28" t="s">
        <v>13</v>
      </c>
    </row>
    <row r="29" spans="1:12" x14ac:dyDescent="0.3">
      <c r="A29" t="s">
        <v>43</v>
      </c>
      <c r="B29">
        <v>28</v>
      </c>
      <c r="C29">
        <v>30</v>
      </c>
      <c r="D29" t="s">
        <v>27</v>
      </c>
      <c r="E29" s="2">
        <v>38</v>
      </c>
      <c r="F29" s="2">
        <v>52</v>
      </c>
      <c r="G29" s="2">
        <f>F29-E29</f>
        <v>14</v>
      </c>
      <c r="H29" s="2">
        <f>IF(F29&gt;500,G29*0.2,G29*0.1)</f>
        <v>1.4000000000000001</v>
      </c>
      <c r="I29" t="s">
        <v>74</v>
      </c>
      <c r="J29" t="s">
        <v>37</v>
      </c>
      <c r="K29" t="s">
        <v>100</v>
      </c>
      <c r="L29" t="s">
        <v>16</v>
      </c>
    </row>
    <row r="30" spans="1:12" x14ac:dyDescent="0.3">
      <c r="A30" t="s">
        <v>43</v>
      </c>
      <c r="B30">
        <v>29</v>
      </c>
      <c r="C30">
        <v>37</v>
      </c>
      <c r="D30" t="s">
        <v>29</v>
      </c>
      <c r="E30" s="2">
        <v>9</v>
      </c>
      <c r="F30" s="2">
        <v>16</v>
      </c>
      <c r="G30" s="2">
        <f>F30-E30</f>
        <v>7</v>
      </c>
      <c r="H30" s="2">
        <f>IF(F30&gt;500,G30*0.2,G30*0.1)</f>
        <v>0.70000000000000007</v>
      </c>
      <c r="I30" t="s">
        <v>77</v>
      </c>
      <c r="J30" t="s">
        <v>40</v>
      </c>
      <c r="K30" t="s">
        <v>102</v>
      </c>
      <c r="L30" t="s">
        <v>19</v>
      </c>
    </row>
    <row r="31" spans="1:12" x14ac:dyDescent="0.3">
      <c r="A31" t="s">
        <v>43</v>
      </c>
      <c r="B31">
        <v>30</v>
      </c>
      <c r="C31">
        <v>44</v>
      </c>
      <c r="D31" t="s">
        <v>31</v>
      </c>
      <c r="E31" s="2">
        <v>6</v>
      </c>
      <c r="F31" s="2">
        <v>11</v>
      </c>
      <c r="G31" s="2">
        <f>F31-E31</f>
        <v>5</v>
      </c>
      <c r="H31" s="2">
        <f>IF(F31&gt;500,G31*0.2,G31*0.1)</f>
        <v>0.5</v>
      </c>
      <c r="I31" t="s">
        <v>66</v>
      </c>
      <c r="J31" t="s">
        <v>24</v>
      </c>
      <c r="K31" t="s">
        <v>93</v>
      </c>
      <c r="L31" t="s">
        <v>22</v>
      </c>
    </row>
    <row r="32" spans="1:12" x14ac:dyDescent="0.3">
      <c r="A32" t="s">
        <v>50</v>
      </c>
      <c r="B32">
        <v>31</v>
      </c>
      <c r="C32">
        <v>1</v>
      </c>
      <c r="D32" t="s">
        <v>8</v>
      </c>
      <c r="E32" s="2">
        <v>500</v>
      </c>
      <c r="F32" s="2">
        <v>650</v>
      </c>
      <c r="G32" s="2">
        <f>F32-E32</f>
        <v>150</v>
      </c>
      <c r="H32" s="2">
        <f>IF(F32&gt;500,G32*0.2,G32*0.1)</f>
        <v>30</v>
      </c>
      <c r="I32" t="s">
        <v>78</v>
      </c>
      <c r="J32" t="s">
        <v>41</v>
      </c>
      <c r="K32" t="s">
        <v>103</v>
      </c>
      <c r="L32" t="s">
        <v>10</v>
      </c>
    </row>
    <row r="33" spans="1:12" x14ac:dyDescent="0.3">
      <c r="A33" t="s">
        <v>50</v>
      </c>
      <c r="B33">
        <v>32</v>
      </c>
      <c r="C33">
        <v>8</v>
      </c>
      <c r="D33" t="s">
        <v>11</v>
      </c>
      <c r="E33" s="2">
        <v>200</v>
      </c>
      <c r="F33" s="2">
        <v>280</v>
      </c>
      <c r="G33" s="2">
        <f>F33-E33</f>
        <v>80</v>
      </c>
      <c r="H33" s="2">
        <f>IF(F33&gt;500,G33*0.2,G33*0.1)</f>
        <v>8</v>
      </c>
      <c r="I33" t="s">
        <v>86</v>
      </c>
      <c r="J33" t="s">
        <v>109</v>
      </c>
      <c r="K33" t="s">
        <v>89</v>
      </c>
      <c r="L33" t="s">
        <v>13</v>
      </c>
    </row>
    <row r="34" spans="1:12" x14ac:dyDescent="0.3">
      <c r="A34" t="s">
        <v>50</v>
      </c>
      <c r="B34">
        <v>33</v>
      </c>
      <c r="C34">
        <v>15</v>
      </c>
      <c r="D34" t="s">
        <v>14</v>
      </c>
      <c r="E34" s="2">
        <v>50</v>
      </c>
      <c r="F34" s="2">
        <v>75</v>
      </c>
      <c r="G34" s="2">
        <f>F34-E34</f>
        <v>25</v>
      </c>
      <c r="H34" s="2">
        <f>IF(F34&gt;500,G34*0.2,G34*0.1)</f>
        <v>2.5</v>
      </c>
      <c r="I34" t="s">
        <v>63</v>
      </c>
      <c r="J34" t="s">
        <v>15</v>
      </c>
      <c r="K34" t="s">
        <v>90</v>
      </c>
      <c r="L34" t="s">
        <v>16</v>
      </c>
    </row>
    <row r="35" spans="1:12" x14ac:dyDescent="0.3">
      <c r="A35" t="s">
        <v>50</v>
      </c>
      <c r="B35">
        <v>34</v>
      </c>
      <c r="C35">
        <v>3</v>
      </c>
      <c r="D35" t="s">
        <v>17</v>
      </c>
      <c r="E35" s="2">
        <v>30</v>
      </c>
      <c r="F35" s="2">
        <v>45</v>
      </c>
      <c r="G35" s="2">
        <f>F35-E35</f>
        <v>15</v>
      </c>
      <c r="H35" s="2">
        <f>IF(F35&gt;500,G35*0.2,G35*0.1)</f>
        <v>1.5</v>
      </c>
      <c r="I35" t="s">
        <v>64</v>
      </c>
      <c r="J35" t="s">
        <v>18</v>
      </c>
      <c r="K35" t="s">
        <v>91</v>
      </c>
      <c r="L35" t="s">
        <v>19</v>
      </c>
    </row>
    <row r="36" spans="1:12" x14ac:dyDescent="0.3">
      <c r="A36" t="s">
        <v>50</v>
      </c>
      <c r="B36">
        <v>35</v>
      </c>
      <c r="C36">
        <v>12</v>
      </c>
      <c r="D36" t="s">
        <v>20</v>
      </c>
      <c r="E36" s="2">
        <v>25</v>
      </c>
      <c r="F36" s="2">
        <v>40</v>
      </c>
      <c r="G36" s="2">
        <f>F36-E36</f>
        <v>15</v>
      </c>
      <c r="H36" s="2">
        <f>IF(F36&gt;500,G36*0.2,G36*0.1)</f>
        <v>1.5</v>
      </c>
      <c r="I36" t="s">
        <v>65</v>
      </c>
      <c r="J36" t="s">
        <v>21</v>
      </c>
      <c r="K36" t="s">
        <v>92</v>
      </c>
      <c r="L36" t="s">
        <v>22</v>
      </c>
    </row>
    <row r="37" spans="1:12" x14ac:dyDescent="0.3">
      <c r="A37" t="s">
        <v>50</v>
      </c>
      <c r="B37">
        <v>36</v>
      </c>
      <c r="C37">
        <v>19</v>
      </c>
      <c r="D37" t="s">
        <v>23</v>
      </c>
      <c r="E37" s="2">
        <v>10</v>
      </c>
      <c r="F37" s="2">
        <v>20</v>
      </c>
      <c r="G37" s="2">
        <f>F37-E37</f>
        <v>10</v>
      </c>
      <c r="H37" s="2">
        <f>IF(F37&gt;500,G37*0.2,G37*0.1)</f>
        <v>1</v>
      </c>
      <c r="I37" t="s">
        <v>66</v>
      </c>
      <c r="J37" t="s">
        <v>24</v>
      </c>
      <c r="K37" t="s">
        <v>93</v>
      </c>
      <c r="L37" t="s">
        <v>10</v>
      </c>
    </row>
    <row r="38" spans="1:12" x14ac:dyDescent="0.3">
      <c r="A38" t="s">
        <v>50</v>
      </c>
      <c r="B38">
        <v>37</v>
      </c>
      <c r="C38">
        <v>26</v>
      </c>
      <c r="D38" t="s">
        <v>25</v>
      </c>
      <c r="E38" s="2">
        <v>120</v>
      </c>
      <c r="F38" s="2">
        <v>180</v>
      </c>
      <c r="G38" s="2">
        <f>F38-E38</f>
        <v>60</v>
      </c>
      <c r="H38" s="2">
        <f>IF(F38&gt;500,G38*0.2,G38*0.1)</f>
        <v>6</v>
      </c>
      <c r="I38" t="s">
        <v>67</v>
      </c>
      <c r="J38" t="s">
        <v>26</v>
      </c>
      <c r="K38" t="s">
        <v>94</v>
      </c>
      <c r="L38" t="s">
        <v>13</v>
      </c>
    </row>
    <row r="39" spans="1:12" x14ac:dyDescent="0.3">
      <c r="A39" t="s">
        <v>50</v>
      </c>
      <c r="B39">
        <v>38</v>
      </c>
      <c r="C39">
        <v>33</v>
      </c>
      <c r="D39" t="s">
        <v>27</v>
      </c>
      <c r="E39" s="2">
        <v>35</v>
      </c>
      <c r="F39" s="2">
        <v>50</v>
      </c>
      <c r="G39" s="2">
        <f>F39-E39</f>
        <v>15</v>
      </c>
      <c r="H39" s="2">
        <f>IF(F39&gt;500,G39*0.2,G39*0.1)</f>
        <v>1.5</v>
      </c>
      <c r="I39" t="s">
        <v>68</v>
      </c>
      <c r="J39" t="s">
        <v>28</v>
      </c>
      <c r="K39" t="s">
        <v>35</v>
      </c>
      <c r="L39" t="s">
        <v>16</v>
      </c>
    </row>
    <row r="40" spans="1:12" x14ac:dyDescent="0.3">
      <c r="A40" t="s">
        <v>50</v>
      </c>
      <c r="B40">
        <v>39</v>
      </c>
      <c r="C40">
        <v>40</v>
      </c>
      <c r="D40" t="s">
        <v>29</v>
      </c>
      <c r="E40" s="2">
        <v>8</v>
      </c>
      <c r="F40" s="2">
        <v>15</v>
      </c>
      <c r="G40" s="2">
        <f>F40-E40</f>
        <v>7</v>
      </c>
      <c r="H40" s="2">
        <f>IF(F40&gt;500,G40*0.2,G40*0.1)</f>
        <v>0.70000000000000007</v>
      </c>
      <c r="I40" t="s">
        <v>69</v>
      </c>
      <c r="J40" t="s">
        <v>30</v>
      </c>
      <c r="K40" t="s">
        <v>95</v>
      </c>
      <c r="L40" t="s">
        <v>19</v>
      </c>
    </row>
    <row r="41" spans="1:12" x14ac:dyDescent="0.3">
      <c r="A41" t="s">
        <v>50</v>
      </c>
      <c r="B41">
        <v>40</v>
      </c>
      <c r="C41">
        <v>5</v>
      </c>
      <c r="D41" t="s">
        <v>31</v>
      </c>
      <c r="E41" s="2">
        <v>5</v>
      </c>
      <c r="F41" s="2">
        <v>10</v>
      </c>
      <c r="G41" s="2">
        <f>F41-E41</f>
        <v>5</v>
      </c>
      <c r="H41" s="2">
        <f>IF(F41&gt;500,G41*0.2,G41*0.1)</f>
        <v>0.5</v>
      </c>
      <c r="I41" t="s">
        <v>70</v>
      </c>
      <c r="J41" t="s">
        <v>32</v>
      </c>
      <c r="K41" t="s">
        <v>96</v>
      </c>
      <c r="L41" t="s">
        <v>22</v>
      </c>
    </row>
    <row r="42" spans="1:12" x14ac:dyDescent="0.3">
      <c r="A42" t="s">
        <v>50</v>
      </c>
      <c r="B42">
        <v>41</v>
      </c>
      <c r="C42">
        <v>6</v>
      </c>
      <c r="D42" t="s">
        <v>33</v>
      </c>
      <c r="E42" s="2">
        <v>150</v>
      </c>
      <c r="F42" s="2">
        <v>220</v>
      </c>
      <c r="G42" s="2">
        <f>F42-E42</f>
        <v>70</v>
      </c>
      <c r="H42" s="2">
        <f>IF(F42&gt;500,G42*0.2,G42*0.1)</f>
        <v>7</v>
      </c>
      <c r="I42" t="s">
        <v>71</v>
      </c>
      <c r="J42" t="s">
        <v>34</v>
      </c>
      <c r="K42" t="s">
        <v>97</v>
      </c>
      <c r="L42" t="s">
        <v>10</v>
      </c>
    </row>
    <row r="43" spans="1:12" x14ac:dyDescent="0.3">
      <c r="A43" t="s">
        <v>50</v>
      </c>
      <c r="B43">
        <v>42</v>
      </c>
      <c r="C43">
        <v>18</v>
      </c>
      <c r="D43" t="s">
        <v>17</v>
      </c>
      <c r="E43" s="2">
        <v>40</v>
      </c>
      <c r="F43" s="2">
        <v>60</v>
      </c>
      <c r="G43" s="2">
        <f>F43-E43</f>
        <v>20</v>
      </c>
      <c r="H43" s="2">
        <f>IF(F43&gt;500,G43*0.2,G43*0.1)</f>
        <v>2</v>
      </c>
      <c r="I43" t="s">
        <v>72</v>
      </c>
      <c r="J43" t="s">
        <v>35</v>
      </c>
      <c r="K43" t="s">
        <v>98</v>
      </c>
      <c r="L43" t="s">
        <v>13</v>
      </c>
    </row>
    <row r="44" spans="1:12" x14ac:dyDescent="0.3">
      <c r="A44" t="s">
        <v>50</v>
      </c>
      <c r="B44">
        <v>43</v>
      </c>
      <c r="C44">
        <v>25</v>
      </c>
      <c r="D44" t="s">
        <v>11</v>
      </c>
      <c r="E44" s="2">
        <v>220</v>
      </c>
      <c r="F44" s="2">
        <v>300</v>
      </c>
      <c r="G44" s="2">
        <f>F44-E44</f>
        <v>80</v>
      </c>
      <c r="H44" s="2">
        <f>IF(F44&gt;500,G44*0.2,G44*0.1)</f>
        <v>8</v>
      </c>
      <c r="I44" t="s">
        <v>73</v>
      </c>
      <c r="J44" t="s">
        <v>36</v>
      </c>
      <c r="K44" t="s">
        <v>99</v>
      </c>
      <c r="L44" t="s">
        <v>16</v>
      </c>
    </row>
    <row r="45" spans="1:12" x14ac:dyDescent="0.3">
      <c r="A45" t="s">
        <v>50</v>
      </c>
      <c r="B45">
        <v>44</v>
      </c>
      <c r="C45">
        <v>32</v>
      </c>
      <c r="D45" t="s">
        <v>20</v>
      </c>
      <c r="E45" s="2">
        <v>20</v>
      </c>
      <c r="F45" s="2">
        <v>35</v>
      </c>
      <c r="G45" s="2">
        <f>F45-E45</f>
        <v>15</v>
      </c>
      <c r="H45" s="2">
        <f>IF(F45&gt;500,G45*0.2,G45*0.1)</f>
        <v>1.5</v>
      </c>
      <c r="I45" t="s">
        <v>74</v>
      </c>
      <c r="J45" t="s">
        <v>37</v>
      </c>
      <c r="K45" t="s">
        <v>100</v>
      </c>
      <c r="L45" t="s">
        <v>19</v>
      </c>
    </row>
    <row r="46" spans="1:12" x14ac:dyDescent="0.3">
      <c r="A46" t="s">
        <v>50</v>
      </c>
      <c r="B46">
        <v>45</v>
      </c>
      <c r="C46">
        <v>39</v>
      </c>
      <c r="D46" t="s">
        <v>8</v>
      </c>
      <c r="E46" s="2">
        <v>550</v>
      </c>
      <c r="F46" s="2">
        <v>700</v>
      </c>
      <c r="G46" s="2">
        <f>F46-E46</f>
        <v>150</v>
      </c>
      <c r="H46" s="2">
        <f>IF(F46&gt;500,G46*0.2,G46*0.1)</f>
        <v>30</v>
      </c>
      <c r="I46" t="s">
        <v>75</v>
      </c>
      <c r="J46" t="s">
        <v>38</v>
      </c>
      <c r="K46" t="s">
        <v>101</v>
      </c>
      <c r="L46" t="s">
        <v>22</v>
      </c>
    </row>
    <row r="47" spans="1:12" x14ac:dyDescent="0.3">
      <c r="A47" t="s">
        <v>51</v>
      </c>
      <c r="B47">
        <v>46</v>
      </c>
      <c r="C47">
        <v>7</v>
      </c>
      <c r="D47" t="s">
        <v>14</v>
      </c>
      <c r="E47" s="2">
        <v>55</v>
      </c>
      <c r="F47" s="2">
        <v>80</v>
      </c>
      <c r="G47" s="2">
        <f>F47-E47</f>
        <v>25</v>
      </c>
      <c r="H47" s="2">
        <f>IF(F47&gt;500,G47*0.2,G47*0.1)</f>
        <v>2.5</v>
      </c>
      <c r="I47" t="s">
        <v>76</v>
      </c>
      <c r="J47" t="s">
        <v>39</v>
      </c>
      <c r="K47" t="s">
        <v>89</v>
      </c>
      <c r="L47" t="s">
        <v>10</v>
      </c>
    </row>
    <row r="48" spans="1:12" x14ac:dyDescent="0.3">
      <c r="A48" t="s">
        <v>51</v>
      </c>
      <c r="B48">
        <v>47</v>
      </c>
      <c r="C48">
        <v>14</v>
      </c>
      <c r="D48" t="s">
        <v>23</v>
      </c>
      <c r="E48" s="2">
        <v>15</v>
      </c>
      <c r="F48" s="2">
        <v>25</v>
      </c>
      <c r="G48" s="2">
        <f>F48-E48</f>
        <v>10</v>
      </c>
      <c r="H48" s="2">
        <f>IF(F48&gt;500,G48*0.2,G48*0.1)</f>
        <v>1</v>
      </c>
      <c r="I48" t="s">
        <v>77</v>
      </c>
      <c r="J48" t="s">
        <v>40</v>
      </c>
      <c r="K48" t="s">
        <v>102</v>
      </c>
      <c r="L48" t="s">
        <v>13</v>
      </c>
    </row>
    <row r="49" spans="1:12" x14ac:dyDescent="0.3">
      <c r="A49" t="s">
        <v>51</v>
      </c>
      <c r="B49">
        <v>48</v>
      </c>
      <c r="C49">
        <v>21</v>
      </c>
      <c r="D49" t="s">
        <v>25</v>
      </c>
      <c r="E49" s="2">
        <v>130</v>
      </c>
      <c r="F49" s="2">
        <v>200</v>
      </c>
      <c r="G49" s="2">
        <f>F49-E49</f>
        <v>70</v>
      </c>
      <c r="H49" s="2">
        <f>IF(F49&gt;500,G49*0.2,G49*0.1)</f>
        <v>7</v>
      </c>
      <c r="I49" t="s">
        <v>78</v>
      </c>
      <c r="J49" t="s">
        <v>41</v>
      </c>
      <c r="K49" t="s">
        <v>103</v>
      </c>
      <c r="L49" t="s">
        <v>16</v>
      </c>
    </row>
    <row r="50" spans="1:12" x14ac:dyDescent="0.3">
      <c r="A50" t="s">
        <v>51</v>
      </c>
      <c r="B50">
        <v>49</v>
      </c>
      <c r="C50">
        <v>28</v>
      </c>
      <c r="D50" t="s">
        <v>27</v>
      </c>
      <c r="E50" s="2">
        <v>40</v>
      </c>
      <c r="F50" s="2">
        <v>55</v>
      </c>
      <c r="G50" s="2">
        <f>F50-E50</f>
        <v>15</v>
      </c>
      <c r="H50" s="2">
        <f>IF(F50&gt;500,G50*0.2,G50*0.1)</f>
        <v>1.5</v>
      </c>
      <c r="I50" t="s">
        <v>79</v>
      </c>
      <c r="J50" t="s">
        <v>42</v>
      </c>
      <c r="K50" t="s">
        <v>88</v>
      </c>
      <c r="L50" t="s">
        <v>19</v>
      </c>
    </row>
    <row r="51" spans="1:12" x14ac:dyDescent="0.3">
      <c r="A51" t="s">
        <v>51</v>
      </c>
      <c r="B51">
        <v>50</v>
      </c>
      <c r="C51">
        <v>35</v>
      </c>
      <c r="D51" t="s">
        <v>29</v>
      </c>
      <c r="E51" s="2">
        <v>10</v>
      </c>
      <c r="F51" s="2">
        <v>18</v>
      </c>
      <c r="G51" s="2">
        <f>F51-E51</f>
        <v>8</v>
      </c>
      <c r="H51" s="2">
        <f>IF(F51&gt;500,G51*0.2,G51*0.1)</f>
        <v>0.8</v>
      </c>
      <c r="I51" t="s">
        <v>72</v>
      </c>
      <c r="J51" t="s">
        <v>35</v>
      </c>
      <c r="K51" t="s">
        <v>98</v>
      </c>
      <c r="L51" t="s">
        <v>22</v>
      </c>
    </row>
    <row r="52" spans="1:12" x14ac:dyDescent="0.3">
      <c r="A52" t="s">
        <v>51</v>
      </c>
      <c r="B52">
        <v>51</v>
      </c>
      <c r="C52">
        <v>2</v>
      </c>
      <c r="D52" t="s">
        <v>8</v>
      </c>
      <c r="E52" s="2">
        <v>480</v>
      </c>
      <c r="F52" s="2">
        <v>620</v>
      </c>
      <c r="G52" s="2">
        <f>F52-E52</f>
        <v>140</v>
      </c>
      <c r="H52" s="2">
        <f>IF(F52&gt;500,G52*0.2,G52*0.1)</f>
        <v>28</v>
      </c>
      <c r="I52" t="s">
        <v>80</v>
      </c>
      <c r="J52" t="s">
        <v>44</v>
      </c>
      <c r="K52" t="s">
        <v>104</v>
      </c>
      <c r="L52" t="s">
        <v>10</v>
      </c>
    </row>
    <row r="53" spans="1:12" x14ac:dyDescent="0.3">
      <c r="A53" t="s">
        <v>51</v>
      </c>
      <c r="B53">
        <v>52</v>
      </c>
      <c r="C53">
        <v>10</v>
      </c>
      <c r="D53" t="s">
        <v>11</v>
      </c>
      <c r="E53" s="2">
        <v>210</v>
      </c>
      <c r="F53" s="2">
        <v>290</v>
      </c>
      <c r="G53" s="2">
        <f>F53-E53</f>
        <v>80</v>
      </c>
      <c r="H53" s="2">
        <f>IF(F53&gt;500,G53*0.2,G53*0.1)</f>
        <v>8</v>
      </c>
      <c r="I53" t="s">
        <v>81</v>
      </c>
      <c r="J53" t="s">
        <v>45</v>
      </c>
      <c r="K53" t="s">
        <v>105</v>
      </c>
      <c r="L53" t="s">
        <v>13</v>
      </c>
    </row>
    <row r="54" spans="1:12" x14ac:dyDescent="0.3">
      <c r="A54" t="s">
        <v>51</v>
      </c>
      <c r="B54">
        <v>53</v>
      </c>
      <c r="C54">
        <v>17</v>
      </c>
      <c r="D54" t="s">
        <v>14</v>
      </c>
      <c r="E54" s="2">
        <v>45</v>
      </c>
      <c r="F54" s="2">
        <v>70</v>
      </c>
      <c r="G54" s="2">
        <f>F54-E54</f>
        <v>25</v>
      </c>
      <c r="H54" s="2">
        <f>IF(F54&gt;500,G54*0.2,G54*0.1)</f>
        <v>2.5</v>
      </c>
      <c r="I54" t="s">
        <v>82</v>
      </c>
      <c r="J54" t="s">
        <v>46</v>
      </c>
      <c r="K54" t="s">
        <v>106</v>
      </c>
      <c r="L54" t="s">
        <v>16</v>
      </c>
    </row>
    <row r="55" spans="1:12" x14ac:dyDescent="0.3">
      <c r="A55" t="s">
        <v>51</v>
      </c>
      <c r="B55">
        <v>54</v>
      </c>
      <c r="C55">
        <v>4</v>
      </c>
      <c r="D55" t="s">
        <v>17</v>
      </c>
      <c r="E55" s="2">
        <v>28</v>
      </c>
      <c r="F55" s="2">
        <v>42</v>
      </c>
      <c r="G55" s="2">
        <f>F55-E55</f>
        <v>14</v>
      </c>
      <c r="H55" s="2">
        <f>IF(F55&gt;500,G55*0.2,G55*0.1)</f>
        <v>1.4000000000000001</v>
      </c>
      <c r="I55" t="s">
        <v>83</v>
      </c>
      <c r="J55" t="s">
        <v>47</v>
      </c>
      <c r="K55" t="s">
        <v>107</v>
      </c>
      <c r="L55" t="s">
        <v>19</v>
      </c>
    </row>
    <row r="56" spans="1:12" x14ac:dyDescent="0.3">
      <c r="A56" t="s">
        <v>51</v>
      </c>
      <c r="B56">
        <v>55</v>
      </c>
      <c r="C56">
        <v>9</v>
      </c>
      <c r="D56" t="s">
        <v>20</v>
      </c>
      <c r="E56" s="2">
        <v>22</v>
      </c>
      <c r="F56" s="2">
        <v>38</v>
      </c>
      <c r="G56" s="2">
        <f>F56-E56</f>
        <v>16</v>
      </c>
      <c r="H56" s="2">
        <f>IF(F56&gt;500,G56*0.2,G56*0.1)</f>
        <v>1.6</v>
      </c>
      <c r="I56" t="s">
        <v>84</v>
      </c>
      <c r="J56" t="s">
        <v>48</v>
      </c>
      <c r="K56" t="s">
        <v>108</v>
      </c>
      <c r="L56" t="s">
        <v>22</v>
      </c>
    </row>
    <row r="57" spans="1:12" x14ac:dyDescent="0.3">
      <c r="A57" t="s">
        <v>51</v>
      </c>
      <c r="B57">
        <v>56</v>
      </c>
      <c r="C57">
        <v>16</v>
      </c>
      <c r="D57" t="s">
        <v>23</v>
      </c>
      <c r="E57" s="2">
        <v>12</v>
      </c>
      <c r="F57" s="2">
        <v>22</v>
      </c>
      <c r="G57" s="2">
        <f>F57-E57</f>
        <v>10</v>
      </c>
      <c r="H57" s="2">
        <f>IF(F57&gt;500,G57*0.2,G57*0.1)</f>
        <v>1</v>
      </c>
      <c r="I57" t="s">
        <v>85</v>
      </c>
      <c r="J57" t="s">
        <v>49</v>
      </c>
      <c r="K57" t="s">
        <v>92</v>
      </c>
      <c r="L57" t="s">
        <v>10</v>
      </c>
    </row>
    <row r="58" spans="1:12" x14ac:dyDescent="0.3">
      <c r="A58" t="s">
        <v>51</v>
      </c>
      <c r="B58">
        <v>57</v>
      </c>
      <c r="C58">
        <v>23</v>
      </c>
      <c r="D58" t="s">
        <v>25</v>
      </c>
      <c r="E58" s="2">
        <v>125</v>
      </c>
      <c r="F58" s="2">
        <v>185</v>
      </c>
      <c r="G58" s="2">
        <f>F58-E58</f>
        <v>60</v>
      </c>
      <c r="H58" s="2">
        <f>IF(F58&gt;500,G58*0.2,G58*0.1)</f>
        <v>6</v>
      </c>
      <c r="I58" t="s">
        <v>61</v>
      </c>
      <c r="J58" t="s">
        <v>9</v>
      </c>
      <c r="K58" t="s">
        <v>88</v>
      </c>
      <c r="L58" t="s">
        <v>13</v>
      </c>
    </row>
    <row r="59" spans="1:12" x14ac:dyDescent="0.3">
      <c r="A59" t="s">
        <v>51</v>
      </c>
      <c r="B59">
        <v>58</v>
      </c>
      <c r="C59">
        <v>30</v>
      </c>
      <c r="D59" t="s">
        <v>27</v>
      </c>
      <c r="E59" s="2">
        <v>38</v>
      </c>
      <c r="F59" s="2">
        <v>52</v>
      </c>
      <c r="G59" s="2">
        <f>F59-E59</f>
        <v>14</v>
      </c>
      <c r="H59" s="2">
        <f>IF(F59&gt;500,G59*0.2,G59*0.1)</f>
        <v>1.4000000000000001</v>
      </c>
      <c r="I59" t="s">
        <v>74</v>
      </c>
      <c r="J59" t="s">
        <v>37</v>
      </c>
      <c r="K59" t="s">
        <v>100</v>
      </c>
      <c r="L59" t="s">
        <v>16</v>
      </c>
    </row>
    <row r="60" spans="1:12" x14ac:dyDescent="0.3">
      <c r="A60" t="s">
        <v>51</v>
      </c>
      <c r="B60">
        <v>59</v>
      </c>
      <c r="C60">
        <v>37</v>
      </c>
      <c r="D60" t="s">
        <v>29</v>
      </c>
      <c r="E60" s="2">
        <v>9</v>
      </c>
      <c r="F60" s="2">
        <v>16</v>
      </c>
      <c r="G60" s="2">
        <f>F60-E60</f>
        <v>7</v>
      </c>
      <c r="H60" s="2">
        <f>IF(F60&gt;500,G60*0.2,G60*0.1)</f>
        <v>0.70000000000000007</v>
      </c>
      <c r="I60" t="s">
        <v>77</v>
      </c>
      <c r="J60" t="s">
        <v>40</v>
      </c>
      <c r="K60" t="s">
        <v>102</v>
      </c>
      <c r="L60" t="s">
        <v>19</v>
      </c>
    </row>
    <row r="61" spans="1:12" x14ac:dyDescent="0.3">
      <c r="A61" t="s">
        <v>51</v>
      </c>
      <c r="B61">
        <v>60</v>
      </c>
      <c r="C61">
        <v>44</v>
      </c>
      <c r="D61" t="s">
        <v>31</v>
      </c>
      <c r="E61" s="2">
        <v>6</v>
      </c>
      <c r="F61" s="2">
        <v>11</v>
      </c>
      <c r="G61" s="2">
        <f>F61-E61</f>
        <v>5</v>
      </c>
      <c r="H61" s="2">
        <f>IF(F61&gt;500,G61*0.2,G61*0.1)</f>
        <v>0.5</v>
      </c>
      <c r="I61" t="s">
        <v>66</v>
      </c>
      <c r="J61" t="s">
        <v>24</v>
      </c>
      <c r="K61" t="s">
        <v>93</v>
      </c>
      <c r="L61" t="s">
        <v>22</v>
      </c>
    </row>
    <row r="62" spans="1:12" x14ac:dyDescent="0.3">
      <c r="A62" t="s">
        <v>52</v>
      </c>
      <c r="B62">
        <v>61</v>
      </c>
      <c r="C62">
        <v>1</v>
      </c>
      <c r="D62" t="s">
        <v>8</v>
      </c>
      <c r="E62" s="2">
        <v>500</v>
      </c>
      <c r="F62" s="2">
        <v>650</v>
      </c>
      <c r="G62" s="2">
        <f>F62-E62</f>
        <v>150</v>
      </c>
      <c r="H62" s="2">
        <f>IF(F62&gt;500,G62*0.2,G62*0.1)</f>
        <v>30</v>
      </c>
      <c r="I62" t="s">
        <v>78</v>
      </c>
      <c r="J62" t="s">
        <v>41</v>
      </c>
      <c r="K62" t="s">
        <v>103</v>
      </c>
      <c r="L62" t="s">
        <v>10</v>
      </c>
    </row>
    <row r="63" spans="1:12" x14ac:dyDescent="0.3">
      <c r="A63" t="s">
        <v>52</v>
      </c>
      <c r="B63">
        <v>62</v>
      </c>
      <c r="C63">
        <v>8</v>
      </c>
      <c r="D63" t="s">
        <v>11</v>
      </c>
      <c r="E63" s="2">
        <v>200</v>
      </c>
      <c r="F63" s="2">
        <v>280</v>
      </c>
      <c r="G63" s="2">
        <f>F63-E63</f>
        <v>80</v>
      </c>
      <c r="H63" s="2">
        <f>IF(F63&gt;500,G63*0.2,G63*0.1)</f>
        <v>8</v>
      </c>
      <c r="I63" t="s">
        <v>86</v>
      </c>
      <c r="J63" t="s">
        <v>109</v>
      </c>
      <c r="K63" t="s">
        <v>89</v>
      </c>
      <c r="L63" t="s">
        <v>13</v>
      </c>
    </row>
    <row r="64" spans="1:12" x14ac:dyDescent="0.3">
      <c r="A64" t="s">
        <v>52</v>
      </c>
      <c r="B64">
        <v>63</v>
      </c>
      <c r="C64">
        <v>15</v>
      </c>
      <c r="D64" t="s">
        <v>14</v>
      </c>
      <c r="E64" s="2">
        <v>50</v>
      </c>
      <c r="F64" s="2">
        <v>75</v>
      </c>
      <c r="G64" s="2">
        <f>F64-E64</f>
        <v>25</v>
      </c>
      <c r="H64" s="2">
        <f>IF(F64&gt;500,G64*0.2,G64*0.1)</f>
        <v>2.5</v>
      </c>
      <c r="I64" t="s">
        <v>63</v>
      </c>
      <c r="J64" t="s">
        <v>15</v>
      </c>
      <c r="K64" t="s">
        <v>90</v>
      </c>
      <c r="L64" t="s">
        <v>16</v>
      </c>
    </row>
    <row r="65" spans="1:12" x14ac:dyDescent="0.3">
      <c r="A65" t="s">
        <v>52</v>
      </c>
      <c r="B65">
        <v>64</v>
      </c>
      <c r="C65">
        <v>3</v>
      </c>
      <c r="D65" t="s">
        <v>17</v>
      </c>
      <c r="E65" s="2">
        <v>30</v>
      </c>
      <c r="F65" s="2">
        <v>45</v>
      </c>
      <c r="G65" s="2">
        <f>F65-E65</f>
        <v>15</v>
      </c>
      <c r="H65" s="2">
        <f>IF(F65&gt;500,G65*0.2,G65*0.1)</f>
        <v>1.5</v>
      </c>
      <c r="I65" t="s">
        <v>64</v>
      </c>
      <c r="J65" t="s">
        <v>18</v>
      </c>
      <c r="K65" t="s">
        <v>91</v>
      </c>
      <c r="L65" t="s">
        <v>19</v>
      </c>
    </row>
    <row r="66" spans="1:12" x14ac:dyDescent="0.3">
      <c r="A66" t="s">
        <v>52</v>
      </c>
      <c r="B66">
        <v>65</v>
      </c>
      <c r="C66">
        <v>12</v>
      </c>
      <c r="D66" t="s">
        <v>20</v>
      </c>
      <c r="E66" s="2">
        <v>25</v>
      </c>
      <c r="F66" s="2">
        <v>40</v>
      </c>
      <c r="G66" s="2">
        <f>F66-E66</f>
        <v>15</v>
      </c>
      <c r="H66" s="2">
        <f>IF(F66&gt;500,G66*0.2,G66*0.1)</f>
        <v>1.5</v>
      </c>
      <c r="I66" t="s">
        <v>65</v>
      </c>
      <c r="J66" t="s">
        <v>21</v>
      </c>
      <c r="K66" t="s">
        <v>92</v>
      </c>
      <c r="L66" t="s">
        <v>22</v>
      </c>
    </row>
    <row r="67" spans="1:12" x14ac:dyDescent="0.3">
      <c r="A67" t="s">
        <v>52</v>
      </c>
      <c r="B67">
        <v>66</v>
      </c>
      <c r="C67">
        <v>19</v>
      </c>
      <c r="D67" t="s">
        <v>23</v>
      </c>
      <c r="E67" s="2">
        <v>10</v>
      </c>
      <c r="F67" s="2">
        <v>20</v>
      </c>
      <c r="G67" s="2">
        <f>F67-E67</f>
        <v>10</v>
      </c>
      <c r="H67" s="2">
        <f>IF(F67&gt;500,G67*0.2,G67*0.1)</f>
        <v>1</v>
      </c>
      <c r="I67" t="s">
        <v>66</v>
      </c>
      <c r="J67" t="s">
        <v>24</v>
      </c>
      <c r="K67" t="s">
        <v>93</v>
      </c>
      <c r="L67" t="s">
        <v>10</v>
      </c>
    </row>
    <row r="68" spans="1:12" x14ac:dyDescent="0.3">
      <c r="A68" t="s">
        <v>52</v>
      </c>
      <c r="B68">
        <v>67</v>
      </c>
      <c r="C68">
        <v>26</v>
      </c>
      <c r="D68" t="s">
        <v>25</v>
      </c>
      <c r="E68" s="2">
        <v>120</v>
      </c>
      <c r="F68" s="2">
        <v>180</v>
      </c>
      <c r="G68" s="2">
        <f>F68-E68</f>
        <v>60</v>
      </c>
      <c r="H68" s="2">
        <f>IF(F68&gt;500,G68*0.2,G68*0.1)</f>
        <v>6</v>
      </c>
      <c r="I68" t="s">
        <v>67</v>
      </c>
      <c r="J68" t="s">
        <v>26</v>
      </c>
      <c r="K68" t="s">
        <v>94</v>
      </c>
      <c r="L68" t="s">
        <v>13</v>
      </c>
    </row>
    <row r="69" spans="1:12" x14ac:dyDescent="0.3">
      <c r="A69" t="s">
        <v>52</v>
      </c>
      <c r="B69">
        <v>68</v>
      </c>
      <c r="C69">
        <v>33</v>
      </c>
      <c r="D69" t="s">
        <v>27</v>
      </c>
      <c r="E69" s="2">
        <v>35</v>
      </c>
      <c r="F69" s="2">
        <v>50</v>
      </c>
      <c r="G69" s="2">
        <f>F69-E69</f>
        <v>15</v>
      </c>
      <c r="H69" s="2">
        <f>IF(F69&gt;500,G69*0.2,G69*0.1)</f>
        <v>1.5</v>
      </c>
      <c r="I69" t="s">
        <v>68</v>
      </c>
      <c r="J69" t="s">
        <v>28</v>
      </c>
      <c r="K69" t="s">
        <v>35</v>
      </c>
      <c r="L69" t="s">
        <v>16</v>
      </c>
    </row>
    <row r="70" spans="1:12" x14ac:dyDescent="0.3">
      <c r="A70" t="s">
        <v>52</v>
      </c>
      <c r="B70">
        <v>69</v>
      </c>
      <c r="C70">
        <v>40</v>
      </c>
      <c r="D70" t="s">
        <v>29</v>
      </c>
      <c r="E70" s="2">
        <v>8</v>
      </c>
      <c r="F70" s="2">
        <v>15</v>
      </c>
      <c r="G70" s="2">
        <f>F70-E70</f>
        <v>7</v>
      </c>
      <c r="H70" s="2">
        <f>IF(F70&gt;500,G70*0.2,G70*0.1)</f>
        <v>0.70000000000000007</v>
      </c>
      <c r="I70" t="s">
        <v>69</v>
      </c>
      <c r="J70" t="s">
        <v>30</v>
      </c>
      <c r="K70" t="s">
        <v>95</v>
      </c>
      <c r="L70" t="s">
        <v>19</v>
      </c>
    </row>
    <row r="71" spans="1:12" x14ac:dyDescent="0.3">
      <c r="A71" t="s">
        <v>52</v>
      </c>
      <c r="B71">
        <v>70</v>
      </c>
      <c r="C71">
        <v>5</v>
      </c>
      <c r="D71" t="s">
        <v>31</v>
      </c>
      <c r="E71" s="2">
        <v>5</v>
      </c>
      <c r="F71" s="2">
        <v>10</v>
      </c>
      <c r="G71" s="2">
        <f>F71-E71</f>
        <v>5</v>
      </c>
      <c r="H71" s="2">
        <f>IF(F71&gt;500,G71*0.2,G71*0.1)</f>
        <v>0.5</v>
      </c>
      <c r="I71" t="s">
        <v>70</v>
      </c>
      <c r="J71" t="s">
        <v>32</v>
      </c>
      <c r="K71" t="s">
        <v>96</v>
      </c>
      <c r="L71" t="s">
        <v>22</v>
      </c>
    </row>
    <row r="72" spans="1:12" x14ac:dyDescent="0.3">
      <c r="A72" t="s">
        <v>52</v>
      </c>
      <c r="B72">
        <v>71</v>
      </c>
      <c r="C72">
        <v>6</v>
      </c>
      <c r="D72" t="s">
        <v>33</v>
      </c>
      <c r="E72" s="2">
        <v>150</v>
      </c>
      <c r="F72" s="2">
        <v>220</v>
      </c>
      <c r="G72" s="2">
        <f>F72-E72</f>
        <v>70</v>
      </c>
      <c r="H72" s="2">
        <f>IF(F72&gt;500,G72*0.2,G72*0.1)</f>
        <v>7</v>
      </c>
      <c r="I72" t="s">
        <v>71</v>
      </c>
      <c r="J72" t="s">
        <v>34</v>
      </c>
      <c r="K72" t="s">
        <v>97</v>
      </c>
      <c r="L72" t="s">
        <v>10</v>
      </c>
    </row>
    <row r="73" spans="1:12" x14ac:dyDescent="0.3">
      <c r="A73" t="s">
        <v>52</v>
      </c>
      <c r="B73">
        <v>72</v>
      </c>
      <c r="C73">
        <v>18</v>
      </c>
      <c r="D73" t="s">
        <v>17</v>
      </c>
      <c r="E73" s="2">
        <v>40</v>
      </c>
      <c r="F73" s="2">
        <v>60</v>
      </c>
      <c r="G73" s="2">
        <f>F73-E73</f>
        <v>20</v>
      </c>
      <c r="H73" s="2">
        <f>IF(F73&gt;500,G73*0.2,G73*0.1)</f>
        <v>2</v>
      </c>
      <c r="I73" t="s">
        <v>72</v>
      </c>
      <c r="J73" t="s">
        <v>35</v>
      </c>
      <c r="K73" t="s">
        <v>98</v>
      </c>
      <c r="L73" t="s">
        <v>13</v>
      </c>
    </row>
    <row r="74" spans="1:12" x14ac:dyDescent="0.3">
      <c r="A74" t="s">
        <v>52</v>
      </c>
      <c r="B74">
        <v>73</v>
      </c>
      <c r="C74">
        <v>25</v>
      </c>
      <c r="D74" t="s">
        <v>11</v>
      </c>
      <c r="E74" s="2">
        <v>220</v>
      </c>
      <c r="F74" s="2">
        <v>300</v>
      </c>
      <c r="G74" s="2">
        <f>F74-E74</f>
        <v>80</v>
      </c>
      <c r="H74" s="2">
        <f>IF(F74&gt;500,G74*0.2,G74*0.1)</f>
        <v>8</v>
      </c>
      <c r="I74" t="s">
        <v>73</v>
      </c>
      <c r="J74" t="s">
        <v>36</v>
      </c>
      <c r="K74" t="s">
        <v>99</v>
      </c>
      <c r="L74" t="s">
        <v>16</v>
      </c>
    </row>
    <row r="75" spans="1:12" x14ac:dyDescent="0.3">
      <c r="A75" t="s">
        <v>52</v>
      </c>
      <c r="B75">
        <v>74</v>
      </c>
      <c r="C75">
        <v>32</v>
      </c>
      <c r="D75" t="s">
        <v>20</v>
      </c>
      <c r="E75" s="2">
        <v>20</v>
      </c>
      <c r="F75" s="2">
        <v>35</v>
      </c>
      <c r="G75" s="2">
        <f>F75-E75</f>
        <v>15</v>
      </c>
      <c r="H75" s="2">
        <f>IF(F75&gt;500,G75*0.2,G75*0.1)</f>
        <v>1.5</v>
      </c>
      <c r="I75" t="s">
        <v>74</v>
      </c>
      <c r="J75" t="s">
        <v>37</v>
      </c>
      <c r="K75" t="s">
        <v>100</v>
      </c>
      <c r="L75" t="s">
        <v>19</v>
      </c>
    </row>
    <row r="76" spans="1:12" x14ac:dyDescent="0.3">
      <c r="A76" t="s">
        <v>52</v>
      </c>
      <c r="B76">
        <v>75</v>
      </c>
      <c r="C76">
        <v>39</v>
      </c>
      <c r="D76" t="s">
        <v>8</v>
      </c>
      <c r="E76" s="2">
        <v>550</v>
      </c>
      <c r="F76" s="2">
        <v>700</v>
      </c>
      <c r="G76" s="2">
        <f>F76-E76</f>
        <v>150</v>
      </c>
      <c r="H76" s="2">
        <f>IF(F76&gt;500,G76*0.2,G76*0.1)</f>
        <v>30</v>
      </c>
      <c r="I76" t="s">
        <v>75</v>
      </c>
      <c r="J76" t="s">
        <v>38</v>
      </c>
      <c r="K76" t="s">
        <v>101</v>
      </c>
      <c r="L76" t="s">
        <v>22</v>
      </c>
    </row>
    <row r="77" spans="1:12" x14ac:dyDescent="0.3">
      <c r="A77" t="s">
        <v>53</v>
      </c>
      <c r="B77">
        <v>76</v>
      </c>
      <c r="C77">
        <v>7</v>
      </c>
      <c r="D77" t="s">
        <v>14</v>
      </c>
      <c r="E77" s="2">
        <v>55</v>
      </c>
      <c r="F77" s="2">
        <v>80</v>
      </c>
      <c r="G77" s="2">
        <f>F77-E77</f>
        <v>25</v>
      </c>
      <c r="H77" s="2">
        <f>IF(F77&gt;500,G77*0.2,G77*0.1)</f>
        <v>2.5</v>
      </c>
      <c r="I77" t="s">
        <v>76</v>
      </c>
      <c r="J77" t="s">
        <v>39</v>
      </c>
      <c r="K77" t="s">
        <v>89</v>
      </c>
      <c r="L77" t="s">
        <v>10</v>
      </c>
    </row>
    <row r="78" spans="1:12" x14ac:dyDescent="0.3">
      <c r="A78" t="s">
        <v>53</v>
      </c>
      <c r="B78">
        <v>77</v>
      </c>
      <c r="C78">
        <v>14</v>
      </c>
      <c r="D78" t="s">
        <v>23</v>
      </c>
      <c r="E78" s="2">
        <v>15</v>
      </c>
      <c r="F78" s="2">
        <v>25</v>
      </c>
      <c r="G78" s="2">
        <f>F78-E78</f>
        <v>10</v>
      </c>
      <c r="H78" s="2">
        <f>IF(F78&gt;500,G78*0.2,G78*0.1)</f>
        <v>1</v>
      </c>
      <c r="I78" t="s">
        <v>77</v>
      </c>
      <c r="J78" t="s">
        <v>40</v>
      </c>
      <c r="K78" t="s">
        <v>102</v>
      </c>
      <c r="L78" t="s">
        <v>13</v>
      </c>
    </row>
    <row r="79" spans="1:12" x14ac:dyDescent="0.3">
      <c r="A79" t="s">
        <v>53</v>
      </c>
      <c r="B79">
        <v>78</v>
      </c>
      <c r="C79">
        <v>21</v>
      </c>
      <c r="D79" t="s">
        <v>25</v>
      </c>
      <c r="E79" s="2">
        <v>130</v>
      </c>
      <c r="F79" s="2">
        <v>200</v>
      </c>
      <c r="G79" s="2">
        <f>F79-E79</f>
        <v>70</v>
      </c>
      <c r="H79" s="2">
        <f>IF(F79&gt;500,G79*0.2,G79*0.1)</f>
        <v>7</v>
      </c>
      <c r="I79" t="s">
        <v>78</v>
      </c>
      <c r="J79" t="s">
        <v>41</v>
      </c>
      <c r="K79" t="s">
        <v>103</v>
      </c>
      <c r="L79" t="s">
        <v>16</v>
      </c>
    </row>
    <row r="80" spans="1:12" x14ac:dyDescent="0.3">
      <c r="A80" t="s">
        <v>53</v>
      </c>
      <c r="B80">
        <v>79</v>
      </c>
      <c r="C80">
        <v>28</v>
      </c>
      <c r="D80" t="s">
        <v>27</v>
      </c>
      <c r="E80" s="2">
        <v>40</v>
      </c>
      <c r="F80" s="2">
        <v>55</v>
      </c>
      <c r="G80" s="2">
        <f>F80-E80</f>
        <v>15</v>
      </c>
      <c r="H80" s="2">
        <f>IF(F80&gt;500,G80*0.2,G80*0.1)</f>
        <v>1.5</v>
      </c>
      <c r="I80" t="s">
        <v>79</v>
      </c>
      <c r="J80" t="s">
        <v>42</v>
      </c>
      <c r="K80" t="s">
        <v>88</v>
      </c>
      <c r="L80" t="s">
        <v>19</v>
      </c>
    </row>
    <row r="81" spans="1:12" x14ac:dyDescent="0.3">
      <c r="A81" t="s">
        <v>53</v>
      </c>
      <c r="B81">
        <v>80</v>
      </c>
      <c r="C81">
        <v>35</v>
      </c>
      <c r="D81" t="s">
        <v>29</v>
      </c>
      <c r="E81" s="2">
        <v>10</v>
      </c>
      <c r="F81" s="2">
        <v>18</v>
      </c>
      <c r="G81" s="2">
        <f>F81-E81</f>
        <v>8</v>
      </c>
      <c r="H81" s="2">
        <f>IF(F81&gt;500,G81*0.2,G81*0.1)</f>
        <v>0.8</v>
      </c>
      <c r="I81" t="s">
        <v>72</v>
      </c>
      <c r="J81" t="s">
        <v>35</v>
      </c>
      <c r="K81" t="s">
        <v>98</v>
      </c>
      <c r="L81" t="s">
        <v>22</v>
      </c>
    </row>
    <row r="82" spans="1:12" x14ac:dyDescent="0.3">
      <c r="A82" t="s">
        <v>53</v>
      </c>
      <c r="B82">
        <v>81</v>
      </c>
      <c r="C82">
        <v>2</v>
      </c>
      <c r="D82" t="s">
        <v>8</v>
      </c>
      <c r="E82" s="2">
        <v>480</v>
      </c>
      <c r="F82" s="2">
        <v>620</v>
      </c>
      <c r="G82" s="2">
        <f>F82-E82</f>
        <v>140</v>
      </c>
      <c r="H82" s="2">
        <f>IF(F82&gt;500,G82*0.2,G82*0.1)</f>
        <v>28</v>
      </c>
      <c r="I82" t="s">
        <v>80</v>
      </c>
      <c r="J82" t="s">
        <v>44</v>
      </c>
      <c r="K82" t="s">
        <v>104</v>
      </c>
      <c r="L82" t="s">
        <v>10</v>
      </c>
    </row>
    <row r="83" spans="1:12" x14ac:dyDescent="0.3">
      <c r="A83" t="s">
        <v>53</v>
      </c>
      <c r="B83">
        <v>82</v>
      </c>
      <c r="C83">
        <v>10</v>
      </c>
      <c r="D83" t="s">
        <v>11</v>
      </c>
      <c r="E83" s="2">
        <v>210</v>
      </c>
      <c r="F83" s="2">
        <v>290</v>
      </c>
      <c r="G83" s="2">
        <f>F83-E83</f>
        <v>80</v>
      </c>
      <c r="H83" s="2">
        <f>IF(F83&gt;500,G83*0.2,G83*0.1)</f>
        <v>8</v>
      </c>
      <c r="I83" t="s">
        <v>81</v>
      </c>
      <c r="J83" t="s">
        <v>45</v>
      </c>
      <c r="K83" t="s">
        <v>105</v>
      </c>
      <c r="L83" t="s">
        <v>13</v>
      </c>
    </row>
    <row r="84" spans="1:12" x14ac:dyDescent="0.3">
      <c r="A84" t="s">
        <v>53</v>
      </c>
      <c r="B84">
        <v>83</v>
      </c>
      <c r="C84">
        <v>17</v>
      </c>
      <c r="D84" t="s">
        <v>14</v>
      </c>
      <c r="E84" s="2">
        <v>45</v>
      </c>
      <c r="F84" s="2">
        <v>70</v>
      </c>
      <c r="G84" s="2">
        <f>F84-E84</f>
        <v>25</v>
      </c>
      <c r="H84" s="2">
        <f>IF(F84&gt;500,G84*0.2,G84*0.1)</f>
        <v>2.5</v>
      </c>
      <c r="I84" t="s">
        <v>82</v>
      </c>
      <c r="J84" t="s">
        <v>46</v>
      </c>
      <c r="K84" t="s">
        <v>106</v>
      </c>
      <c r="L84" t="s">
        <v>16</v>
      </c>
    </row>
    <row r="85" spans="1:12" x14ac:dyDescent="0.3">
      <c r="A85" t="s">
        <v>53</v>
      </c>
      <c r="B85">
        <v>84</v>
      </c>
      <c r="C85">
        <v>4</v>
      </c>
      <c r="D85" t="s">
        <v>17</v>
      </c>
      <c r="E85" s="2">
        <v>28</v>
      </c>
      <c r="F85" s="2">
        <v>42</v>
      </c>
      <c r="G85" s="2">
        <f>F85-E85</f>
        <v>14</v>
      </c>
      <c r="H85" s="2">
        <f>IF(F85&gt;500,G85*0.2,G85*0.1)</f>
        <v>1.4000000000000001</v>
      </c>
      <c r="I85" t="s">
        <v>83</v>
      </c>
      <c r="J85" t="s">
        <v>47</v>
      </c>
      <c r="K85" t="s">
        <v>107</v>
      </c>
      <c r="L85" t="s">
        <v>19</v>
      </c>
    </row>
    <row r="86" spans="1:12" x14ac:dyDescent="0.3">
      <c r="A86" t="s">
        <v>53</v>
      </c>
      <c r="B86">
        <v>85</v>
      </c>
      <c r="C86">
        <v>9</v>
      </c>
      <c r="D86" t="s">
        <v>20</v>
      </c>
      <c r="E86" s="2">
        <v>22</v>
      </c>
      <c r="F86" s="2">
        <v>38</v>
      </c>
      <c r="G86" s="2">
        <f>F86-E86</f>
        <v>16</v>
      </c>
      <c r="H86" s="2">
        <f>IF(F86&gt;500,G86*0.2,G86*0.1)</f>
        <v>1.6</v>
      </c>
      <c r="I86" t="s">
        <v>84</v>
      </c>
      <c r="J86" t="s">
        <v>48</v>
      </c>
      <c r="K86" t="s">
        <v>108</v>
      </c>
      <c r="L86" t="s">
        <v>22</v>
      </c>
    </row>
    <row r="87" spans="1:12" x14ac:dyDescent="0.3">
      <c r="A87" t="s">
        <v>53</v>
      </c>
      <c r="B87">
        <v>86</v>
      </c>
      <c r="C87">
        <v>16</v>
      </c>
      <c r="D87" t="s">
        <v>23</v>
      </c>
      <c r="E87" s="2">
        <v>12</v>
      </c>
      <c r="F87" s="2">
        <v>22</v>
      </c>
      <c r="G87" s="2">
        <f>F87-E87</f>
        <v>10</v>
      </c>
      <c r="H87" s="2">
        <f>IF(F87&gt;500,G87*0.2,G87*0.1)</f>
        <v>1</v>
      </c>
      <c r="I87" t="s">
        <v>85</v>
      </c>
      <c r="J87" t="s">
        <v>49</v>
      </c>
      <c r="K87" t="s">
        <v>92</v>
      </c>
      <c r="L87" t="s">
        <v>10</v>
      </c>
    </row>
    <row r="88" spans="1:12" x14ac:dyDescent="0.3">
      <c r="A88" t="s">
        <v>53</v>
      </c>
      <c r="B88">
        <v>87</v>
      </c>
      <c r="C88">
        <v>23</v>
      </c>
      <c r="D88" t="s">
        <v>25</v>
      </c>
      <c r="E88" s="2">
        <v>125</v>
      </c>
      <c r="F88" s="2">
        <v>185</v>
      </c>
      <c r="G88" s="2">
        <f>F88-E88</f>
        <v>60</v>
      </c>
      <c r="H88" s="2">
        <f>IF(F88&gt;500,G88*0.2,G88*0.1)</f>
        <v>6</v>
      </c>
      <c r="I88" t="s">
        <v>61</v>
      </c>
      <c r="J88" t="s">
        <v>9</v>
      </c>
      <c r="K88" t="s">
        <v>88</v>
      </c>
      <c r="L88" t="s">
        <v>13</v>
      </c>
    </row>
    <row r="89" spans="1:12" x14ac:dyDescent="0.3">
      <c r="A89" t="s">
        <v>53</v>
      </c>
      <c r="B89">
        <v>88</v>
      </c>
      <c r="C89">
        <v>30</v>
      </c>
      <c r="D89" t="s">
        <v>27</v>
      </c>
      <c r="E89" s="2">
        <v>38</v>
      </c>
      <c r="F89" s="2">
        <v>52</v>
      </c>
      <c r="G89" s="2">
        <f>F89-E89</f>
        <v>14</v>
      </c>
      <c r="H89" s="2">
        <f>IF(F89&gt;500,G89*0.2,G89*0.1)</f>
        <v>1.4000000000000001</v>
      </c>
      <c r="I89" t="s">
        <v>74</v>
      </c>
      <c r="J89" t="s">
        <v>37</v>
      </c>
      <c r="K89" t="s">
        <v>100</v>
      </c>
      <c r="L89" t="s">
        <v>16</v>
      </c>
    </row>
    <row r="90" spans="1:12" x14ac:dyDescent="0.3">
      <c r="A90" t="s">
        <v>53</v>
      </c>
      <c r="B90">
        <v>89</v>
      </c>
      <c r="C90">
        <v>37</v>
      </c>
      <c r="D90" t="s">
        <v>29</v>
      </c>
      <c r="E90" s="2">
        <v>9</v>
      </c>
      <c r="F90" s="2">
        <v>16</v>
      </c>
      <c r="G90" s="2">
        <f>F90-E90</f>
        <v>7</v>
      </c>
      <c r="H90" s="2">
        <f>IF(F90&gt;500,G90*0.2,G90*0.1)</f>
        <v>0.70000000000000007</v>
      </c>
      <c r="I90" t="s">
        <v>77</v>
      </c>
      <c r="J90" t="s">
        <v>40</v>
      </c>
      <c r="K90" t="s">
        <v>102</v>
      </c>
      <c r="L90" t="s">
        <v>19</v>
      </c>
    </row>
    <row r="91" spans="1:12" x14ac:dyDescent="0.3">
      <c r="A91" t="s">
        <v>53</v>
      </c>
      <c r="B91">
        <v>90</v>
      </c>
      <c r="C91">
        <v>44</v>
      </c>
      <c r="D91" t="s">
        <v>31</v>
      </c>
      <c r="E91" s="2">
        <v>6</v>
      </c>
      <c r="F91" s="2">
        <v>11</v>
      </c>
      <c r="G91" s="2">
        <f>F91-E91</f>
        <v>5</v>
      </c>
      <c r="H91" s="2">
        <f>IF(F91&gt;500,G91*0.2,G91*0.1)</f>
        <v>0.5</v>
      </c>
      <c r="I91" t="s">
        <v>66</v>
      </c>
      <c r="J91" t="s">
        <v>24</v>
      </c>
      <c r="K91" t="s">
        <v>93</v>
      </c>
      <c r="L91" t="s">
        <v>22</v>
      </c>
    </row>
    <row r="92" spans="1:12" x14ac:dyDescent="0.3">
      <c r="A92" t="s">
        <v>54</v>
      </c>
      <c r="B92">
        <v>91</v>
      </c>
      <c r="C92">
        <v>1</v>
      </c>
      <c r="D92" t="s">
        <v>8</v>
      </c>
      <c r="E92" s="2">
        <v>500</v>
      </c>
      <c r="F92" s="2">
        <v>650</v>
      </c>
      <c r="G92" s="2">
        <f>F92-E92</f>
        <v>150</v>
      </c>
      <c r="H92" s="2">
        <f>IF(F92&gt;500,G92*0.2,G92*0.1)</f>
        <v>30</v>
      </c>
      <c r="I92" t="s">
        <v>78</v>
      </c>
      <c r="J92" t="s">
        <v>41</v>
      </c>
      <c r="K92" t="s">
        <v>103</v>
      </c>
      <c r="L92" t="s">
        <v>10</v>
      </c>
    </row>
    <row r="93" spans="1:12" x14ac:dyDescent="0.3">
      <c r="A93" t="s">
        <v>54</v>
      </c>
      <c r="B93">
        <v>92</v>
      </c>
      <c r="C93">
        <v>8</v>
      </c>
      <c r="D93" t="s">
        <v>11</v>
      </c>
      <c r="E93" s="2">
        <v>200</v>
      </c>
      <c r="F93" s="2">
        <v>280</v>
      </c>
      <c r="G93" s="2">
        <f>F93-E93</f>
        <v>80</v>
      </c>
      <c r="H93" s="2">
        <f>IF(F93&gt;500,G93*0.2,G93*0.1)</f>
        <v>8</v>
      </c>
      <c r="I93" t="s">
        <v>86</v>
      </c>
      <c r="J93" t="s">
        <v>109</v>
      </c>
      <c r="K93" t="s">
        <v>89</v>
      </c>
      <c r="L93" t="s">
        <v>13</v>
      </c>
    </row>
    <row r="94" spans="1:12" x14ac:dyDescent="0.3">
      <c r="A94" t="s">
        <v>54</v>
      </c>
      <c r="B94">
        <v>93</v>
      </c>
      <c r="C94">
        <v>15</v>
      </c>
      <c r="D94" t="s">
        <v>14</v>
      </c>
      <c r="E94" s="2">
        <v>50</v>
      </c>
      <c r="F94" s="2">
        <v>75</v>
      </c>
      <c r="G94" s="2">
        <f>F94-E94</f>
        <v>25</v>
      </c>
      <c r="H94" s="2">
        <f>IF(F94&gt;500,G94*0.2,G94*0.1)</f>
        <v>2.5</v>
      </c>
      <c r="I94" t="s">
        <v>63</v>
      </c>
      <c r="J94" t="s">
        <v>15</v>
      </c>
      <c r="K94" t="s">
        <v>90</v>
      </c>
      <c r="L94" t="s">
        <v>16</v>
      </c>
    </row>
    <row r="95" spans="1:12" x14ac:dyDescent="0.3">
      <c r="A95" t="s">
        <v>54</v>
      </c>
      <c r="B95">
        <v>94</v>
      </c>
      <c r="C95">
        <v>3</v>
      </c>
      <c r="D95" t="s">
        <v>17</v>
      </c>
      <c r="E95" s="2">
        <v>30</v>
      </c>
      <c r="F95" s="2">
        <v>45</v>
      </c>
      <c r="G95" s="2">
        <f>F95-E95</f>
        <v>15</v>
      </c>
      <c r="H95" s="2">
        <f>IF(F95&gt;500,G95*0.2,G95*0.1)</f>
        <v>1.5</v>
      </c>
      <c r="I95" t="s">
        <v>64</v>
      </c>
      <c r="J95" t="s">
        <v>18</v>
      </c>
      <c r="K95" t="s">
        <v>91</v>
      </c>
      <c r="L95" t="s">
        <v>19</v>
      </c>
    </row>
    <row r="96" spans="1:12" x14ac:dyDescent="0.3">
      <c r="A96" t="s">
        <v>54</v>
      </c>
      <c r="B96">
        <v>95</v>
      </c>
      <c r="C96">
        <v>12</v>
      </c>
      <c r="D96" t="s">
        <v>20</v>
      </c>
      <c r="E96" s="2">
        <v>25</v>
      </c>
      <c r="F96" s="2">
        <v>40</v>
      </c>
      <c r="G96" s="2">
        <f>F96-E96</f>
        <v>15</v>
      </c>
      <c r="H96" s="2">
        <f>IF(F96&gt;500,G96*0.2,G96*0.1)</f>
        <v>1.5</v>
      </c>
      <c r="I96" t="s">
        <v>65</v>
      </c>
      <c r="J96" t="s">
        <v>21</v>
      </c>
      <c r="K96" t="s">
        <v>92</v>
      </c>
      <c r="L96" t="s">
        <v>22</v>
      </c>
    </row>
    <row r="97" spans="1:12" x14ac:dyDescent="0.3">
      <c r="A97" t="s">
        <v>54</v>
      </c>
      <c r="B97">
        <v>96</v>
      </c>
      <c r="C97">
        <v>19</v>
      </c>
      <c r="D97" t="s">
        <v>23</v>
      </c>
      <c r="E97" s="2">
        <v>10</v>
      </c>
      <c r="F97" s="2">
        <v>20</v>
      </c>
      <c r="G97" s="2">
        <f>F97-E97</f>
        <v>10</v>
      </c>
      <c r="H97" s="2">
        <f>IF(F97&gt;500,G97*0.2,G97*0.1)</f>
        <v>1</v>
      </c>
      <c r="I97" t="s">
        <v>66</v>
      </c>
      <c r="J97" t="s">
        <v>24</v>
      </c>
      <c r="K97" t="s">
        <v>93</v>
      </c>
      <c r="L97" t="s">
        <v>10</v>
      </c>
    </row>
    <row r="98" spans="1:12" x14ac:dyDescent="0.3">
      <c r="A98" t="s">
        <v>54</v>
      </c>
      <c r="B98">
        <v>97</v>
      </c>
      <c r="C98">
        <v>26</v>
      </c>
      <c r="D98" t="s">
        <v>25</v>
      </c>
      <c r="E98" s="2">
        <v>120</v>
      </c>
      <c r="F98" s="2">
        <v>180</v>
      </c>
      <c r="G98" s="2">
        <f>F98-E98</f>
        <v>60</v>
      </c>
      <c r="H98" s="2">
        <f>IF(F98&gt;500,G98*0.2,G98*0.1)</f>
        <v>6</v>
      </c>
      <c r="I98" t="s">
        <v>67</v>
      </c>
      <c r="J98" t="s">
        <v>26</v>
      </c>
      <c r="K98" t="s">
        <v>94</v>
      </c>
      <c r="L98" t="s">
        <v>13</v>
      </c>
    </row>
    <row r="99" spans="1:12" x14ac:dyDescent="0.3">
      <c r="A99" t="s">
        <v>54</v>
      </c>
      <c r="B99">
        <v>98</v>
      </c>
      <c r="C99">
        <v>33</v>
      </c>
      <c r="D99" t="s">
        <v>27</v>
      </c>
      <c r="E99" s="2">
        <v>35</v>
      </c>
      <c r="F99" s="2">
        <v>50</v>
      </c>
      <c r="G99" s="2">
        <f>F99-E99</f>
        <v>15</v>
      </c>
      <c r="H99" s="2">
        <f>IF(F99&gt;500,G99*0.2,G99*0.1)</f>
        <v>1.5</v>
      </c>
      <c r="I99" t="s">
        <v>68</v>
      </c>
      <c r="J99" t="s">
        <v>28</v>
      </c>
      <c r="K99" t="s">
        <v>35</v>
      </c>
      <c r="L99" t="s">
        <v>16</v>
      </c>
    </row>
    <row r="100" spans="1:12" x14ac:dyDescent="0.3">
      <c r="A100" t="s">
        <v>54</v>
      </c>
      <c r="B100">
        <v>99</v>
      </c>
      <c r="C100">
        <v>40</v>
      </c>
      <c r="D100" t="s">
        <v>29</v>
      </c>
      <c r="E100" s="2">
        <v>8</v>
      </c>
      <c r="F100" s="2">
        <v>15</v>
      </c>
      <c r="G100" s="2">
        <f>F100-E100</f>
        <v>7</v>
      </c>
      <c r="H100" s="2">
        <f>IF(F100&gt;500,G100*0.2,G100*0.1)</f>
        <v>0.70000000000000007</v>
      </c>
      <c r="I100" t="s">
        <v>69</v>
      </c>
      <c r="J100" t="s">
        <v>30</v>
      </c>
      <c r="K100" t="s">
        <v>95</v>
      </c>
      <c r="L100" t="s">
        <v>19</v>
      </c>
    </row>
    <row r="101" spans="1:12" x14ac:dyDescent="0.3">
      <c r="A101" t="s">
        <v>54</v>
      </c>
      <c r="B101">
        <v>100</v>
      </c>
      <c r="C101">
        <v>5</v>
      </c>
      <c r="D101" t="s">
        <v>31</v>
      </c>
      <c r="E101" s="2">
        <v>5</v>
      </c>
      <c r="F101" s="2">
        <v>10</v>
      </c>
      <c r="G101" s="2">
        <f>F101-E101</f>
        <v>5</v>
      </c>
      <c r="H101" s="2">
        <f>IF(F101&gt;500,G101*0.2,G101*0.1)</f>
        <v>0.5</v>
      </c>
      <c r="I101" t="s">
        <v>70</v>
      </c>
      <c r="J101" t="s">
        <v>32</v>
      </c>
      <c r="K101" t="s">
        <v>96</v>
      </c>
      <c r="L101" t="s">
        <v>22</v>
      </c>
    </row>
    <row r="102" spans="1:12" x14ac:dyDescent="0.3">
      <c r="A102" t="s">
        <v>54</v>
      </c>
      <c r="B102">
        <v>101</v>
      </c>
      <c r="C102">
        <v>6</v>
      </c>
      <c r="D102" t="s">
        <v>33</v>
      </c>
      <c r="E102" s="2">
        <v>150</v>
      </c>
      <c r="F102" s="2">
        <v>220</v>
      </c>
      <c r="G102" s="2">
        <f>F102-E102</f>
        <v>70</v>
      </c>
      <c r="H102" s="2">
        <f>IF(F102&gt;500,G102*0.2,G102*0.1)</f>
        <v>7</v>
      </c>
      <c r="I102" t="s">
        <v>71</v>
      </c>
      <c r="J102" t="s">
        <v>34</v>
      </c>
      <c r="K102" t="s">
        <v>97</v>
      </c>
      <c r="L102" t="s">
        <v>10</v>
      </c>
    </row>
    <row r="103" spans="1:12" x14ac:dyDescent="0.3">
      <c r="A103" t="s">
        <v>54</v>
      </c>
      <c r="B103">
        <v>102</v>
      </c>
      <c r="C103">
        <v>18</v>
      </c>
      <c r="D103" t="s">
        <v>17</v>
      </c>
      <c r="E103" s="2">
        <v>40</v>
      </c>
      <c r="F103" s="2">
        <v>60</v>
      </c>
      <c r="G103" s="2">
        <f>F103-E103</f>
        <v>20</v>
      </c>
      <c r="H103" s="2">
        <f>IF(F103&gt;500,G103*0.2,G103*0.1)</f>
        <v>2</v>
      </c>
      <c r="I103" t="s">
        <v>72</v>
      </c>
      <c r="J103" t="s">
        <v>35</v>
      </c>
      <c r="K103" t="s">
        <v>98</v>
      </c>
      <c r="L103" t="s">
        <v>13</v>
      </c>
    </row>
    <row r="104" spans="1:12" x14ac:dyDescent="0.3">
      <c r="A104" t="s">
        <v>54</v>
      </c>
      <c r="B104">
        <v>103</v>
      </c>
      <c r="C104">
        <v>25</v>
      </c>
      <c r="D104" t="s">
        <v>11</v>
      </c>
      <c r="E104" s="2">
        <v>220</v>
      </c>
      <c r="F104" s="2">
        <v>300</v>
      </c>
      <c r="G104" s="2">
        <f>F104-E104</f>
        <v>80</v>
      </c>
      <c r="H104" s="2">
        <f>IF(F104&gt;500,G104*0.2,G104*0.1)</f>
        <v>8</v>
      </c>
      <c r="I104" t="s">
        <v>73</v>
      </c>
      <c r="J104" t="s">
        <v>36</v>
      </c>
      <c r="K104" t="s">
        <v>99</v>
      </c>
      <c r="L104" t="s">
        <v>16</v>
      </c>
    </row>
    <row r="105" spans="1:12" x14ac:dyDescent="0.3">
      <c r="A105" t="s">
        <v>54</v>
      </c>
      <c r="B105">
        <v>104</v>
      </c>
      <c r="C105">
        <v>32</v>
      </c>
      <c r="D105" t="s">
        <v>20</v>
      </c>
      <c r="E105" s="2">
        <v>20</v>
      </c>
      <c r="F105" s="2">
        <v>35</v>
      </c>
      <c r="G105" s="2">
        <f>F105-E105</f>
        <v>15</v>
      </c>
      <c r="H105" s="2">
        <f>IF(F105&gt;500,G105*0.2,G105*0.1)</f>
        <v>1.5</v>
      </c>
      <c r="I105" t="s">
        <v>74</v>
      </c>
      <c r="J105" t="s">
        <v>37</v>
      </c>
      <c r="K105" t="s">
        <v>100</v>
      </c>
      <c r="L105" t="s">
        <v>19</v>
      </c>
    </row>
    <row r="106" spans="1:12" x14ac:dyDescent="0.3">
      <c r="A106" t="s">
        <v>54</v>
      </c>
      <c r="B106">
        <v>105</v>
      </c>
      <c r="C106">
        <v>39</v>
      </c>
      <c r="D106" t="s">
        <v>8</v>
      </c>
      <c r="E106" s="2">
        <v>550</v>
      </c>
      <c r="F106" s="2">
        <v>700</v>
      </c>
      <c r="G106" s="2">
        <f>F106-E106</f>
        <v>150</v>
      </c>
      <c r="H106" s="2">
        <f>IF(F106&gt;500,G106*0.2,G106*0.1)</f>
        <v>30</v>
      </c>
      <c r="I106" t="s">
        <v>75</v>
      </c>
      <c r="J106" t="s">
        <v>38</v>
      </c>
      <c r="K106" t="s">
        <v>101</v>
      </c>
      <c r="L106" t="s">
        <v>22</v>
      </c>
    </row>
    <row r="107" spans="1:12" x14ac:dyDescent="0.3">
      <c r="A107" t="s">
        <v>55</v>
      </c>
      <c r="B107">
        <v>106</v>
      </c>
      <c r="C107">
        <v>7</v>
      </c>
      <c r="D107" t="s">
        <v>14</v>
      </c>
      <c r="E107" s="2">
        <v>55</v>
      </c>
      <c r="F107" s="2">
        <v>80</v>
      </c>
      <c r="G107" s="2">
        <f>F107-E107</f>
        <v>25</v>
      </c>
      <c r="H107" s="2">
        <f>IF(F107&gt;500,G107*0.2,G107*0.1)</f>
        <v>2.5</v>
      </c>
      <c r="I107" t="s">
        <v>76</v>
      </c>
      <c r="J107" t="s">
        <v>39</v>
      </c>
      <c r="K107" t="s">
        <v>89</v>
      </c>
      <c r="L107" t="s">
        <v>10</v>
      </c>
    </row>
    <row r="108" spans="1:12" x14ac:dyDescent="0.3">
      <c r="A108" t="s">
        <v>55</v>
      </c>
      <c r="B108">
        <v>107</v>
      </c>
      <c r="C108">
        <v>14</v>
      </c>
      <c r="D108" t="s">
        <v>23</v>
      </c>
      <c r="E108" s="2">
        <v>15</v>
      </c>
      <c r="F108" s="2">
        <v>25</v>
      </c>
      <c r="G108" s="2">
        <f>F108-E108</f>
        <v>10</v>
      </c>
      <c r="H108" s="2">
        <f>IF(F108&gt;500,G108*0.2,G108*0.1)</f>
        <v>1</v>
      </c>
      <c r="I108" t="s">
        <v>77</v>
      </c>
      <c r="J108" t="s">
        <v>40</v>
      </c>
      <c r="K108" t="s">
        <v>102</v>
      </c>
      <c r="L108" t="s">
        <v>13</v>
      </c>
    </row>
    <row r="109" spans="1:12" x14ac:dyDescent="0.3">
      <c r="A109" t="s">
        <v>55</v>
      </c>
      <c r="B109">
        <v>108</v>
      </c>
      <c r="C109">
        <v>21</v>
      </c>
      <c r="D109" t="s">
        <v>25</v>
      </c>
      <c r="E109" s="2">
        <v>130</v>
      </c>
      <c r="F109" s="2">
        <v>200</v>
      </c>
      <c r="G109" s="2">
        <f>F109-E109</f>
        <v>70</v>
      </c>
      <c r="H109" s="2">
        <f>IF(F109&gt;500,G109*0.2,G109*0.1)</f>
        <v>7</v>
      </c>
      <c r="I109" t="s">
        <v>78</v>
      </c>
      <c r="J109" t="s">
        <v>41</v>
      </c>
      <c r="K109" t="s">
        <v>103</v>
      </c>
      <c r="L109" t="s">
        <v>16</v>
      </c>
    </row>
    <row r="110" spans="1:12" x14ac:dyDescent="0.3">
      <c r="A110" t="s">
        <v>55</v>
      </c>
      <c r="B110">
        <v>109</v>
      </c>
      <c r="C110">
        <v>28</v>
      </c>
      <c r="D110" t="s">
        <v>27</v>
      </c>
      <c r="E110" s="2">
        <v>40</v>
      </c>
      <c r="F110" s="2">
        <v>55</v>
      </c>
      <c r="G110" s="2">
        <f>F110-E110</f>
        <v>15</v>
      </c>
      <c r="H110" s="2">
        <f>IF(F110&gt;500,G110*0.2,G110*0.1)</f>
        <v>1.5</v>
      </c>
      <c r="I110" t="s">
        <v>79</v>
      </c>
      <c r="J110" t="s">
        <v>42</v>
      </c>
      <c r="K110" t="s">
        <v>88</v>
      </c>
      <c r="L110" t="s">
        <v>19</v>
      </c>
    </row>
    <row r="111" spans="1:12" x14ac:dyDescent="0.3">
      <c r="A111" t="s">
        <v>55</v>
      </c>
      <c r="B111">
        <v>110</v>
      </c>
      <c r="C111">
        <v>35</v>
      </c>
      <c r="D111" t="s">
        <v>29</v>
      </c>
      <c r="E111" s="2">
        <v>10</v>
      </c>
      <c r="F111" s="2">
        <v>18</v>
      </c>
      <c r="G111" s="2">
        <f>F111-E111</f>
        <v>8</v>
      </c>
      <c r="H111" s="2">
        <f>IF(F111&gt;500,G111*0.2,G111*0.1)</f>
        <v>0.8</v>
      </c>
      <c r="I111" t="s">
        <v>72</v>
      </c>
      <c r="J111" t="s">
        <v>35</v>
      </c>
      <c r="K111" t="s">
        <v>98</v>
      </c>
      <c r="L111" t="s">
        <v>22</v>
      </c>
    </row>
    <row r="112" spans="1:12" x14ac:dyDescent="0.3">
      <c r="A112" t="s">
        <v>55</v>
      </c>
      <c r="B112">
        <v>111</v>
      </c>
      <c r="C112">
        <v>2</v>
      </c>
      <c r="D112" t="s">
        <v>8</v>
      </c>
      <c r="E112" s="2">
        <v>480</v>
      </c>
      <c r="F112" s="2">
        <v>620</v>
      </c>
      <c r="G112" s="2">
        <f>F112-E112</f>
        <v>140</v>
      </c>
      <c r="H112" s="2">
        <f>IF(F112&gt;500,G112*0.2,G112*0.1)</f>
        <v>28</v>
      </c>
      <c r="I112" t="s">
        <v>80</v>
      </c>
      <c r="J112" t="s">
        <v>44</v>
      </c>
      <c r="K112" t="s">
        <v>104</v>
      </c>
      <c r="L112" t="s">
        <v>10</v>
      </c>
    </row>
    <row r="113" spans="1:12" x14ac:dyDescent="0.3">
      <c r="A113" t="s">
        <v>55</v>
      </c>
      <c r="B113">
        <v>112</v>
      </c>
      <c r="C113">
        <v>10</v>
      </c>
      <c r="D113" t="s">
        <v>11</v>
      </c>
      <c r="E113" s="2">
        <v>210</v>
      </c>
      <c r="F113" s="2">
        <v>290</v>
      </c>
      <c r="G113" s="2">
        <f>F113-E113</f>
        <v>80</v>
      </c>
      <c r="H113" s="2">
        <f>IF(F113&gt;500,G113*0.2,G113*0.1)</f>
        <v>8</v>
      </c>
      <c r="I113" t="s">
        <v>81</v>
      </c>
      <c r="J113" t="s">
        <v>45</v>
      </c>
      <c r="K113" t="s">
        <v>105</v>
      </c>
      <c r="L113" t="s">
        <v>13</v>
      </c>
    </row>
    <row r="114" spans="1:12" x14ac:dyDescent="0.3">
      <c r="A114" t="s">
        <v>55</v>
      </c>
      <c r="B114">
        <v>113</v>
      </c>
      <c r="C114">
        <v>17</v>
      </c>
      <c r="D114" t="s">
        <v>14</v>
      </c>
      <c r="E114" s="2">
        <v>45</v>
      </c>
      <c r="F114" s="2">
        <v>70</v>
      </c>
      <c r="G114" s="2">
        <f>F114-E114</f>
        <v>25</v>
      </c>
      <c r="H114" s="2">
        <f>IF(F114&gt;500,G114*0.2,G114*0.1)</f>
        <v>2.5</v>
      </c>
      <c r="I114" t="s">
        <v>82</v>
      </c>
      <c r="J114" t="s">
        <v>46</v>
      </c>
      <c r="K114" t="s">
        <v>106</v>
      </c>
      <c r="L114" t="s">
        <v>16</v>
      </c>
    </row>
    <row r="115" spans="1:12" x14ac:dyDescent="0.3">
      <c r="A115" t="s">
        <v>55</v>
      </c>
      <c r="B115">
        <v>114</v>
      </c>
      <c r="C115">
        <v>4</v>
      </c>
      <c r="D115" t="s">
        <v>17</v>
      </c>
      <c r="E115" s="2">
        <v>28</v>
      </c>
      <c r="F115" s="2">
        <v>42</v>
      </c>
      <c r="G115" s="2">
        <f>F115-E115</f>
        <v>14</v>
      </c>
      <c r="H115" s="2">
        <f>IF(F115&gt;500,G115*0.2,G115*0.1)</f>
        <v>1.4000000000000001</v>
      </c>
      <c r="I115" t="s">
        <v>83</v>
      </c>
      <c r="J115" t="s">
        <v>47</v>
      </c>
      <c r="K115" t="s">
        <v>107</v>
      </c>
      <c r="L115" t="s">
        <v>19</v>
      </c>
    </row>
    <row r="116" spans="1:12" x14ac:dyDescent="0.3">
      <c r="A116" t="s">
        <v>55</v>
      </c>
      <c r="B116">
        <v>115</v>
      </c>
      <c r="C116">
        <v>9</v>
      </c>
      <c r="D116" t="s">
        <v>20</v>
      </c>
      <c r="E116" s="2">
        <v>22</v>
      </c>
      <c r="F116" s="2">
        <v>38</v>
      </c>
      <c r="G116" s="2">
        <f>F116-E116</f>
        <v>16</v>
      </c>
      <c r="H116" s="2">
        <f>IF(F116&gt;500,G116*0.2,G116*0.1)</f>
        <v>1.6</v>
      </c>
      <c r="I116" t="s">
        <v>84</v>
      </c>
      <c r="J116" t="s">
        <v>48</v>
      </c>
      <c r="K116" t="s">
        <v>108</v>
      </c>
      <c r="L116" t="s">
        <v>22</v>
      </c>
    </row>
    <row r="117" spans="1:12" x14ac:dyDescent="0.3">
      <c r="A117" t="s">
        <v>55</v>
      </c>
      <c r="B117">
        <v>116</v>
      </c>
      <c r="C117">
        <v>16</v>
      </c>
      <c r="D117" t="s">
        <v>23</v>
      </c>
      <c r="E117" s="2">
        <v>12</v>
      </c>
      <c r="F117" s="2">
        <v>22</v>
      </c>
      <c r="G117" s="2">
        <f>F117-E117</f>
        <v>10</v>
      </c>
      <c r="H117" s="2">
        <f>IF(F117&gt;500,G117*0.2,G117*0.1)</f>
        <v>1</v>
      </c>
      <c r="I117" t="s">
        <v>85</v>
      </c>
      <c r="J117" t="s">
        <v>49</v>
      </c>
      <c r="K117" t="s">
        <v>92</v>
      </c>
      <c r="L117" t="s">
        <v>10</v>
      </c>
    </row>
    <row r="118" spans="1:12" x14ac:dyDescent="0.3">
      <c r="A118" t="s">
        <v>55</v>
      </c>
      <c r="B118">
        <v>117</v>
      </c>
      <c r="C118">
        <v>23</v>
      </c>
      <c r="D118" t="s">
        <v>25</v>
      </c>
      <c r="E118" s="2">
        <v>125</v>
      </c>
      <c r="F118" s="2">
        <v>185</v>
      </c>
      <c r="G118" s="2">
        <f>F118-E118</f>
        <v>60</v>
      </c>
      <c r="H118" s="2">
        <f>IF(F118&gt;500,G118*0.2,G118*0.1)</f>
        <v>6</v>
      </c>
      <c r="I118" t="s">
        <v>61</v>
      </c>
      <c r="J118" t="s">
        <v>9</v>
      </c>
      <c r="K118" t="s">
        <v>88</v>
      </c>
      <c r="L118" t="s">
        <v>13</v>
      </c>
    </row>
    <row r="119" spans="1:12" x14ac:dyDescent="0.3">
      <c r="A119" t="s">
        <v>55</v>
      </c>
      <c r="B119">
        <v>118</v>
      </c>
      <c r="C119">
        <v>30</v>
      </c>
      <c r="D119" t="s">
        <v>27</v>
      </c>
      <c r="E119" s="2">
        <v>38</v>
      </c>
      <c r="F119" s="2">
        <v>52</v>
      </c>
      <c r="G119" s="2">
        <f>F119-E119</f>
        <v>14</v>
      </c>
      <c r="H119" s="2">
        <f>IF(F119&gt;500,G119*0.2,G119*0.1)</f>
        <v>1.4000000000000001</v>
      </c>
      <c r="I119" t="s">
        <v>74</v>
      </c>
      <c r="J119" t="s">
        <v>37</v>
      </c>
      <c r="K119" t="s">
        <v>100</v>
      </c>
      <c r="L119" t="s">
        <v>16</v>
      </c>
    </row>
    <row r="120" spans="1:12" x14ac:dyDescent="0.3">
      <c r="A120" t="s">
        <v>55</v>
      </c>
      <c r="B120">
        <v>119</v>
      </c>
      <c r="C120">
        <v>37</v>
      </c>
      <c r="D120" t="s">
        <v>29</v>
      </c>
      <c r="E120" s="2">
        <v>9</v>
      </c>
      <c r="F120" s="2">
        <v>16</v>
      </c>
      <c r="G120" s="2">
        <f>F120-E120</f>
        <v>7</v>
      </c>
      <c r="H120" s="2">
        <f>IF(F120&gt;500,G120*0.2,G120*0.1)</f>
        <v>0.70000000000000007</v>
      </c>
      <c r="I120" t="s">
        <v>77</v>
      </c>
      <c r="J120" t="s">
        <v>40</v>
      </c>
      <c r="K120" t="s">
        <v>102</v>
      </c>
      <c r="L120" t="s">
        <v>19</v>
      </c>
    </row>
    <row r="121" spans="1:12" x14ac:dyDescent="0.3">
      <c r="A121" t="s">
        <v>55</v>
      </c>
      <c r="B121">
        <v>120</v>
      </c>
      <c r="C121">
        <v>44</v>
      </c>
      <c r="D121" t="s">
        <v>31</v>
      </c>
      <c r="E121" s="2">
        <v>6</v>
      </c>
      <c r="F121" s="2">
        <v>11</v>
      </c>
      <c r="G121" s="2">
        <f>F121-E121</f>
        <v>5</v>
      </c>
      <c r="H121" s="2">
        <f>IF(F121&gt;500,G121*0.2,G121*0.1)</f>
        <v>0.5</v>
      </c>
      <c r="I121" t="s">
        <v>66</v>
      </c>
      <c r="J121" t="s">
        <v>24</v>
      </c>
      <c r="K121" t="s">
        <v>93</v>
      </c>
      <c r="L121" t="s">
        <v>22</v>
      </c>
    </row>
    <row r="122" spans="1:12" x14ac:dyDescent="0.3">
      <c r="A122" t="s">
        <v>56</v>
      </c>
      <c r="B122">
        <v>121</v>
      </c>
      <c r="C122">
        <v>1</v>
      </c>
      <c r="D122" t="s">
        <v>8</v>
      </c>
      <c r="E122" s="2">
        <v>500</v>
      </c>
      <c r="F122" s="2">
        <v>650</v>
      </c>
      <c r="G122" s="2">
        <f>F122-E122</f>
        <v>150</v>
      </c>
      <c r="H122" s="2">
        <f>IF(F122&gt;500,G122*0.2,G122*0.1)</f>
        <v>30</v>
      </c>
      <c r="I122" t="s">
        <v>78</v>
      </c>
      <c r="J122" t="s">
        <v>41</v>
      </c>
      <c r="K122" t="s">
        <v>103</v>
      </c>
      <c r="L122" t="s">
        <v>10</v>
      </c>
    </row>
    <row r="123" spans="1:12" x14ac:dyDescent="0.3">
      <c r="A123" t="s">
        <v>56</v>
      </c>
      <c r="B123">
        <v>122</v>
      </c>
      <c r="C123">
        <v>8</v>
      </c>
      <c r="D123" t="s">
        <v>11</v>
      </c>
      <c r="E123" s="2">
        <v>200</v>
      </c>
      <c r="F123" s="2">
        <v>280</v>
      </c>
      <c r="G123" s="2">
        <f>F123-E123</f>
        <v>80</v>
      </c>
      <c r="H123" s="2">
        <f>IF(F123&gt;500,G123*0.2,G123*0.1)</f>
        <v>8</v>
      </c>
      <c r="I123" t="s">
        <v>86</v>
      </c>
      <c r="J123" t="s">
        <v>109</v>
      </c>
      <c r="K123" t="s">
        <v>89</v>
      </c>
      <c r="L123" t="s">
        <v>13</v>
      </c>
    </row>
    <row r="124" spans="1:12" x14ac:dyDescent="0.3">
      <c r="A124" t="s">
        <v>56</v>
      </c>
      <c r="B124">
        <v>123</v>
      </c>
      <c r="C124">
        <v>15</v>
      </c>
      <c r="D124" t="s">
        <v>14</v>
      </c>
      <c r="E124" s="2">
        <v>50</v>
      </c>
      <c r="F124" s="2">
        <v>75</v>
      </c>
      <c r="G124" s="2">
        <f>F124-E124</f>
        <v>25</v>
      </c>
      <c r="H124" s="2">
        <f>IF(F124&gt;500,G124*0.2,G124*0.1)</f>
        <v>2.5</v>
      </c>
      <c r="I124" t="s">
        <v>63</v>
      </c>
      <c r="J124" t="s">
        <v>15</v>
      </c>
      <c r="K124" t="s">
        <v>90</v>
      </c>
      <c r="L124" t="s">
        <v>16</v>
      </c>
    </row>
    <row r="125" spans="1:12" x14ac:dyDescent="0.3">
      <c r="A125" t="s">
        <v>56</v>
      </c>
      <c r="B125">
        <v>124</v>
      </c>
      <c r="C125">
        <v>3</v>
      </c>
      <c r="D125" t="s">
        <v>17</v>
      </c>
      <c r="E125" s="2">
        <v>30</v>
      </c>
      <c r="F125" s="2">
        <v>45</v>
      </c>
      <c r="G125" s="2">
        <f>F125-E125</f>
        <v>15</v>
      </c>
      <c r="H125" s="2">
        <f>IF(F125&gt;500,G125*0.2,G125*0.1)</f>
        <v>1.5</v>
      </c>
      <c r="I125" t="s">
        <v>64</v>
      </c>
      <c r="J125" t="s">
        <v>18</v>
      </c>
      <c r="K125" t="s">
        <v>91</v>
      </c>
      <c r="L125" t="s">
        <v>19</v>
      </c>
    </row>
    <row r="126" spans="1:12" x14ac:dyDescent="0.3">
      <c r="A126" t="s">
        <v>56</v>
      </c>
      <c r="B126">
        <v>125</v>
      </c>
      <c r="C126">
        <v>12</v>
      </c>
      <c r="D126" t="s">
        <v>20</v>
      </c>
      <c r="E126" s="2">
        <v>25</v>
      </c>
      <c r="F126" s="2">
        <v>40</v>
      </c>
      <c r="G126" s="2">
        <f>F126-E126</f>
        <v>15</v>
      </c>
      <c r="H126" s="2">
        <f>IF(F126&gt;500,G126*0.2,G126*0.1)</f>
        <v>1.5</v>
      </c>
      <c r="I126" t="s">
        <v>65</v>
      </c>
      <c r="J126" t="s">
        <v>21</v>
      </c>
      <c r="K126" t="s">
        <v>92</v>
      </c>
      <c r="L126" t="s">
        <v>22</v>
      </c>
    </row>
    <row r="127" spans="1:12" x14ac:dyDescent="0.3">
      <c r="A127" t="s">
        <v>56</v>
      </c>
      <c r="B127">
        <v>126</v>
      </c>
      <c r="C127">
        <v>19</v>
      </c>
      <c r="D127" t="s">
        <v>23</v>
      </c>
      <c r="E127" s="2">
        <v>10</v>
      </c>
      <c r="F127" s="2">
        <v>20</v>
      </c>
      <c r="G127" s="2">
        <f>F127-E127</f>
        <v>10</v>
      </c>
      <c r="H127" s="2">
        <f>IF(F127&gt;500,G127*0.2,G127*0.1)</f>
        <v>1</v>
      </c>
      <c r="I127" t="s">
        <v>66</v>
      </c>
      <c r="J127" t="s">
        <v>24</v>
      </c>
      <c r="K127" t="s">
        <v>93</v>
      </c>
      <c r="L127" t="s">
        <v>10</v>
      </c>
    </row>
    <row r="128" spans="1:12" x14ac:dyDescent="0.3">
      <c r="A128" t="s">
        <v>56</v>
      </c>
      <c r="B128">
        <v>127</v>
      </c>
      <c r="C128">
        <v>26</v>
      </c>
      <c r="D128" t="s">
        <v>25</v>
      </c>
      <c r="E128" s="2">
        <v>120</v>
      </c>
      <c r="F128" s="2">
        <v>180</v>
      </c>
      <c r="G128" s="2">
        <f>F128-E128</f>
        <v>60</v>
      </c>
      <c r="H128" s="2">
        <f>IF(F128&gt;500,G128*0.2,G128*0.1)</f>
        <v>6</v>
      </c>
      <c r="I128" t="s">
        <v>67</v>
      </c>
      <c r="J128" t="s">
        <v>26</v>
      </c>
      <c r="K128" t="s">
        <v>94</v>
      </c>
      <c r="L128" t="s">
        <v>13</v>
      </c>
    </row>
    <row r="129" spans="1:12" x14ac:dyDescent="0.3">
      <c r="A129" t="s">
        <v>56</v>
      </c>
      <c r="B129">
        <v>128</v>
      </c>
      <c r="C129">
        <v>33</v>
      </c>
      <c r="D129" t="s">
        <v>27</v>
      </c>
      <c r="E129" s="2">
        <v>35</v>
      </c>
      <c r="F129" s="2">
        <v>50</v>
      </c>
      <c r="G129" s="2">
        <f>F129-E129</f>
        <v>15</v>
      </c>
      <c r="H129" s="2">
        <f>IF(F129&gt;500,G129*0.2,G129*0.1)</f>
        <v>1.5</v>
      </c>
      <c r="I129" t="s">
        <v>68</v>
      </c>
      <c r="J129" t="s">
        <v>28</v>
      </c>
      <c r="K129" t="s">
        <v>35</v>
      </c>
      <c r="L129" t="s">
        <v>16</v>
      </c>
    </row>
    <row r="130" spans="1:12" x14ac:dyDescent="0.3">
      <c r="A130" t="s">
        <v>56</v>
      </c>
      <c r="B130">
        <v>129</v>
      </c>
      <c r="C130">
        <v>40</v>
      </c>
      <c r="D130" t="s">
        <v>29</v>
      </c>
      <c r="E130" s="2">
        <v>8</v>
      </c>
      <c r="F130" s="2">
        <v>15</v>
      </c>
      <c r="G130" s="2">
        <f>F130-E130</f>
        <v>7</v>
      </c>
      <c r="H130" s="2">
        <f>IF(F130&gt;500,G130*0.2,G130*0.1)</f>
        <v>0.70000000000000007</v>
      </c>
      <c r="I130" t="s">
        <v>69</v>
      </c>
      <c r="J130" t="s">
        <v>30</v>
      </c>
      <c r="K130" t="s">
        <v>95</v>
      </c>
      <c r="L130" t="s">
        <v>19</v>
      </c>
    </row>
    <row r="131" spans="1:12" x14ac:dyDescent="0.3">
      <c r="A131" t="s">
        <v>56</v>
      </c>
      <c r="B131">
        <v>130</v>
      </c>
      <c r="C131">
        <v>5</v>
      </c>
      <c r="D131" t="s">
        <v>31</v>
      </c>
      <c r="E131" s="2">
        <v>5</v>
      </c>
      <c r="F131" s="2">
        <v>10</v>
      </c>
      <c r="G131" s="2">
        <f>F131-E131</f>
        <v>5</v>
      </c>
      <c r="H131" s="2">
        <f>IF(F131&gt;500,G131*0.2,G131*0.1)</f>
        <v>0.5</v>
      </c>
      <c r="I131" t="s">
        <v>70</v>
      </c>
      <c r="J131" t="s">
        <v>32</v>
      </c>
      <c r="K131" t="s">
        <v>96</v>
      </c>
      <c r="L131" t="s">
        <v>22</v>
      </c>
    </row>
    <row r="132" spans="1:12" x14ac:dyDescent="0.3">
      <c r="A132" t="s">
        <v>56</v>
      </c>
      <c r="B132">
        <v>131</v>
      </c>
      <c r="C132">
        <v>6</v>
      </c>
      <c r="D132" t="s">
        <v>33</v>
      </c>
      <c r="E132" s="2">
        <v>150</v>
      </c>
      <c r="F132" s="2">
        <v>220</v>
      </c>
      <c r="G132" s="2">
        <f>F132-E132</f>
        <v>70</v>
      </c>
      <c r="H132" s="2">
        <f>IF(F132&gt;500,G132*0.2,G132*0.1)</f>
        <v>7</v>
      </c>
      <c r="I132" t="s">
        <v>71</v>
      </c>
      <c r="J132" t="s">
        <v>34</v>
      </c>
      <c r="K132" t="s">
        <v>97</v>
      </c>
      <c r="L132" t="s">
        <v>10</v>
      </c>
    </row>
    <row r="133" spans="1:12" x14ac:dyDescent="0.3">
      <c r="A133" t="s">
        <v>56</v>
      </c>
      <c r="B133">
        <v>132</v>
      </c>
      <c r="C133">
        <v>18</v>
      </c>
      <c r="D133" t="s">
        <v>17</v>
      </c>
      <c r="E133" s="2">
        <v>40</v>
      </c>
      <c r="F133" s="2">
        <v>60</v>
      </c>
      <c r="G133" s="2">
        <f>F133-E133</f>
        <v>20</v>
      </c>
      <c r="H133" s="2">
        <f>IF(F133&gt;500,G133*0.2,G133*0.1)</f>
        <v>2</v>
      </c>
      <c r="I133" t="s">
        <v>72</v>
      </c>
      <c r="J133" t="s">
        <v>35</v>
      </c>
      <c r="K133" t="s">
        <v>98</v>
      </c>
      <c r="L133" t="s">
        <v>13</v>
      </c>
    </row>
    <row r="134" spans="1:12" x14ac:dyDescent="0.3">
      <c r="A134" t="s">
        <v>56</v>
      </c>
      <c r="B134">
        <v>133</v>
      </c>
      <c r="C134">
        <v>25</v>
      </c>
      <c r="D134" t="s">
        <v>11</v>
      </c>
      <c r="E134" s="2">
        <v>220</v>
      </c>
      <c r="F134" s="2">
        <v>300</v>
      </c>
      <c r="G134" s="2">
        <f>F134-E134</f>
        <v>80</v>
      </c>
      <c r="H134" s="2">
        <f>IF(F134&gt;500,G134*0.2,G134*0.1)</f>
        <v>8</v>
      </c>
      <c r="I134" t="s">
        <v>73</v>
      </c>
      <c r="J134" t="s">
        <v>36</v>
      </c>
      <c r="K134" t="s">
        <v>99</v>
      </c>
      <c r="L134" t="s">
        <v>16</v>
      </c>
    </row>
    <row r="135" spans="1:12" x14ac:dyDescent="0.3">
      <c r="A135" t="s">
        <v>56</v>
      </c>
      <c r="B135">
        <v>134</v>
      </c>
      <c r="C135">
        <v>32</v>
      </c>
      <c r="D135" t="s">
        <v>20</v>
      </c>
      <c r="E135" s="2">
        <v>20</v>
      </c>
      <c r="F135" s="2">
        <v>35</v>
      </c>
      <c r="G135" s="2">
        <f>F135-E135</f>
        <v>15</v>
      </c>
      <c r="H135" s="2">
        <f>IF(F135&gt;500,G135*0.2,G135*0.1)</f>
        <v>1.5</v>
      </c>
      <c r="I135" t="s">
        <v>74</v>
      </c>
      <c r="J135" t="s">
        <v>37</v>
      </c>
      <c r="K135" t="s">
        <v>100</v>
      </c>
      <c r="L135" t="s">
        <v>19</v>
      </c>
    </row>
    <row r="136" spans="1:12" x14ac:dyDescent="0.3">
      <c r="A136" t="s">
        <v>56</v>
      </c>
      <c r="B136">
        <v>135</v>
      </c>
      <c r="C136">
        <v>39</v>
      </c>
      <c r="D136" t="s">
        <v>8</v>
      </c>
      <c r="E136" s="2">
        <v>550</v>
      </c>
      <c r="F136" s="2">
        <v>700</v>
      </c>
      <c r="G136" s="2">
        <f>F136-E136</f>
        <v>150</v>
      </c>
      <c r="H136" s="2">
        <f>IF(F136&gt;500,G136*0.2,G136*0.1)</f>
        <v>30</v>
      </c>
      <c r="I136" t="s">
        <v>75</v>
      </c>
      <c r="J136" t="s">
        <v>38</v>
      </c>
      <c r="K136" t="s">
        <v>101</v>
      </c>
      <c r="L136" t="s">
        <v>22</v>
      </c>
    </row>
    <row r="137" spans="1:12" x14ac:dyDescent="0.3">
      <c r="A137" t="s">
        <v>57</v>
      </c>
      <c r="B137">
        <v>136</v>
      </c>
      <c r="C137">
        <v>7</v>
      </c>
      <c r="D137" t="s">
        <v>14</v>
      </c>
      <c r="E137" s="2">
        <v>55</v>
      </c>
      <c r="F137" s="2">
        <v>80</v>
      </c>
      <c r="G137" s="2">
        <f>F137-E137</f>
        <v>25</v>
      </c>
      <c r="H137" s="2">
        <f>IF(F137&gt;500,G137*0.2,G137*0.1)</f>
        <v>2.5</v>
      </c>
      <c r="I137" t="s">
        <v>76</v>
      </c>
      <c r="J137" t="s">
        <v>39</v>
      </c>
      <c r="K137" t="s">
        <v>89</v>
      </c>
      <c r="L137" t="s">
        <v>10</v>
      </c>
    </row>
    <row r="138" spans="1:12" x14ac:dyDescent="0.3">
      <c r="A138" t="s">
        <v>57</v>
      </c>
      <c r="B138">
        <v>137</v>
      </c>
      <c r="C138">
        <v>14</v>
      </c>
      <c r="D138" t="s">
        <v>23</v>
      </c>
      <c r="E138" s="2">
        <v>15</v>
      </c>
      <c r="F138" s="2">
        <v>25</v>
      </c>
      <c r="G138" s="2">
        <f>F138-E138</f>
        <v>10</v>
      </c>
      <c r="H138" s="2">
        <f>IF(F138&gt;500,G138*0.2,G138*0.1)</f>
        <v>1</v>
      </c>
      <c r="I138" t="s">
        <v>77</v>
      </c>
      <c r="J138" t="s">
        <v>40</v>
      </c>
      <c r="K138" t="s">
        <v>102</v>
      </c>
      <c r="L138" t="s">
        <v>13</v>
      </c>
    </row>
    <row r="139" spans="1:12" x14ac:dyDescent="0.3">
      <c r="A139" t="s">
        <v>57</v>
      </c>
      <c r="B139">
        <v>138</v>
      </c>
      <c r="C139">
        <v>21</v>
      </c>
      <c r="D139" t="s">
        <v>25</v>
      </c>
      <c r="E139" s="2">
        <v>130</v>
      </c>
      <c r="F139" s="2">
        <v>200</v>
      </c>
      <c r="G139" s="2">
        <f>F139-E139</f>
        <v>70</v>
      </c>
      <c r="H139" s="2">
        <f>IF(F139&gt;500,G139*0.2,G139*0.1)</f>
        <v>7</v>
      </c>
      <c r="I139" t="s">
        <v>78</v>
      </c>
      <c r="J139" t="s">
        <v>41</v>
      </c>
      <c r="K139" t="s">
        <v>103</v>
      </c>
      <c r="L139" t="s">
        <v>16</v>
      </c>
    </row>
    <row r="140" spans="1:12" x14ac:dyDescent="0.3">
      <c r="A140" t="s">
        <v>57</v>
      </c>
      <c r="B140">
        <v>139</v>
      </c>
      <c r="C140">
        <v>28</v>
      </c>
      <c r="D140" t="s">
        <v>27</v>
      </c>
      <c r="E140" s="2">
        <v>40</v>
      </c>
      <c r="F140" s="2">
        <v>55</v>
      </c>
      <c r="G140" s="2">
        <f>F140-E140</f>
        <v>15</v>
      </c>
      <c r="H140" s="2">
        <f>IF(F140&gt;500,G140*0.2,G140*0.1)</f>
        <v>1.5</v>
      </c>
      <c r="I140" t="s">
        <v>79</v>
      </c>
      <c r="J140" t="s">
        <v>42</v>
      </c>
      <c r="K140" t="s">
        <v>88</v>
      </c>
      <c r="L140" t="s">
        <v>19</v>
      </c>
    </row>
    <row r="141" spans="1:12" x14ac:dyDescent="0.3">
      <c r="A141" t="s">
        <v>57</v>
      </c>
      <c r="B141">
        <v>140</v>
      </c>
      <c r="C141">
        <v>35</v>
      </c>
      <c r="D141" t="s">
        <v>29</v>
      </c>
      <c r="E141" s="2">
        <v>10</v>
      </c>
      <c r="F141" s="2">
        <v>18</v>
      </c>
      <c r="G141" s="2">
        <f>F141-E141</f>
        <v>8</v>
      </c>
      <c r="H141" s="2">
        <f>IF(F141&gt;500,G141*0.2,G141*0.1)</f>
        <v>0.8</v>
      </c>
      <c r="I141" t="s">
        <v>72</v>
      </c>
      <c r="J141" t="s">
        <v>35</v>
      </c>
      <c r="K141" t="s">
        <v>98</v>
      </c>
      <c r="L141" t="s">
        <v>22</v>
      </c>
    </row>
    <row r="142" spans="1:12" x14ac:dyDescent="0.3">
      <c r="A142" t="s">
        <v>57</v>
      </c>
      <c r="B142">
        <v>141</v>
      </c>
      <c r="C142">
        <v>2</v>
      </c>
      <c r="D142" t="s">
        <v>8</v>
      </c>
      <c r="E142" s="2">
        <v>480</v>
      </c>
      <c r="F142" s="2">
        <v>620</v>
      </c>
      <c r="G142" s="2">
        <f>F142-E142</f>
        <v>140</v>
      </c>
      <c r="H142" s="2">
        <f>IF(F142&gt;500,G142*0.2,G142*0.1)</f>
        <v>28</v>
      </c>
      <c r="I142" t="s">
        <v>80</v>
      </c>
      <c r="J142" t="s">
        <v>44</v>
      </c>
      <c r="K142" t="s">
        <v>104</v>
      </c>
      <c r="L142" t="s">
        <v>10</v>
      </c>
    </row>
    <row r="143" spans="1:12" x14ac:dyDescent="0.3">
      <c r="A143" t="s">
        <v>57</v>
      </c>
      <c r="B143">
        <v>142</v>
      </c>
      <c r="C143">
        <v>10</v>
      </c>
      <c r="D143" t="s">
        <v>11</v>
      </c>
      <c r="E143" s="2">
        <v>210</v>
      </c>
      <c r="F143" s="2">
        <v>290</v>
      </c>
      <c r="G143" s="2">
        <f>F143-E143</f>
        <v>80</v>
      </c>
      <c r="H143" s="2">
        <f>IF(F143&gt;500,G143*0.2,G143*0.1)</f>
        <v>8</v>
      </c>
      <c r="I143" t="s">
        <v>81</v>
      </c>
      <c r="J143" t="s">
        <v>45</v>
      </c>
      <c r="K143" t="s">
        <v>105</v>
      </c>
      <c r="L143" t="s">
        <v>13</v>
      </c>
    </row>
    <row r="144" spans="1:12" x14ac:dyDescent="0.3">
      <c r="A144" t="s">
        <v>57</v>
      </c>
      <c r="B144">
        <v>143</v>
      </c>
      <c r="C144">
        <v>17</v>
      </c>
      <c r="D144" t="s">
        <v>14</v>
      </c>
      <c r="E144" s="2">
        <v>45</v>
      </c>
      <c r="F144" s="2">
        <v>70</v>
      </c>
      <c r="G144" s="2">
        <f>F144-E144</f>
        <v>25</v>
      </c>
      <c r="H144" s="2">
        <f>IF(F144&gt;500,G144*0.2,G144*0.1)</f>
        <v>2.5</v>
      </c>
      <c r="I144" t="s">
        <v>82</v>
      </c>
      <c r="J144" t="s">
        <v>46</v>
      </c>
      <c r="K144" t="s">
        <v>106</v>
      </c>
      <c r="L144" t="s">
        <v>16</v>
      </c>
    </row>
    <row r="145" spans="1:12" x14ac:dyDescent="0.3">
      <c r="A145" t="s">
        <v>57</v>
      </c>
      <c r="B145">
        <v>144</v>
      </c>
      <c r="C145">
        <v>4</v>
      </c>
      <c r="D145" t="s">
        <v>17</v>
      </c>
      <c r="E145" s="2">
        <v>28</v>
      </c>
      <c r="F145" s="2">
        <v>42</v>
      </c>
      <c r="G145" s="2">
        <f>F145-E145</f>
        <v>14</v>
      </c>
      <c r="H145" s="2">
        <f>IF(F145&gt;500,G145*0.2,G145*0.1)</f>
        <v>1.4000000000000001</v>
      </c>
      <c r="I145" t="s">
        <v>83</v>
      </c>
      <c r="J145" t="s">
        <v>47</v>
      </c>
      <c r="K145" t="s">
        <v>107</v>
      </c>
      <c r="L145" t="s">
        <v>19</v>
      </c>
    </row>
    <row r="146" spans="1:12" x14ac:dyDescent="0.3">
      <c r="A146" t="s">
        <v>57</v>
      </c>
      <c r="B146">
        <v>145</v>
      </c>
      <c r="C146">
        <v>9</v>
      </c>
      <c r="D146" t="s">
        <v>20</v>
      </c>
      <c r="E146" s="2">
        <v>22</v>
      </c>
      <c r="F146" s="2">
        <v>38</v>
      </c>
      <c r="G146" s="2">
        <f>F146-E146</f>
        <v>16</v>
      </c>
      <c r="H146" s="2">
        <f>IF(F146&gt;500,G146*0.2,G146*0.1)</f>
        <v>1.6</v>
      </c>
      <c r="I146" t="s">
        <v>84</v>
      </c>
      <c r="J146" t="s">
        <v>48</v>
      </c>
      <c r="K146" t="s">
        <v>108</v>
      </c>
      <c r="L146" t="s">
        <v>22</v>
      </c>
    </row>
    <row r="147" spans="1:12" x14ac:dyDescent="0.3">
      <c r="A147" t="s">
        <v>58</v>
      </c>
      <c r="B147">
        <v>146</v>
      </c>
      <c r="C147">
        <v>16</v>
      </c>
      <c r="D147" t="s">
        <v>23</v>
      </c>
      <c r="E147" s="2">
        <v>12</v>
      </c>
      <c r="F147" s="2">
        <v>22</v>
      </c>
      <c r="G147" s="2">
        <f>F147-E147</f>
        <v>10</v>
      </c>
      <c r="H147" s="2">
        <f>IF(F147&gt;500,G147*0.2,G147*0.1)</f>
        <v>1</v>
      </c>
      <c r="I147" t="s">
        <v>85</v>
      </c>
      <c r="J147" t="s">
        <v>49</v>
      </c>
      <c r="K147" t="s">
        <v>92</v>
      </c>
      <c r="L147" t="s">
        <v>10</v>
      </c>
    </row>
    <row r="148" spans="1:12" x14ac:dyDescent="0.3">
      <c r="A148" t="s">
        <v>58</v>
      </c>
      <c r="B148">
        <v>147</v>
      </c>
      <c r="C148">
        <v>23</v>
      </c>
      <c r="D148" t="s">
        <v>25</v>
      </c>
      <c r="E148" s="2">
        <v>125</v>
      </c>
      <c r="F148" s="2">
        <v>185</v>
      </c>
      <c r="G148" s="2">
        <f>F148-E148</f>
        <v>60</v>
      </c>
      <c r="H148" s="2">
        <f>IF(F148&gt;500,G148*0.2,G148*0.1)</f>
        <v>6</v>
      </c>
      <c r="I148" t="s">
        <v>61</v>
      </c>
      <c r="J148" t="s">
        <v>9</v>
      </c>
      <c r="K148" t="s">
        <v>88</v>
      </c>
      <c r="L148" t="s">
        <v>13</v>
      </c>
    </row>
    <row r="149" spans="1:12" x14ac:dyDescent="0.3">
      <c r="A149" t="s">
        <v>58</v>
      </c>
      <c r="B149">
        <v>148</v>
      </c>
      <c r="C149">
        <v>30</v>
      </c>
      <c r="D149" t="s">
        <v>27</v>
      </c>
      <c r="E149" s="2">
        <v>38</v>
      </c>
      <c r="F149" s="2">
        <v>52</v>
      </c>
      <c r="G149" s="2">
        <f>F149-E149</f>
        <v>14</v>
      </c>
      <c r="H149" s="2">
        <f>IF(F149&gt;500,G149*0.2,G149*0.1)</f>
        <v>1.4000000000000001</v>
      </c>
      <c r="I149" t="s">
        <v>62</v>
      </c>
      <c r="J149" t="s">
        <v>12</v>
      </c>
      <c r="K149" t="s">
        <v>89</v>
      </c>
      <c r="L149" t="s">
        <v>16</v>
      </c>
    </row>
    <row r="150" spans="1:12" x14ac:dyDescent="0.3">
      <c r="A150" t="s">
        <v>58</v>
      </c>
      <c r="B150">
        <v>149</v>
      </c>
      <c r="C150">
        <v>37</v>
      </c>
      <c r="D150" t="s">
        <v>29</v>
      </c>
      <c r="E150" s="2">
        <v>9</v>
      </c>
      <c r="F150" s="2">
        <v>16</v>
      </c>
      <c r="G150" s="2">
        <f>F150-E150</f>
        <v>7</v>
      </c>
      <c r="H150" s="2">
        <f>IF(F150&gt;500,G150*0.2,G150*0.1)</f>
        <v>0.70000000000000007</v>
      </c>
      <c r="I150" t="s">
        <v>63</v>
      </c>
      <c r="J150" t="s">
        <v>15</v>
      </c>
      <c r="K150" t="s">
        <v>90</v>
      </c>
      <c r="L150" t="s">
        <v>19</v>
      </c>
    </row>
    <row r="151" spans="1:12" x14ac:dyDescent="0.3">
      <c r="A151" t="s">
        <v>58</v>
      </c>
      <c r="B151">
        <v>150</v>
      </c>
      <c r="C151">
        <v>44</v>
      </c>
      <c r="D151" t="s">
        <v>31</v>
      </c>
      <c r="E151" s="2">
        <v>6</v>
      </c>
      <c r="F151" s="2">
        <v>11</v>
      </c>
      <c r="G151" s="2">
        <f>F151-E151</f>
        <v>5</v>
      </c>
      <c r="H151" s="2">
        <f>IF(F151&gt;500,G151*0.2,G151*0.1)</f>
        <v>0.5</v>
      </c>
      <c r="I151" t="s">
        <v>64</v>
      </c>
      <c r="J151" t="s">
        <v>18</v>
      </c>
      <c r="K151" t="s">
        <v>91</v>
      </c>
      <c r="L151" t="s">
        <v>22</v>
      </c>
    </row>
    <row r="152" spans="1:12" x14ac:dyDescent="0.3">
      <c r="A152" t="s">
        <v>58</v>
      </c>
      <c r="B152">
        <v>151</v>
      </c>
      <c r="C152">
        <v>1</v>
      </c>
      <c r="D152" t="s">
        <v>8</v>
      </c>
      <c r="E152" s="2">
        <v>500</v>
      </c>
      <c r="F152" s="2">
        <v>650</v>
      </c>
      <c r="G152" s="2">
        <f>F152-E152</f>
        <v>150</v>
      </c>
      <c r="H152" s="2">
        <f>IF(F152&gt;500,G152*0.2,G152*0.1)</f>
        <v>30</v>
      </c>
      <c r="I152" t="s">
        <v>65</v>
      </c>
      <c r="J152" t="s">
        <v>21</v>
      </c>
      <c r="K152" t="s">
        <v>92</v>
      </c>
      <c r="L152" t="s">
        <v>10</v>
      </c>
    </row>
    <row r="153" spans="1:12" x14ac:dyDescent="0.3">
      <c r="A153" t="s">
        <v>58</v>
      </c>
      <c r="B153">
        <v>152</v>
      </c>
      <c r="C153">
        <v>8</v>
      </c>
      <c r="D153" t="s">
        <v>11</v>
      </c>
      <c r="E153" s="2">
        <v>200</v>
      </c>
      <c r="F153" s="2">
        <v>280</v>
      </c>
      <c r="G153" s="2">
        <f>F153-E153</f>
        <v>80</v>
      </c>
      <c r="H153" s="2">
        <f>IF(F153&gt;500,G153*0.2,G153*0.1)</f>
        <v>8</v>
      </c>
      <c r="I153" t="s">
        <v>66</v>
      </c>
      <c r="J153" t="s">
        <v>24</v>
      </c>
      <c r="K153" t="s">
        <v>93</v>
      </c>
      <c r="L153" t="s">
        <v>13</v>
      </c>
    </row>
    <row r="154" spans="1:12" x14ac:dyDescent="0.3">
      <c r="A154" t="s">
        <v>58</v>
      </c>
      <c r="B154">
        <v>153</v>
      </c>
      <c r="C154">
        <v>15</v>
      </c>
      <c r="D154" t="s">
        <v>14</v>
      </c>
      <c r="E154" s="2">
        <v>50</v>
      </c>
      <c r="F154" s="2">
        <v>75</v>
      </c>
      <c r="G154" s="2">
        <f>F154-E154</f>
        <v>25</v>
      </c>
      <c r="H154" s="2">
        <f>IF(F154&gt;500,G154*0.2,G154*0.1)</f>
        <v>2.5</v>
      </c>
      <c r="I154" t="s">
        <v>67</v>
      </c>
      <c r="J154" t="s">
        <v>26</v>
      </c>
      <c r="K154" t="s">
        <v>94</v>
      </c>
      <c r="L154" t="s">
        <v>16</v>
      </c>
    </row>
    <row r="155" spans="1:12" x14ac:dyDescent="0.3">
      <c r="A155" t="s">
        <v>58</v>
      </c>
      <c r="B155">
        <v>154</v>
      </c>
      <c r="C155">
        <v>3</v>
      </c>
      <c r="D155" t="s">
        <v>17</v>
      </c>
      <c r="E155" s="2">
        <v>30</v>
      </c>
      <c r="F155" s="2">
        <v>45</v>
      </c>
      <c r="G155" s="2">
        <f>F155-E155</f>
        <v>15</v>
      </c>
      <c r="H155" s="2">
        <f>IF(F155&gt;500,G155*0.2,G155*0.1)</f>
        <v>1.5</v>
      </c>
      <c r="I155" t="s">
        <v>68</v>
      </c>
      <c r="J155" t="s">
        <v>28</v>
      </c>
      <c r="K155" t="s">
        <v>35</v>
      </c>
      <c r="L155" t="s">
        <v>19</v>
      </c>
    </row>
    <row r="156" spans="1:12" x14ac:dyDescent="0.3">
      <c r="A156" t="s">
        <v>58</v>
      </c>
      <c r="B156">
        <v>155</v>
      </c>
      <c r="C156">
        <v>12</v>
      </c>
      <c r="D156" t="s">
        <v>20</v>
      </c>
      <c r="E156" s="2">
        <v>25</v>
      </c>
      <c r="F156" s="2">
        <v>40</v>
      </c>
      <c r="G156" s="2">
        <f>F156-E156</f>
        <v>15</v>
      </c>
      <c r="H156" s="2">
        <f>IF(F156&gt;500,G156*0.2,G156*0.1)</f>
        <v>1.5</v>
      </c>
      <c r="I156" t="s">
        <v>69</v>
      </c>
      <c r="J156" t="s">
        <v>30</v>
      </c>
      <c r="K156" t="s">
        <v>95</v>
      </c>
      <c r="L156" t="s">
        <v>22</v>
      </c>
    </row>
    <row r="157" spans="1:12" x14ac:dyDescent="0.3">
      <c r="A157" t="s">
        <v>59</v>
      </c>
      <c r="B157">
        <v>156</v>
      </c>
      <c r="C157">
        <v>19</v>
      </c>
      <c r="D157" t="s">
        <v>23</v>
      </c>
      <c r="E157" s="2">
        <v>10</v>
      </c>
      <c r="F157" s="2">
        <v>20</v>
      </c>
      <c r="G157" s="2">
        <f>F157-E157</f>
        <v>10</v>
      </c>
      <c r="H157" s="2">
        <f>IF(F157&gt;500,G157*0.2,G157*0.1)</f>
        <v>1</v>
      </c>
      <c r="I157" t="s">
        <v>70</v>
      </c>
      <c r="J157" t="s">
        <v>32</v>
      </c>
      <c r="K157" t="s">
        <v>96</v>
      </c>
      <c r="L157" t="s">
        <v>10</v>
      </c>
    </row>
    <row r="158" spans="1:12" x14ac:dyDescent="0.3">
      <c r="A158" t="s">
        <v>59</v>
      </c>
      <c r="B158">
        <v>157</v>
      </c>
      <c r="C158">
        <v>26</v>
      </c>
      <c r="D158" t="s">
        <v>25</v>
      </c>
      <c r="E158" s="2">
        <v>120</v>
      </c>
      <c r="F158" s="2">
        <v>180</v>
      </c>
      <c r="G158" s="2">
        <f>F158-E158</f>
        <v>60</v>
      </c>
      <c r="H158" s="2">
        <f>IF(F158&gt;500,G158*0.2,G158*0.1)</f>
        <v>6</v>
      </c>
      <c r="I158" t="s">
        <v>71</v>
      </c>
      <c r="J158" t="s">
        <v>34</v>
      </c>
      <c r="K158" t="s">
        <v>97</v>
      </c>
      <c r="L158" t="s">
        <v>13</v>
      </c>
    </row>
    <row r="159" spans="1:12" x14ac:dyDescent="0.3">
      <c r="A159" t="s">
        <v>59</v>
      </c>
      <c r="B159">
        <v>158</v>
      </c>
      <c r="C159">
        <v>33</v>
      </c>
      <c r="D159" t="s">
        <v>27</v>
      </c>
      <c r="E159" s="2">
        <v>35</v>
      </c>
      <c r="F159" s="2">
        <v>50</v>
      </c>
      <c r="G159" s="2">
        <f>F159-E159</f>
        <v>15</v>
      </c>
      <c r="H159" s="2">
        <f>IF(F159&gt;500,G159*0.2,G159*0.1)</f>
        <v>1.5</v>
      </c>
      <c r="I159" t="s">
        <v>72</v>
      </c>
      <c r="J159" t="s">
        <v>35</v>
      </c>
      <c r="K159" t="s">
        <v>98</v>
      </c>
      <c r="L159" t="s">
        <v>16</v>
      </c>
    </row>
    <row r="160" spans="1:12" x14ac:dyDescent="0.3">
      <c r="A160" t="s">
        <v>59</v>
      </c>
      <c r="B160">
        <v>159</v>
      </c>
      <c r="C160">
        <v>40</v>
      </c>
      <c r="D160" t="s">
        <v>29</v>
      </c>
      <c r="E160" s="2">
        <v>8</v>
      </c>
      <c r="F160" s="2">
        <v>15</v>
      </c>
      <c r="G160" s="2">
        <f>F160-E160</f>
        <v>7</v>
      </c>
      <c r="H160" s="2">
        <f>IF(F160&gt;500,G160*0.2,G160*0.1)</f>
        <v>0.70000000000000007</v>
      </c>
      <c r="I160" t="s">
        <v>73</v>
      </c>
      <c r="J160" t="s">
        <v>36</v>
      </c>
      <c r="K160" t="s">
        <v>99</v>
      </c>
      <c r="L160" t="s">
        <v>19</v>
      </c>
    </row>
    <row r="161" spans="1:12" x14ac:dyDescent="0.3">
      <c r="A161" t="s">
        <v>59</v>
      </c>
      <c r="B161">
        <v>160</v>
      </c>
      <c r="C161">
        <v>5</v>
      </c>
      <c r="D161" t="s">
        <v>31</v>
      </c>
      <c r="E161" s="2">
        <v>5</v>
      </c>
      <c r="F161" s="2">
        <v>10</v>
      </c>
      <c r="G161" s="2">
        <f>F161-E161</f>
        <v>5</v>
      </c>
      <c r="H161" s="2">
        <f>IF(F161&gt;500,G161*0.2,G161*0.1)</f>
        <v>0.5</v>
      </c>
      <c r="I161" t="s">
        <v>74</v>
      </c>
      <c r="J161" t="s">
        <v>37</v>
      </c>
      <c r="K161" t="s">
        <v>100</v>
      </c>
      <c r="L161" t="s">
        <v>22</v>
      </c>
    </row>
    <row r="162" spans="1:12" x14ac:dyDescent="0.3">
      <c r="A162" t="s">
        <v>59</v>
      </c>
      <c r="B162">
        <v>161</v>
      </c>
      <c r="C162">
        <v>6</v>
      </c>
      <c r="D162" t="s">
        <v>33</v>
      </c>
      <c r="E162" s="2">
        <v>150</v>
      </c>
      <c r="F162" s="2">
        <v>220</v>
      </c>
      <c r="G162" s="2">
        <f>F162-E162</f>
        <v>70</v>
      </c>
      <c r="H162" s="2">
        <f>IF(F162&gt;500,G162*0.2,G162*0.1)</f>
        <v>7</v>
      </c>
      <c r="I162" t="s">
        <v>75</v>
      </c>
      <c r="J162" t="s">
        <v>38</v>
      </c>
      <c r="K162" t="s">
        <v>101</v>
      </c>
      <c r="L162" t="s">
        <v>10</v>
      </c>
    </row>
    <row r="163" spans="1:12" x14ac:dyDescent="0.3">
      <c r="A163" t="s">
        <v>59</v>
      </c>
      <c r="B163">
        <v>162</v>
      </c>
      <c r="C163">
        <v>18</v>
      </c>
      <c r="D163" t="s">
        <v>17</v>
      </c>
      <c r="E163" s="2">
        <v>40</v>
      </c>
      <c r="F163" s="2">
        <v>60</v>
      </c>
      <c r="G163" s="2">
        <f>F163-E163</f>
        <v>20</v>
      </c>
      <c r="H163" s="2">
        <f>IF(F163&gt;500,G163*0.2,G163*0.1)</f>
        <v>2</v>
      </c>
      <c r="I163" t="s">
        <v>76</v>
      </c>
      <c r="J163" t="s">
        <v>39</v>
      </c>
      <c r="K163" t="s">
        <v>89</v>
      </c>
      <c r="L163" t="s">
        <v>13</v>
      </c>
    </row>
    <row r="164" spans="1:12" x14ac:dyDescent="0.3">
      <c r="A164" t="s">
        <v>59</v>
      </c>
      <c r="B164">
        <v>163</v>
      </c>
      <c r="C164">
        <v>25</v>
      </c>
      <c r="D164" t="s">
        <v>11</v>
      </c>
      <c r="E164" s="2">
        <v>220</v>
      </c>
      <c r="F164" s="2">
        <v>300</v>
      </c>
      <c r="G164" s="2">
        <f>F164-E164</f>
        <v>80</v>
      </c>
      <c r="H164" s="2">
        <f>IF(F164&gt;500,G164*0.2,G164*0.1)</f>
        <v>8</v>
      </c>
      <c r="I164" t="s">
        <v>77</v>
      </c>
      <c r="J164" t="s">
        <v>40</v>
      </c>
      <c r="K164" t="s">
        <v>102</v>
      </c>
      <c r="L164" t="s">
        <v>16</v>
      </c>
    </row>
    <row r="165" spans="1:12" x14ac:dyDescent="0.3">
      <c r="A165" t="s">
        <v>59</v>
      </c>
      <c r="B165">
        <v>164</v>
      </c>
      <c r="C165">
        <v>32</v>
      </c>
      <c r="D165" t="s">
        <v>20</v>
      </c>
      <c r="E165" s="2">
        <v>20</v>
      </c>
      <c r="F165" s="2">
        <v>35</v>
      </c>
      <c r="G165" s="2">
        <f>F165-E165</f>
        <v>15</v>
      </c>
      <c r="H165" s="2">
        <f>IF(F165&gt;500,G165*0.2,G165*0.1)</f>
        <v>1.5</v>
      </c>
      <c r="I165" t="s">
        <v>78</v>
      </c>
      <c r="J165" t="s">
        <v>41</v>
      </c>
      <c r="K165" t="s">
        <v>103</v>
      </c>
      <c r="L165" t="s">
        <v>19</v>
      </c>
    </row>
    <row r="166" spans="1:12" x14ac:dyDescent="0.3">
      <c r="A166" t="s">
        <v>59</v>
      </c>
      <c r="B166">
        <v>165</v>
      </c>
      <c r="C166">
        <v>39</v>
      </c>
      <c r="D166" t="s">
        <v>8</v>
      </c>
      <c r="E166" s="2">
        <v>550</v>
      </c>
      <c r="F166" s="2">
        <v>700</v>
      </c>
      <c r="G166" s="2">
        <f>F166-E166</f>
        <v>150</v>
      </c>
      <c r="H166" s="2">
        <f>IF(F166&gt;500,G166*0.2,G166*0.1)</f>
        <v>30</v>
      </c>
      <c r="I166" t="s">
        <v>79</v>
      </c>
      <c r="J166" t="s">
        <v>42</v>
      </c>
      <c r="K166" t="s">
        <v>88</v>
      </c>
      <c r="L166" t="s">
        <v>22</v>
      </c>
    </row>
    <row r="167" spans="1:12" x14ac:dyDescent="0.3">
      <c r="A167" t="s">
        <v>59</v>
      </c>
      <c r="B167">
        <v>166</v>
      </c>
      <c r="C167">
        <v>7</v>
      </c>
      <c r="D167" t="s">
        <v>14</v>
      </c>
      <c r="E167" s="2">
        <v>55</v>
      </c>
      <c r="F167" s="2">
        <v>80</v>
      </c>
      <c r="G167" s="2">
        <f>F167-E167</f>
        <v>25</v>
      </c>
      <c r="H167" s="2">
        <f>IF(F167&gt;500,G167*0.2,G167*0.1)</f>
        <v>2.5</v>
      </c>
      <c r="I167" t="s">
        <v>72</v>
      </c>
      <c r="J167" t="s">
        <v>35</v>
      </c>
      <c r="K167" t="s">
        <v>98</v>
      </c>
      <c r="L167" t="s">
        <v>10</v>
      </c>
    </row>
    <row r="168" spans="1:12" x14ac:dyDescent="0.3">
      <c r="A168" t="s">
        <v>59</v>
      </c>
      <c r="B168">
        <v>167</v>
      </c>
      <c r="C168">
        <v>14</v>
      </c>
      <c r="D168" t="s">
        <v>23</v>
      </c>
      <c r="E168" s="2">
        <v>15</v>
      </c>
      <c r="F168" s="2">
        <v>25</v>
      </c>
      <c r="G168" s="2">
        <f>F168-E168</f>
        <v>10</v>
      </c>
      <c r="H168" s="2">
        <f>IF(F168&gt;500,G168*0.2,G168*0.1)</f>
        <v>1</v>
      </c>
      <c r="I168" t="s">
        <v>80</v>
      </c>
      <c r="J168" t="s">
        <v>44</v>
      </c>
      <c r="K168" t="s">
        <v>104</v>
      </c>
      <c r="L168" t="s">
        <v>13</v>
      </c>
    </row>
    <row r="169" spans="1:12" x14ac:dyDescent="0.3">
      <c r="A169" t="s">
        <v>59</v>
      </c>
      <c r="B169">
        <v>168</v>
      </c>
      <c r="C169">
        <v>21</v>
      </c>
      <c r="D169" t="s">
        <v>25</v>
      </c>
      <c r="E169" s="2">
        <v>130</v>
      </c>
      <c r="F169" s="2">
        <v>200</v>
      </c>
      <c r="G169" s="2">
        <f>F169-E169</f>
        <v>70</v>
      </c>
      <c r="H169" s="2">
        <f>IF(F169&gt;500,G169*0.2,G169*0.1)</f>
        <v>7</v>
      </c>
      <c r="I169" t="s">
        <v>81</v>
      </c>
      <c r="J169" t="s">
        <v>45</v>
      </c>
      <c r="K169" t="s">
        <v>105</v>
      </c>
      <c r="L169" t="s">
        <v>16</v>
      </c>
    </row>
    <row r="170" spans="1:12" x14ac:dyDescent="0.3">
      <c r="A170" t="s">
        <v>59</v>
      </c>
      <c r="B170">
        <v>169</v>
      </c>
      <c r="C170">
        <v>28</v>
      </c>
      <c r="D170" t="s">
        <v>27</v>
      </c>
      <c r="E170" s="2">
        <v>40</v>
      </c>
      <c r="F170" s="2">
        <v>55</v>
      </c>
      <c r="G170" s="2">
        <f>F170-E170</f>
        <v>15</v>
      </c>
      <c r="H170" s="2">
        <f>IF(F170&gt;500,G170*0.2,G170*0.1)</f>
        <v>1.5</v>
      </c>
      <c r="I170" t="s">
        <v>82</v>
      </c>
      <c r="J170" t="s">
        <v>46</v>
      </c>
      <c r="K170" t="s">
        <v>106</v>
      </c>
      <c r="L170" t="s">
        <v>19</v>
      </c>
    </row>
    <row r="171" spans="1:12" x14ac:dyDescent="0.3">
      <c r="A171" t="s">
        <v>59</v>
      </c>
      <c r="B171">
        <v>170</v>
      </c>
      <c r="C171">
        <v>35</v>
      </c>
      <c r="D171" t="s">
        <v>29</v>
      </c>
      <c r="E171" s="2">
        <v>10</v>
      </c>
      <c r="F171" s="2">
        <v>18</v>
      </c>
      <c r="G171" s="2">
        <f>F171-E171</f>
        <v>8</v>
      </c>
      <c r="H171" s="2">
        <f>IF(F171&gt;500,G171*0.2,G171*0.1)</f>
        <v>0.8</v>
      </c>
      <c r="I171" t="s">
        <v>83</v>
      </c>
      <c r="J171" t="s">
        <v>47</v>
      </c>
      <c r="K171" t="s">
        <v>107</v>
      </c>
      <c r="L171" t="s">
        <v>22</v>
      </c>
    </row>
    <row r="172" spans="1:12" x14ac:dyDescent="0.3">
      <c r="A172" t="s">
        <v>59</v>
      </c>
      <c r="B172">
        <v>171</v>
      </c>
      <c r="C172">
        <v>2</v>
      </c>
      <c r="D172" t="s">
        <v>8</v>
      </c>
      <c r="E172" s="2">
        <v>480</v>
      </c>
      <c r="F172" s="2">
        <v>620</v>
      </c>
      <c r="G172" s="2">
        <f>F172-E172</f>
        <v>140</v>
      </c>
      <c r="H172" s="2">
        <f>IF(F172&gt;500,G172*0.2,G172*0.1)</f>
        <v>28</v>
      </c>
      <c r="I172" t="s">
        <v>84</v>
      </c>
      <c r="J172" t="s">
        <v>48</v>
      </c>
      <c r="K172" t="s">
        <v>108</v>
      </c>
      <c r="L172" t="s">
        <v>10</v>
      </c>
    </row>
    <row r="175" spans="1:12" x14ac:dyDescent="0.3">
      <c r="A175" t="s">
        <v>117</v>
      </c>
      <c r="F175" s="4">
        <f>SUM(F2:F172)</f>
        <v>25698</v>
      </c>
    </row>
    <row r="176" spans="1:12" x14ac:dyDescent="0.3">
      <c r="A176" t="s">
        <v>118</v>
      </c>
      <c r="F176" s="1">
        <f>SUMIF(F2:F172,"&gt;500")</f>
        <v>11820</v>
      </c>
    </row>
    <row r="177" spans="1:6" x14ac:dyDescent="0.3">
      <c r="A177" t="s">
        <v>119</v>
      </c>
      <c r="F177" s="1">
        <f>SUMIF(F2:F172,"&lt;=500")</f>
        <v>13878</v>
      </c>
    </row>
  </sheetData>
  <autoFilter ref="A1:L172" xr:uid="{708E2659-6765-44AE-8B2E-D43E1E6348FF}"/>
  <sortState xmlns:xlrd2="http://schemas.microsoft.com/office/spreadsheetml/2017/richdata2" ref="P3:P8">
    <sortCondition ref="P3:P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2025-09-11T08:39:49Z</dcterms:created>
  <dcterms:modified xsi:type="dcterms:W3CDTF">2025-09-14T10:54:28Z</dcterms:modified>
</cp:coreProperties>
</file>