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19E49A8D-D06E-4E47-8B34-3D622ED574F9}" xr6:coauthVersionLast="47" xr6:coauthVersionMax="47" xr10:uidLastSave="{00000000-0000-0000-0000-000000000000}"/>
  <bookViews>
    <workbookView xWindow="0" yWindow="0" windowWidth="11712" windowHeight="12960" xr2:uid="{BBBD80BC-7EBE-443C-B531-B4E555D5A0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9" i="1" l="1"/>
  <c r="AD28" i="1"/>
  <c r="AD27" i="1"/>
  <c r="AD26" i="1"/>
  <c r="Y5" i="1"/>
  <c r="Z5" i="1"/>
  <c r="AA5" i="1"/>
  <c r="AB6" i="1"/>
  <c r="X7" i="1"/>
  <c r="Y7" i="1"/>
  <c r="Z8" i="1"/>
  <c r="AA8" i="1"/>
  <c r="AB8" i="1"/>
  <c r="X10" i="1"/>
  <c r="Y10" i="1"/>
  <c r="Z10" i="1"/>
  <c r="AA11" i="1"/>
  <c r="AB11" i="1"/>
  <c r="X12" i="1"/>
  <c r="AD12" i="1" s="1"/>
  <c r="Y13" i="1"/>
  <c r="Z13" i="1"/>
  <c r="AA13" i="1"/>
  <c r="AB14" i="1"/>
  <c r="X15" i="1"/>
  <c r="Y15" i="1"/>
  <c r="Z16" i="1"/>
  <c r="AA16" i="1"/>
  <c r="AB16" i="1"/>
  <c r="X18" i="1"/>
  <c r="Y18" i="1"/>
  <c r="Z18" i="1"/>
  <c r="AA19" i="1"/>
  <c r="AB19" i="1"/>
  <c r="X20" i="1"/>
  <c r="Y21" i="1"/>
  <c r="Z21" i="1"/>
  <c r="AA21" i="1"/>
  <c r="AB22" i="1"/>
  <c r="X23" i="1"/>
  <c r="Y23" i="1"/>
  <c r="AA4" i="1"/>
  <c r="AB4" i="1"/>
  <c r="N5" i="1"/>
  <c r="X5" i="1" s="1"/>
  <c r="AD5" i="1" s="1"/>
  <c r="O5" i="1"/>
  <c r="P5" i="1"/>
  <c r="Q5" i="1"/>
  <c r="R5" i="1"/>
  <c r="AB5" i="1" s="1"/>
  <c r="N6" i="1"/>
  <c r="X6" i="1" s="1"/>
  <c r="O6" i="1"/>
  <c r="Y6" i="1" s="1"/>
  <c r="P6" i="1"/>
  <c r="Z6" i="1" s="1"/>
  <c r="Q6" i="1"/>
  <c r="AA6" i="1" s="1"/>
  <c r="R6" i="1"/>
  <c r="N7" i="1"/>
  <c r="O7" i="1"/>
  <c r="P7" i="1"/>
  <c r="Z7" i="1" s="1"/>
  <c r="Q7" i="1"/>
  <c r="AA7" i="1" s="1"/>
  <c r="R7" i="1"/>
  <c r="R27" i="1" s="1"/>
  <c r="N8" i="1"/>
  <c r="X8" i="1" s="1"/>
  <c r="O8" i="1"/>
  <c r="Y8" i="1" s="1"/>
  <c r="P8" i="1"/>
  <c r="Q8" i="1"/>
  <c r="R8" i="1"/>
  <c r="N9" i="1"/>
  <c r="X9" i="1" s="1"/>
  <c r="O9" i="1"/>
  <c r="Y9" i="1" s="1"/>
  <c r="P9" i="1"/>
  <c r="Z9" i="1" s="1"/>
  <c r="Q9" i="1"/>
  <c r="AA9" i="1" s="1"/>
  <c r="R9" i="1"/>
  <c r="AB9" i="1" s="1"/>
  <c r="N10" i="1"/>
  <c r="O10" i="1"/>
  <c r="P10" i="1"/>
  <c r="Q10" i="1"/>
  <c r="AA10" i="1" s="1"/>
  <c r="R10" i="1"/>
  <c r="AB10" i="1" s="1"/>
  <c r="N11" i="1"/>
  <c r="X11" i="1" s="1"/>
  <c r="O11" i="1"/>
  <c r="Y11" i="1" s="1"/>
  <c r="P11" i="1"/>
  <c r="Z11" i="1" s="1"/>
  <c r="Q11" i="1"/>
  <c r="R11" i="1"/>
  <c r="N12" i="1"/>
  <c r="O12" i="1"/>
  <c r="Y12" i="1" s="1"/>
  <c r="P12" i="1"/>
  <c r="Z12" i="1" s="1"/>
  <c r="Q12" i="1"/>
  <c r="AA12" i="1" s="1"/>
  <c r="R12" i="1"/>
  <c r="AB12" i="1" s="1"/>
  <c r="N13" i="1"/>
  <c r="X13" i="1" s="1"/>
  <c r="AD13" i="1" s="1"/>
  <c r="O13" i="1"/>
  <c r="P13" i="1"/>
  <c r="Q13" i="1"/>
  <c r="R13" i="1"/>
  <c r="AB13" i="1" s="1"/>
  <c r="N14" i="1"/>
  <c r="X14" i="1" s="1"/>
  <c r="O14" i="1"/>
  <c r="Y14" i="1" s="1"/>
  <c r="P14" i="1"/>
  <c r="Z14" i="1" s="1"/>
  <c r="Q14" i="1"/>
  <c r="AA14" i="1" s="1"/>
  <c r="R14" i="1"/>
  <c r="N15" i="1"/>
  <c r="O15" i="1"/>
  <c r="P15" i="1"/>
  <c r="Z15" i="1" s="1"/>
  <c r="Q15" i="1"/>
  <c r="AA15" i="1" s="1"/>
  <c r="R15" i="1"/>
  <c r="AB15" i="1" s="1"/>
  <c r="N16" i="1"/>
  <c r="X16" i="1" s="1"/>
  <c r="O16" i="1"/>
  <c r="Y16" i="1" s="1"/>
  <c r="P16" i="1"/>
  <c r="Q16" i="1"/>
  <c r="R16" i="1"/>
  <c r="N17" i="1"/>
  <c r="X17" i="1" s="1"/>
  <c r="O17" i="1"/>
  <c r="Y17" i="1" s="1"/>
  <c r="P17" i="1"/>
  <c r="Z17" i="1" s="1"/>
  <c r="Q17" i="1"/>
  <c r="AA17" i="1" s="1"/>
  <c r="R17" i="1"/>
  <c r="AB17" i="1" s="1"/>
  <c r="N18" i="1"/>
  <c r="O18" i="1"/>
  <c r="P18" i="1"/>
  <c r="Q18" i="1"/>
  <c r="AA18" i="1" s="1"/>
  <c r="R18" i="1"/>
  <c r="AB18" i="1" s="1"/>
  <c r="N19" i="1"/>
  <c r="X19" i="1" s="1"/>
  <c r="O19" i="1"/>
  <c r="Y19" i="1" s="1"/>
  <c r="P19" i="1"/>
  <c r="Z19" i="1" s="1"/>
  <c r="Q19" i="1"/>
  <c r="R19" i="1"/>
  <c r="N20" i="1"/>
  <c r="O20" i="1"/>
  <c r="Y20" i="1" s="1"/>
  <c r="P20" i="1"/>
  <c r="Z20" i="1" s="1"/>
  <c r="Q20" i="1"/>
  <c r="AA20" i="1" s="1"/>
  <c r="R20" i="1"/>
  <c r="AB20" i="1" s="1"/>
  <c r="N21" i="1"/>
  <c r="X21" i="1" s="1"/>
  <c r="AD21" i="1" s="1"/>
  <c r="O21" i="1"/>
  <c r="P21" i="1"/>
  <c r="Q21" i="1"/>
  <c r="R21" i="1"/>
  <c r="AB21" i="1" s="1"/>
  <c r="N22" i="1"/>
  <c r="X22" i="1" s="1"/>
  <c r="O22" i="1"/>
  <c r="Y22" i="1" s="1"/>
  <c r="P22" i="1"/>
  <c r="Z22" i="1" s="1"/>
  <c r="Q22" i="1"/>
  <c r="AA22" i="1" s="1"/>
  <c r="R22" i="1"/>
  <c r="N23" i="1"/>
  <c r="O23" i="1"/>
  <c r="P23" i="1"/>
  <c r="Z23" i="1" s="1"/>
  <c r="Q23" i="1"/>
  <c r="AA23" i="1" s="1"/>
  <c r="R23" i="1"/>
  <c r="AB23" i="1" s="1"/>
  <c r="O4" i="1"/>
  <c r="O28" i="1" s="1"/>
  <c r="P4" i="1"/>
  <c r="Z4" i="1" s="1"/>
  <c r="Q4" i="1"/>
  <c r="Q29" i="1" s="1"/>
  <c r="R4" i="1"/>
  <c r="R29" i="1" s="1"/>
  <c r="N4" i="1"/>
  <c r="I5" i="1"/>
  <c r="S5" i="1" s="1"/>
  <c r="J5" i="1"/>
  <c r="T5" i="1" s="1"/>
  <c r="T29" i="1" s="1"/>
  <c r="K5" i="1"/>
  <c r="U5" i="1" s="1"/>
  <c r="U29" i="1" s="1"/>
  <c r="L5" i="1"/>
  <c r="V5" i="1" s="1"/>
  <c r="V29" i="1" s="1"/>
  <c r="M5" i="1"/>
  <c r="W5" i="1" s="1"/>
  <c r="W29" i="1" s="1"/>
  <c r="I6" i="1"/>
  <c r="S6" i="1" s="1"/>
  <c r="J6" i="1"/>
  <c r="T6" i="1" s="1"/>
  <c r="K6" i="1"/>
  <c r="U6" i="1" s="1"/>
  <c r="L6" i="1"/>
  <c r="V6" i="1" s="1"/>
  <c r="M6" i="1"/>
  <c r="W6" i="1" s="1"/>
  <c r="I7" i="1"/>
  <c r="S7" i="1" s="1"/>
  <c r="J7" i="1"/>
  <c r="T7" i="1" s="1"/>
  <c r="T28" i="1" s="1"/>
  <c r="K7" i="1"/>
  <c r="U7" i="1" s="1"/>
  <c r="U28" i="1" s="1"/>
  <c r="L7" i="1"/>
  <c r="V7" i="1" s="1"/>
  <c r="M7" i="1"/>
  <c r="W7" i="1" s="1"/>
  <c r="I8" i="1"/>
  <c r="S8" i="1" s="1"/>
  <c r="J8" i="1"/>
  <c r="T8" i="1" s="1"/>
  <c r="K8" i="1"/>
  <c r="U8" i="1" s="1"/>
  <c r="L8" i="1"/>
  <c r="V8" i="1" s="1"/>
  <c r="M8" i="1"/>
  <c r="W8" i="1" s="1"/>
  <c r="I9" i="1"/>
  <c r="S9" i="1" s="1"/>
  <c r="J9" i="1"/>
  <c r="T9" i="1" s="1"/>
  <c r="K9" i="1"/>
  <c r="U9" i="1" s="1"/>
  <c r="L9" i="1"/>
  <c r="V9" i="1" s="1"/>
  <c r="M9" i="1"/>
  <c r="W9" i="1" s="1"/>
  <c r="I10" i="1"/>
  <c r="S10" i="1" s="1"/>
  <c r="J10" i="1"/>
  <c r="T10" i="1" s="1"/>
  <c r="K10" i="1"/>
  <c r="U10" i="1" s="1"/>
  <c r="L10" i="1"/>
  <c r="V10" i="1" s="1"/>
  <c r="V28" i="1" s="1"/>
  <c r="M10" i="1"/>
  <c r="W10" i="1" s="1"/>
  <c r="I11" i="1"/>
  <c r="S11" i="1" s="1"/>
  <c r="J11" i="1"/>
  <c r="T11" i="1" s="1"/>
  <c r="K11" i="1"/>
  <c r="U11" i="1" s="1"/>
  <c r="L11" i="1"/>
  <c r="V11" i="1" s="1"/>
  <c r="M11" i="1"/>
  <c r="W11" i="1" s="1"/>
  <c r="I12" i="1"/>
  <c r="S12" i="1" s="1"/>
  <c r="J12" i="1"/>
  <c r="T12" i="1" s="1"/>
  <c r="T27" i="1" s="1"/>
  <c r="K12" i="1"/>
  <c r="U12" i="1" s="1"/>
  <c r="L12" i="1"/>
  <c r="V12" i="1" s="1"/>
  <c r="M12" i="1"/>
  <c r="W12" i="1" s="1"/>
  <c r="I13" i="1"/>
  <c r="S13" i="1" s="1"/>
  <c r="J13" i="1"/>
  <c r="T13" i="1" s="1"/>
  <c r="K13" i="1"/>
  <c r="U13" i="1" s="1"/>
  <c r="L13" i="1"/>
  <c r="V13" i="1" s="1"/>
  <c r="M13" i="1"/>
  <c r="W13" i="1" s="1"/>
  <c r="I14" i="1"/>
  <c r="S14" i="1" s="1"/>
  <c r="J14" i="1"/>
  <c r="T14" i="1" s="1"/>
  <c r="K14" i="1"/>
  <c r="U14" i="1" s="1"/>
  <c r="L14" i="1"/>
  <c r="V14" i="1" s="1"/>
  <c r="M14" i="1"/>
  <c r="W14" i="1" s="1"/>
  <c r="I15" i="1"/>
  <c r="S15" i="1" s="1"/>
  <c r="J15" i="1"/>
  <c r="T15" i="1" s="1"/>
  <c r="K15" i="1"/>
  <c r="U15" i="1" s="1"/>
  <c r="L15" i="1"/>
  <c r="V15" i="1" s="1"/>
  <c r="M15" i="1"/>
  <c r="W15" i="1" s="1"/>
  <c r="I16" i="1"/>
  <c r="S16" i="1" s="1"/>
  <c r="J16" i="1"/>
  <c r="T16" i="1" s="1"/>
  <c r="K16" i="1"/>
  <c r="U16" i="1" s="1"/>
  <c r="L16" i="1"/>
  <c r="V16" i="1" s="1"/>
  <c r="M16" i="1"/>
  <c r="W16" i="1" s="1"/>
  <c r="I17" i="1"/>
  <c r="S17" i="1" s="1"/>
  <c r="J17" i="1"/>
  <c r="T17" i="1" s="1"/>
  <c r="K17" i="1"/>
  <c r="U17" i="1" s="1"/>
  <c r="L17" i="1"/>
  <c r="V17" i="1" s="1"/>
  <c r="M17" i="1"/>
  <c r="W17" i="1" s="1"/>
  <c r="I18" i="1"/>
  <c r="S18" i="1" s="1"/>
  <c r="J18" i="1"/>
  <c r="T18" i="1" s="1"/>
  <c r="K18" i="1"/>
  <c r="U18" i="1" s="1"/>
  <c r="L18" i="1"/>
  <c r="V18" i="1" s="1"/>
  <c r="M18" i="1"/>
  <c r="W18" i="1" s="1"/>
  <c r="I19" i="1"/>
  <c r="S19" i="1" s="1"/>
  <c r="J19" i="1"/>
  <c r="T19" i="1" s="1"/>
  <c r="K19" i="1"/>
  <c r="U19" i="1" s="1"/>
  <c r="L19" i="1"/>
  <c r="V19" i="1" s="1"/>
  <c r="M19" i="1"/>
  <c r="W19" i="1" s="1"/>
  <c r="I20" i="1"/>
  <c r="S20" i="1" s="1"/>
  <c r="J20" i="1"/>
  <c r="T20" i="1" s="1"/>
  <c r="K20" i="1"/>
  <c r="U20" i="1" s="1"/>
  <c r="L20" i="1"/>
  <c r="V20" i="1" s="1"/>
  <c r="M20" i="1"/>
  <c r="W20" i="1" s="1"/>
  <c r="I21" i="1"/>
  <c r="S21" i="1" s="1"/>
  <c r="J21" i="1"/>
  <c r="T21" i="1" s="1"/>
  <c r="K21" i="1"/>
  <c r="U21" i="1" s="1"/>
  <c r="L21" i="1"/>
  <c r="V21" i="1" s="1"/>
  <c r="M21" i="1"/>
  <c r="W21" i="1" s="1"/>
  <c r="I22" i="1"/>
  <c r="S22" i="1" s="1"/>
  <c r="J22" i="1"/>
  <c r="T22" i="1" s="1"/>
  <c r="K22" i="1"/>
  <c r="U22" i="1" s="1"/>
  <c r="L22" i="1"/>
  <c r="V22" i="1" s="1"/>
  <c r="M22" i="1"/>
  <c r="W22" i="1" s="1"/>
  <c r="I23" i="1"/>
  <c r="S23" i="1" s="1"/>
  <c r="J23" i="1"/>
  <c r="T23" i="1" s="1"/>
  <c r="K23" i="1"/>
  <c r="U23" i="1" s="1"/>
  <c r="L23" i="1"/>
  <c r="V23" i="1" s="1"/>
  <c r="M23" i="1"/>
  <c r="W23" i="1" s="1"/>
  <c r="J4" i="1"/>
  <c r="T4" i="1" s="1"/>
  <c r="T26" i="1" s="1"/>
  <c r="K4" i="1"/>
  <c r="U4" i="1" s="1"/>
  <c r="U27" i="1" s="1"/>
  <c r="L4" i="1"/>
  <c r="V4" i="1" s="1"/>
  <c r="V26" i="1" s="1"/>
  <c r="M4" i="1"/>
  <c r="W4" i="1" s="1"/>
  <c r="W28" i="1" s="1"/>
  <c r="I4" i="1"/>
  <c r="S4" i="1" s="1"/>
  <c r="S26" i="1" s="1"/>
  <c r="D29" i="1"/>
  <c r="D28" i="1"/>
  <c r="D27" i="1"/>
  <c r="D26" i="1"/>
  <c r="C28" i="1"/>
  <c r="C27" i="1"/>
  <c r="C26" i="1"/>
  <c r="AD22" i="1" l="1"/>
  <c r="AD14" i="1"/>
  <c r="AD6" i="1"/>
  <c r="AD15" i="1"/>
  <c r="Z28" i="1"/>
  <c r="Z26" i="1"/>
  <c r="Z29" i="1"/>
  <c r="Z27" i="1"/>
  <c r="AD16" i="1"/>
  <c r="AD8" i="1"/>
  <c r="AB26" i="1"/>
  <c r="AD20" i="1"/>
  <c r="AD19" i="1"/>
  <c r="AD11" i="1"/>
  <c r="AA26" i="1"/>
  <c r="AD7" i="1"/>
  <c r="AD17" i="1"/>
  <c r="AD9" i="1"/>
  <c r="AB27" i="1"/>
  <c r="AD23" i="1"/>
  <c r="AA27" i="1"/>
  <c r="AD10" i="1"/>
  <c r="AD18" i="1"/>
  <c r="O29" i="1"/>
  <c r="S27" i="1"/>
  <c r="Q26" i="1"/>
  <c r="AB28" i="1"/>
  <c r="AA28" i="1"/>
  <c r="W26" i="1"/>
  <c r="Y4" i="1"/>
  <c r="AB29" i="1"/>
  <c r="R28" i="1"/>
  <c r="P27" i="1"/>
  <c r="AB7" i="1"/>
  <c r="AA29" i="1"/>
  <c r="S29" i="1"/>
  <c r="Q28" i="1"/>
  <c r="W27" i="1"/>
  <c r="O27" i="1"/>
  <c r="U26" i="1"/>
  <c r="R26" i="1"/>
  <c r="P26" i="1"/>
  <c r="Q27" i="1"/>
  <c r="P28" i="1"/>
  <c r="V27" i="1"/>
  <c r="P29" i="1"/>
  <c r="S28" i="1"/>
  <c r="O26" i="1"/>
  <c r="N29" i="1"/>
  <c r="X4" i="1"/>
  <c r="N26" i="1"/>
  <c r="N27" i="1"/>
  <c r="N28" i="1"/>
  <c r="Y29" i="1" l="1"/>
  <c r="Y26" i="1"/>
  <c r="Y28" i="1"/>
  <c r="Y27" i="1"/>
  <c r="X27" i="1"/>
  <c r="X29" i="1"/>
  <c r="X28" i="1"/>
  <c r="AD4" i="1"/>
  <c r="X26" i="1"/>
</calcChain>
</file>

<file path=xl/sharedStrings.xml><?xml version="1.0" encoding="utf-8"?>
<sst xmlns="http://schemas.openxmlformats.org/spreadsheetml/2006/main" count="54" uniqueCount="49">
  <si>
    <t>Employee Payroll</t>
  </si>
  <si>
    <t>Last Name</t>
  </si>
  <si>
    <t>First Name</t>
  </si>
  <si>
    <t>Hourly Wage</t>
  </si>
  <si>
    <t>Pay</t>
  </si>
  <si>
    <t>Gonzalez</t>
  </si>
  <si>
    <t>Ava</t>
  </si>
  <si>
    <t>Martin</t>
  </si>
  <si>
    <t>Thomas</t>
  </si>
  <si>
    <t>Wilson</t>
  </si>
  <si>
    <t>Jackson</t>
  </si>
  <si>
    <t>Amelia</t>
  </si>
  <si>
    <t>Davis</t>
  </si>
  <si>
    <t>Michael</t>
  </si>
  <si>
    <t>Hernandez</t>
  </si>
  <si>
    <t>William</t>
  </si>
  <si>
    <t>Lopez</t>
  </si>
  <si>
    <t>Olivia</t>
  </si>
  <si>
    <t>Brown</t>
  </si>
  <si>
    <t>Sophia</t>
  </si>
  <si>
    <t>Rodriguez</t>
  </si>
  <si>
    <t>James</t>
  </si>
  <si>
    <t>Isabella</t>
  </si>
  <si>
    <t>Miller</t>
  </si>
  <si>
    <t>John</t>
  </si>
  <si>
    <t>Johnson</t>
  </si>
  <si>
    <t>Emily</t>
  </si>
  <si>
    <t>Taylor</t>
  </si>
  <si>
    <t>Mia</t>
  </si>
  <si>
    <t>Martinez</t>
  </si>
  <si>
    <t>Robert</t>
  </si>
  <si>
    <t>Anderson</t>
  </si>
  <si>
    <t>Emma</t>
  </si>
  <si>
    <t>Moore</t>
  </si>
  <si>
    <t>Daniel</t>
  </si>
  <si>
    <t>Jones</t>
  </si>
  <si>
    <t>Garcia</t>
  </si>
  <si>
    <t>Joseph</t>
  </si>
  <si>
    <t>Smith</t>
  </si>
  <si>
    <t>Harper</t>
  </si>
  <si>
    <t>Max</t>
  </si>
  <si>
    <t>Min</t>
  </si>
  <si>
    <t>Average</t>
  </si>
  <si>
    <t>Total</t>
  </si>
  <si>
    <t>Overtime Hours</t>
  </si>
  <si>
    <t>Overtime Bonus</t>
  </si>
  <si>
    <t>Total Pay</t>
  </si>
  <si>
    <t>Weekly Hour Worked</t>
  </si>
  <si>
    <t>Total 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</si>
</sst>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0.0"/>
    <numFmt numFmtId="165" formatCode="_ &quot;₹&quot;\ * #,##0.0_ ;_ &quot;₹&quot;\ * \-#,##0.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165" fontId="0" fillId="0" borderId="9" xfId="1" applyNumberFormat="1" applyFont="1" applyBorder="1" applyAlignment="1">
      <alignment vertical="center" wrapText="1"/>
    </xf>
    <xf numFmtId="165" fontId="0" fillId="0" borderId="1" xfId="1" applyNumberFormat="1" applyFont="1" applyBorder="1" applyAlignment="1">
      <alignment vertical="center" wrapText="1"/>
    </xf>
    <xf numFmtId="165" fontId="0" fillId="0" borderId="6" xfId="1" applyNumberFormat="1" applyFont="1" applyBorder="1" applyAlignment="1">
      <alignment vertical="center" wrapText="1"/>
    </xf>
    <xf numFmtId="165" fontId="0" fillId="0" borderId="1" xfId="0" applyNumberFormat="1" applyBorder="1"/>
    <xf numFmtId="165" fontId="0" fillId="0" borderId="1" xfId="1" applyNumberFormat="1" applyFont="1" applyBorder="1"/>
    <xf numFmtId="0" fontId="0" fillId="2" borderId="1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165" fontId="0" fillId="4" borderId="9" xfId="0" applyNumberFormat="1" applyFill="1" applyBorder="1"/>
    <xf numFmtId="0" fontId="0" fillId="0" borderId="0" xfId="0" applyAlignment="1">
      <alignment horizontal="center" vertical="center"/>
    </xf>
    <xf numFmtId="165" fontId="0" fillId="5" borderId="9" xfId="0" applyNumberFormat="1" applyFill="1" applyBorder="1"/>
    <xf numFmtId="165" fontId="0" fillId="0" borderId="0" xfId="0" applyNumberFormat="1"/>
    <xf numFmtId="165" fontId="0" fillId="0" borderId="0" xfId="1" applyNumberFormat="1" applyFont="1" applyBorder="1"/>
    <xf numFmtId="165" fontId="0" fillId="6" borderId="10" xfId="0" applyNumberFormat="1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165" fontId="0" fillId="4" borderId="12" xfId="0" applyNumberFormat="1" applyFill="1" applyBorder="1"/>
    <xf numFmtId="165" fontId="0" fillId="5" borderId="12" xfId="0" applyNumberFormat="1" applyFill="1" applyBorder="1"/>
    <xf numFmtId="165" fontId="0" fillId="6" borderId="11" xfId="0" applyNumberFormat="1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16" fontId="2" fillId="2" borderId="6" xfId="0" applyNumberFormat="1" applyFont="1" applyFill="1" applyBorder="1" applyAlignment="1">
      <alignment horizontal="center" vertical="center" wrapText="1"/>
    </xf>
    <xf numFmtId="16" fontId="2" fillId="3" borderId="6" xfId="0" applyNumberFormat="1" applyFont="1" applyFill="1" applyBorder="1" applyAlignment="1">
      <alignment horizontal="center" vertical="center" wrapText="1"/>
    </xf>
    <xf numFmtId="16" fontId="2" fillId="4" borderId="6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16" fontId="2" fillId="6" borderId="6" xfId="0" applyNumberFormat="1" applyFont="1" applyFill="1" applyBorder="1" applyAlignment="1">
      <alignment horizontal="center" vertical="center" wrapText="1"/>
    </xf>
    <xf numFmtId="16" fontId="2" fillId="6" borderId="7" xfId="0" applyNumberFormat="1" applyFont="1" applyFill="1" applyBorder="1" applyAlignment="1">
      <alignment horizontal="center" vertical="center" wrapText="1"/>
    </xf>
    <xf numFmtId="44" fontId="0" fillId="5" borderId="9" xfId="1" applyFont="1" applyFill="1" applyBorder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" fontId="2" fillId="0" borderId="0" xfId="0" applyNumberFormat="1" applyFont="1" applyFill="1" applyAlignment="1">
      <alignment horizontal="center" vertical="center" wrapText="1"/>
    </xf>
    <xf numFmtId="165" fontId="0" fillId="0" borderId="0" xfId="0" applyNumberFormat="1" applyFill="1" applyAlignment="1">
      <alignment vertical="center" wrapText="1"/>
    </xf>
    <xf numFmtId="0" fontId="2" fillId="0" borderId="1" xfId="0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3942-0A3A-4F3B-AA6D-08FA6DD4E364}">
  <sheetPr>
    <pageSetUpPr fitToPage="1"/>
  </sheetPr>
  <dimension ref="A1:AD29"/>
  <sheetViews>
    <sheetView tabSelected="1" topLeftCell="P1" zoomScale="55" zoomScaleNormal="55" workbookViewId="0">
      <selection activeCell="AE7" sqref="AE7"/>
    </sheetView>
  </sheetViews>
  <sheetFormatPr defaultRowHeight="14.4" x14ac:dyDescent="0.3"/>
  <cols>
    <col min="1" max="2" width="12.77734375" customWidth="1"/>
    <col min="3" max="3" width="12.5546875" customWidth="1"/>
    <col min="4" max="4" width="13.109375" bestFit="1" customWidth="1"/>
    <col min="5" max="13" width="13.109375" customWidth="1"/>
    <col min="14" max="14" width="10.33203125" bestFit="1" customWidth="1"/>
    <col min="15" max="18" width="10.33203125" customWidth="1"/>
    <col min="24" max="24" width="10.33203125" bestFit="1" customWidth="1"/>
    <col min="25" max="29" width="10.33203125" customWidth="1"/>
    <col min="30" max="30" width="11.77734375" bestFit="1" customWidth="1"/>
  </cols>
  <sheetData>
    <row r="1" spans="1:30" ht="15" thickBot="1" x14ac:dyDescent="0.3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17"/>
      <c r="Z1" s="17"/>
      <c r="AA1" s="17"/>
      <c r="AB1" s="17"/>
      <c r="AC1" s="17"/>
    </row>
    <row r="2" spans="1:30" ht="20.399999999999999" customHeight="1" x14ac:dyDescent="0.3">
      <c r="A2" s="36" t="s">
        <v>1</v>
      </c>
      <c r="B2" s="38" t="s">
        <v>2</v>
      </c>
      <c r="C2" s="38" t="s">
        <v>3</v>
      </c>
      <c r="D2" s="40" t="s">
        <v>47</v>
      </c>
      <c r="E2" s="41"/>
      <c r="F2" s="41"/>
      <c r="G2" s="41"/>
      <c r="H2" s="42"/>
      <c r="I2" s="43" t="s">
        <v>44</v>
      </c>
      <c r="J2" s="44"/>
      <c r="K2" s="44"/>
      <c r="L2" s="44"/>
      <c r="M2" s="45"/>
      <c r="N2" s="46" t="s">
        <v>4</v>
      </c>
      <c r="O2" s="47"/>
      <c r="P2" s="47"/>
      <c r="Q2" s="47"/>
      <c r="R2" s="48"/>
      <c r="S2" s="49" t="s">
        <v>45</v>
      </c>
      <c r="T2" s="50"/>
      <c r="U2" s="50"/>
      <c r="V2" s="50"/>
      <c r="W2" s="51"/>
      <c r="X2" s="52" t="s">
        <v>46</v>
      </c>
      <c r="Y2" s="53"/>
      <c r="Z2" s="53"/>
      <c r="AA2" s="53"/>
      <c r="AB2" s="54"/>
      <c r="AC2" s="55"/>
      <c r="AD2" s="58" t="s">
        <v>48</v>
      </c>
    </row>
    <row r="3" spans="1:30" ht="15" thickBot="1" x14ac:dyDescent="0.35">
      <c r="A3" s="37"/>
      <c r="B3" s="39"/>
      <c r="C3" s="39"/>
      <c r="D3" s="28">
        <v>45658</v>
      </c>
      <c r="E3" s="28">
        <v>45665</v>
      </c>
      <c r="F3" s="28">
        <v>45672</v>
      </c>
      <c r="G3" s="28">
        <v>45679</v>
      </c>
      <c r="H3" s="28">
        <v>45686</v>
      </c>
      <c r="I3" s="29">
        <v>45658</v>
      </c>
      <c r="J3" s="29">
        <v>45665</v>
      </c>
      <c r="K3" s="29">
        <v>45672</v>
      </c>
      <c r="L3" s="29">
        <v>45679</v>
      </c>
      <c r="M3" s="29">
        <v>45686</v>
      </c>
      <c r="N3" s="30">
        <v>45658</v>
      </c>
      <c r="O3" s="30">
        <v>45665</v>
      </c>
      <c r="P3" s="30">
        <v>45672</v>
      </c>
      <c r="Q3" s="30">
        <v>45679</v>
      </c>
      <c r="R3" s="30">
        <v>45686</v>
      </c>
      <c r="S3" s="31">
        <v>45658</v>
      </c>
      <c r="T3" s="31">
        <v>45665</v>
      </c>
      <c r="U3" s="31">
        <v>45672</v>
      </c>
      <c r="V3" s="31">
        <v>45679</v>
      </c>
      <c r="W3" s="31">
        <v>45686</v>
      </c>
      <c r="X3" s="32">
        <v>45658</v>
      </c>
      <c r="Y3" s="32">
        <v>45665</v>
      </c>
      <c r="Z3" s="32">
        <v>45672</v>
      </c>
      <c r="AA3" s="32">
        <v>45679</v>
      </c>
      <c r="AB3" s="33">
        <v>45686</v>
      </c>
      <c r="AC3" s="56"/>
      <c r="AD3" s="58"/>
    </row>
    <row r="4" spans="1:30" x14ac:dyDescent="0.3">
      <c r="A4" s="5" t="s">
        <v>5</v>
      </c>
      <c r="B4" s="6" t="s">
        <v>6</v>
      </c>
      <c r="C4" s="9">
        <v>21.13</v>
      </c>
      <c r="D4" s="27">
        <v>38</v>
      </c>
      <c r="E4" s="27">
        <v>42</v>
      </c>
      <c r="F4" s="27">
        <v>36</v>
      </c>
      <c r="G4" s="27">
        <v>40</v>
      </c>
      <c r="H4" s="27">
        <v>39</v>
      </c>
      <c r="I4" s="15">
        <f>IF(D4&gt;40,D4-40,0)</f>
        <v>0</v>
      </c>
      <c r="J4" s="15">
        <f t="shared" ref="J4:M4" si="0">IF(E4&gt;40,E4-40,0)</f>
        <v>2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6">
        <f>$C4*D4</f>
        <v>802.93999999999994</v>
      </c>
      <c r="O4" s="16">
        <f t="shared" ref="O4:R4" si="1">$C4*E4</f>
        <v>887.45999999999992</v>
      </c>
      <c r="P4" s="16">
        <f t="shared" si="1"/>
        <v>760.68</v>
      </c>
      <c r="Q4" s="16">
        <f t="shared" si="1"/>
        <v>845.19999999999993</v>
      </c>
      <c r="R4" s="16">
        <f t="shared" si="1"/>
        <v>824.06999999999994</v>
      </c>
      <c r="S4" s="18">
        <f>0.5*$C4*I4</f>
        <v>0</v>
      </c>
      <c r="T4" s="18">
        <f t="shared" ref="T4:W4" si="2">0.5*$C4*J4</f>
        <v>21.13</v>
      </c>
      <c r="U4" s="18">
        <f t="shared" si="2"/>
        <v>0</v>
      </c>
      <c r="V4" s="34">
        <f t="shared" si="2"/>
        <v>0</v>
      </c>
      <c r="W4" s="18">
        <f t="shared" si="2"/>
        <v>0</v>
      </c>
      <c r="X4" s="21">
        <f>N4+S4</f>
        <v>802.93999999999994</v>
      </c>
      <c r="Y4" s="21">
        <f t="shared" ref="Y4:AB4" si="3">O4+T4</f>
        <v>908.58999999999992</v>
      </c>
      <c r="Z4" s="21">
        <f t="shared" si="3"/>
        <v>760.68</v>
      </c>
      <c r="AA4" s="21">
        <f t="shared" si="3"/>
        <v>845.19999999999993</v>
      </c>
      <c r="AB4" s="21">
        <f t="shared" si="3"/>
        <v>824.06999999999994</v>
      </c>
      <c r="AC4" s="57"/>
      <c r="AD4" s="12">
        <f>SUM(X4:AB4)</f>
        <v>4141.4799999999996</v>
      </c>
    </row>
    <row r="5" spans="1:30" x14ac:dyDescent="0.3">
      <c r="A5" s="2" t="s">
        <v>7</v>
      </c>
      <c r="B5" s="1" t="s">
        <v>8</v>
      </c>
      <c r="C5" s="10">
        <v>18.47</v>
      </c>
      <c r="D5" s="14">
        <v>41</v>
      </c>
      <c r="E5" s="14">
        <v>39</v>
      </c>
      <c r="F5" s="14">
        <v>37</v>
      </c>
      <c r="G5" s="14">
        <v>42</v>
      </c>
      <c r="H5" s="14">
        <v>40</v>
      </c>
      <c r="I5" s="15">
        <f t="shared" ref="I5:I23" si="4">IF(D5&gt;40,D5-40,0)</f>
        <v>1</v>
      </c>
      <c r="J5" s="15">
        <f t="shared" ref="J5:J23" si="5">IF(E5&gt;40,E5-40,0)</f>
        <v>0</v>
      </c>
      <c r="K5" s="15">
        <f t="shared" ref="K5:K23" si="6">IF(F5&gt;40,F5-40,0)</f>
        <v>0</v>
      </c>
      <c r="L5" s="15">
        <f t="shared" ref="L5:L23" si="7">IF(G5&gt;40,G5-40,0)</f>
        <v>2</v>
      </c>
      <c r="M5" s="15">
        <f t="shared" ref="M5:M23" si="8">IF(H5&gt;40,H5-40,0)</f>
        <v>0</v>
      </c>
      <c r="N5" s="16">
        <f t="shared" ref="N5:N23" si="9">$C5*D5</f>
        <v>757.27</v>
      </c>
      <c r="O5" s="16">
        <f t="shared" ref="O5:O23" si="10">$C5*E5</f>
        <v>720.32999999999993</v>
      </c>
      <c r="P5" s="16">
        <f t="shared" ref="P5:P23" si="11">$C5*F5</f>
        <v>683.39</v>
      </c>
      <c r="Q5" s="16">
        <f t="shared" ref="Q5:Q23" si="12">$C5*G5</f>
        <v>775.74</v>
      </c>
      <c r="R5" s="16">
        <f t="shared" ref="R5:R23" si="13">$C5*H5</f>
        <v>738.8</v>
      </c>
      <c r="S5" s="18">
        <f t="shared" ref="S5:S23" si="14">0.5*$C5*I5</f>
        <v>9.2349999999999994</v>
      </c>
      <c r="T5" s="18">
        <f t="shared" ref="T5:T23" si="15">0.5*$C5*J5</f>
        <v>0</v>
      </c>
      <c r="U5" s="18">
        <f t="shared" ref="U5:U23" si="16">0.5*$C5*K5</f>
        <v>0</v>
      </c>
      <c r="V5" s="18">
        <f t="shared" ref="V5:V23" si="17">0.5*$C5*L5</f>
        <v>18.47</v>
      </c>
      <c r="W5" s="18">
        <f t="shared" ref="W5:W23" si="18">0.5*$C5*M5</f>
        <v>0</v>
      </c>
      <c r="X5" s="21">
        <f t="shared" ref="X5:X23" si="19">N5+S5</f>
        <v>766.505</v>
      </c>
      <c r="Y5" s="21">
        <f t="shared" ref="Y5:Y23" si="20">O5+T5</f>
        <v>720.32999999999993</v>
      </c>
      <c r="Z5" s="21">
        <f t="shared" ref="Z5:Z23" si="21">P5+U5</f>
        <v>683.39</v>
      </c>
      <c r="AA5" s="21">
        <f t="shared" ref="AA5:AA23" si="22">Q5+V5</f>
        <v>794.21</v>
      </c>
      <c r="AB5" s="21">
        <f t="shared" ref="AB5:AB23" si="23">R5+W5</f>
        <v>738.8</v>
      </c>
      <c r="AC5" s="57"/>
      <c r="AD5" s="12">
        <f t="shared" ref="AD5:AD23" si="24">SUM(X5:AB5)</f>
        <v>3703.2349999999997</v>
      </c>
    </row>
    <row r="6" spans="1:30" x14ac:dyDescent="0.3">
      <c r="A6" s="2" t="s">
        <v>9</v>
      </c>
      <c r="B6" s="1" t="s">
        <v>6</v>
      </c>
      <c r="C6" s="10">
        <v>37.14</v>
      </c>
      <c r="D6" s="14">
        <v>36</v>
      </c>
      <c r="E6" s="14">
        <v>38</v>
      </c>
      <c r="F6" s="14">
        <v>40</v>
      </c>
      <c r="G6" s="14">
        <v>41</v>
      </c>
      <c r="H6" s="14">
        <v>37</v>
      </c>
      <c r="I6" s="15">
        <f t="shared" si="4"/>
        <v>0</v>
      </c>
      <c r="J6" s="15">
        <f t="shared" si="5"/>
        <v>0</v>
      </c>
      <c r="K6" s="15">
        <f t="shared" si="6"/>
        <v>0</v>
      </c>
      <c r="L6" s="15">
        <f t="shared" si="7"/>
        <v>1</v>
      </c>
      <c r="M6" s="15">
        <f t="shared" si="8"/>
        <v>0</v>
      </c>
      <c r="N6" s="16">
        <f t="shared" si="9"/>
        <v>1337.04</v>
      </c>
      <c r="O6" s="16">
        <f t="shared" si="10"/>
        <v>1411.32</v>
      </c>
      <c r="P6" s="16">
        <f t="shared" si="11"/>
        <v>1485.6</v>
      </c>
      <c r="Q6" s="16">
        <f t="shared" si="12"/>
        <v>1522.74</v>
      </c>
      <c r="R6" s="16">
        <f t="shared" si="13"/>
        <v>1374.18</v>
      </c>
      <c r="S6" s="18">
        <f t="shared" si="14"/>
        <v>0</v>
      </c>
      <c r="T6" s="18">
        <f t="shared" si="15"/>
        <v>0</v>
      </c>
      <c r="U6" s="18">
        <f t="shared" si="16"/>
        <v>0</v>
      </c>
      <c r="V6" s="18">
        <f t="shared" si="17"/>
        <v>18.57</v>
      </c>
      <c r="W6" s="18">
        <f t="shared" si="18"/>
        <v>0</v>
      </c>
      <c r="X6" s="21">
        <f t="shared" si="19"/>
        <v>1337.04</v>
      </c>
      <c r="Y6" s="21">
        <f t="shared" si="20"/>
        <v>1411.32</v>
      </c>
      <c r="Z6" s="21">
        <f t="shared" si="21"/>
        <v>1485.6</v>
      </c>
      <c r="AA6" s="21">
        <f t="shared" si="22"/>
        <v>1541.31</v>
      </c>
      <c r="AB6" s="21">
        <f t="shared" si="23"/>
        <v>1374.18</v>
      </c>
      <c r="AC6" s="57"/>
      <c r="AD6" s="12">
        <f t="shared" si="24"/>
        <v>7149.4499999999989</v>
      </c>
    </row>
    <row r="7" spans="1:30" x14ac:dyDescent="0.3">
      <c r="A7" s="2" t="s">
        <v>10</v>
      </c>
      <c r="B7" s="1" t="s">
        <v>11</v>
      </c>
      <c r="C7" s="10">
        <v>47.78</v>
      </c>
      <c r="D7" s="14">
        <v>40</v>
      </c>
      <c r="E7" s="14">
        <v>37</v>
      </c>
      <c r="F7" s="14">
        <v>39</v>
      </c>
      <c r="G7" s="14">
        <v>38</v>
      </c>
      <c r="H7" s="14">
        <v>42</v>
      </c>
      <c r="I7" s="15">
        <f t="shared" si="4"/>
        <v>0</v>
      </c>
      <c r="J7" s="15">
        <f t="shared" si="5"/>
        <v>0</v>
      </c>
      <c r="K7" s="15">
        <f t="shared" si="6"/>
        <v>0</v>
      </c>
      <c r="L7" s="15">
        <f t="shared" si="7"/>
        <v>0</v>
      </c>
      <c r="M7" s="15">
        <f t="shared" si="8"/>
        <v>2</v>
      </c>
      <c r="N7" s="16">
        <f t="shared" si="9"/>
        <v>1911.2</v>
      </c>
      <c r="O7" s="16">
        <f t="shared" si="10"/>
        <v>1767.8600000000001</v>
      </c>
      <c r="P7" s="16">
        <f t="shared" si="11"/>
        <v>1863.42</v>
      </c>
      <c r="Q7" s="16">
        <f t="shared" si="12"/>
        <v>1815.64</v>
      </c>
      <c r="R7" s="16">
        <f t="shared" si="13"/>
        <v>2006.76</v>
      </c>
      <c r="S7" s="18">
        <f t="shared" si="14"/>
        <v>0</v>
      </c>
      <c r="T7" s="18">
        <f t="shared" si="15"/>
        <v>0</v>
      </c>
      <c r="U7" s="18">
        <f t="shared" si="16"/>
        <v>0</v>
      </c>
      <c r="V7" s="18">
        <f t="shared" si="17"/>
        <v>0</v>
      </c>
      <c r="W7" s="18">
        <f t="shared" si="18"/>
        <v>47.78</v>
      </c>
      <c r="X7" s="21">
        <f t="shared" si="19"/>
        <v>1911.2</v>
      </c>
      <c r="Y7" s="21">
        <f t="shared" si="20"/>
        <v>1767.8600000000001</v>
      </c>
      <c r="Z7" s="21">
        <f t="shared" si="21"/>
        <v>1863.42</v>
      </c>
      <c r="AA7" s="21">
        <f t="shared" si="22"/>
        <v>1815.64</v>
      </c>
      <c r="AB7" s="21">
        <f t="shared" si="23"/>
        <v>2054.54</v>
      </c>
      <c r="AC7" s="57"/>
      <c r="AD7" s="12">
        <f t="shared" si="24"/>
        <v>9412.66</v>
      </c>
    </row>
    <row r="8" spans="1:30" x14ac:dyDescent="0.3">
      <c r="A8" s="2" t="s">
        <v>12</v>
      </c>
      <c r="B8" s="1" t="s">
        <v>13</v>
      </c>
      <c r="C8" s="10">
        <v>34.520000000000003</v>
      </c>
      <c r="D8" s="14">
        <v>39</v>
      </c>
      <c r="E8" s="14">
        <v>41</v>
      </c>
      <c r="F8" s="14">
        <v>38</v>
      </c>
      <c r="G8" s="14">
        <v>40</v>
      </c>
      <c r="H8" s="14">
        <v>37</v>
      </c>
      <c r="I8" s="15">
        <f t="shared" si="4"/>
        <v>0</v>
      </c>
      <c r="J8" s="15">
        <f t="shared" si="5"/>
        <v>1</v>
      </c>
      <c r="K8" s="15">
        <f t="shared" si="6"/>
        <v>0</v>
      </c>
      <c r="L8" s="15">
        <f t="shared" si="7"/>
        <v>0</v>
      </c>
      <c r="M8" s="15">
        <f t="shared" si="8"/>
        <v>0</v>
      </c>
      <c r="N8" s="16">
        <f t="shared" si="9"/>
        <v>1346.2800000000002</v>
      </c>
      <c r="O8" s="16">
        <f t="shared" si="10"/>
        <v>1415.3200000000002</v>
      </c>
      <c r="P8" s="16">
        <f t="shared" si="11"/>
        <v>1311.7600000000002</v>
      </c>
      <c r="Q8" s="16">
        <f t="shared" si="12"/>
        <v>1380.8000000000002</v>
      </c>
      <c r="R8" s="16">
        <f t="shared" si="13"/>
        <v>1277.24</v>
      </c>
      <c r="S8" s="18">
        <f t="shared" si="14"/>
        <v>0</v>
      </c>
      <c r="T8" s="18">
        <f t="shared" si="15"/>
        <v>17.260000000000002</v>
      </c>
      <c r="U8" s="18">
        <f t="shared" si="16"/>
        <v>0</v>
      </c>
      <c r="V8" s="18">
        <f t="shared" si="17"/>
        <v>0</v>
      </c>
      <c r="W8" s="18">
        <f t="shared" si="18"/>
        <v>0</v>
      </c>
      <c r="X8" s="21">
        <f t="shared" si="19"/>
        <v>1346.2800000000002</v>
      </c>
      <c r="Y8" s="21">
        <f t="shared" si="20"/>
        <v>1432.5800000000002</v>
      </c>
      <c r="Z8" s="21">
        <f t="shared" si="21"/>
        <v>1311.7600000000002</v>
      </c>
      <c r="AA8" s="21">
        <f t="shared" si="22"/>
        <v>1380.8000000000002</v>
      </c>
      <c r="AB8" s="21">
        <f t="shared" si="23"/>
        <v>1277.24</v>
      </c>
      <c r="AC8" s="57"/>
      <c r="AD8" s="12">
        <f t="shared" si="24"/>
        <v>6748.6600000000008</v>
      </c>
    </row>
    <row r="9" spans="1:30" x14ac:dyDescent="0.3">
      <c r="A9" s="2" t="s">
        <v>14</v>
      </c>
      <c r="B9" s="1" t="s">
        <v>15</v>
      </c>
      <c r="C9" s="10">
        <v>44.63</v>
      </c>
      <c r="D9" s="14">
        <v>42</v>
      </c>
      <c r="E9" s="14">
        <v>40</v>
      </c>
      <c r="F9" s="14">
        <v>41</v>
      </c>
      <c r="G9" s="14">
        <v>39</v>
      </c>
      <c r="H9" s="14">
        <v>38</v>
      </c>
      <c r="I9" s="15">
        <f t="shared" si="4"/>
        <v>2</v>
      </c>
      <c r="J9" s="15">
        <f t="shared" si="5"/>
        <v>0</v>
      </c>
      <c r="K9" s="15">
        <f t="shared" si="6"/>
        <v>1</v>
      </c>
      <c r="L9" s="15">
        <f t="shared" si="7"/>
        <v>0</v>
      </c>
      <c r="M9" s="15">
        <f t="shared" si="8"/>
        <v>0</v>
      </c>
      <c r="N9" s="16">
        <f t="shared" si="9"/>
        <v>1874.46</v>
      </c>
      <c r="O9" s="16">
        <f t="shared" si="10"/>
        <v>1785.2</v>
      </c>
      <c r="P9" s="16">
        <f t="shared" si="11"/>
        <v>1829.8300000000002</v>
      </c>
      <c r="Q9" s="16">
        <f t="shared" si="12"/>
        <v>1740.5700000000002</v>
      </c>
      <c r="R9" s="16">
        <f t="shared" si="13"/>
        <v>1695.94</v>
      </c>
      <c r="S9" s="18">
        <f t="shared" si="14"/>
        <v>44.63</v>
      </c>
      <c r="T9" s="18">
        <f t="shared" si="15"/>
        <v>0</v>
      </c>
      <c r="U9" s="18">
        <f t="shared" si="16"/>
        <v>22.315000000000001</v>
      </c>
      <c r="V9" s="18">
        <f t="shared" si="17"/>
        <v>0</v>
      </c>
      <c r="W9" s="18">
        <f t="shared" si="18"/>
        <v>0</v>
      </c>
      <c r="X9" s="21">
        <f t="shared" si="19"/>
        <v>1919.0900000000001</v>
      </c>
      <c r="Y9" s="21">
        <f t="shared" si="20"/>
        <v>1785.2</v>
      </c>
      <c r="Z9" s="21">
        <f t="shared" si="21"/>
        <v>1852.1450000000002</v>
      </c>
      <c r="AA9" s="21">
        <f t="shared" si="22"/>
        <v>1740.5700000000002</v>
      </c>
      <c r="AB9" s="21">
        <f t="shared" si="23"/>
        <v>1695.94</v>
      </c>
      <c r="AC9" s="57"/>
      <c r="AD9" s="12">
        <f t="shared" si="24"/>
        <v>8992.9450000000015</v>
      </c>
    </row>
    <row r="10" spans="1:30" x14ac:dyDescent="0.3">
      <c r="A10" s="2" t="s">
        <v>16</v>
      </c>
      <c r="B10" s="1" t="s">
        <v>17</v>
      </c>
      <c r="C10" s="10">
        <v>31.79</v>
      </c>
      <c r="D10" s="14">
        <v>37</v>
      </c>
      <c r="E10" s="14">
        <v>36</v>
      </c>
      <c r="F10" s="14">
        <v>40</v>
      </c>
      <c r="G10" s="14">
        <v>41</v>
      </c>
      <c r="H10" s="14">
        <v>39</v>
      </c>
      <c r="I10" s="15">
        <f t="shared" si="4"/>
        <v>0</v>
      </c>
      <c r="J10" s="15">
        <f t="shared" si="5"/>
        <v>0</v>
      </c>
      <c r="K10" s="15">
        <f t="shared" si="6"/>
        <v>0</v>
      </c>
      <c r="L10" s="15">
        <f t="shared" si="7"/>
        <v>1</v>
      </c>
      <c r="M10" s="15">
        <f t="shared" si="8"/>
        <v>0</v>
      </c>
      <c r="N10" s="16">
        <f t="shared" si="9"/>
        <v>1176.23</v>
      </c>
      <c r="O10" s="16">
        <f t="shared" si="10"/>
        <v>1144.44</v>
      </c>
      <c r="P10" s="16">
        <f t="shared" si="11"/>
        <v>1271.5999999999999</v>
      </c>
      <c r="Q10" s="16">
        <f t="shared" si="12"/>
        <v>1303.3899999999999</v>
      </c>
      <c r="R10" s="16">
        <f t="shared" si="13"/>
        <v>1239.81</v>
      </c>
      <c r="S10" s="18">
        <f t="shared" si="14"/>
        <v>0</v>
      </c>
      <c r="T10" s="18">
        <f t="shared" si="15"/>
        <v>0</v>
      </c>
      <c r="U10" s="18">
        <f t="shared" si="16"/>
        <v>0</v>
      </c>
      <c r="V10" s="18">
        <f t="shared" si="17"/>
        <v>15.895</v>
      </c>
      <c r="W10" s="18">
        <f t="shared" si="18"/>
        <v>0</v>
      </c>
      <c r="X10" s="21">
        <f t="shared" si="19"/>
        <v>1176.23</v>
      </c>
      <c r="Y10" s="21">
        <f t="shared" si="20"/>
        <v>1144.44</v>
      </c>
      <c r="Z10" s="21">
        <f t="shared" si="21"/>
        <v>1271.5999999999999</v>
      </c>
      <c r="AA10" s="21">
        <f t="shared" si="22"/>
        <v>1319.2849999999999</v>
      </c>
      <c r="AB10" s="21">
        <f t="shared" si="23"/>
        <v>1239.81</v>
      </c>
      <c r="AC10" s="57"/>
      <c r="AD10" s="12">
        <f t="shared" si="24"/>
        <v>6151.3649999999998</v>
      </c>
    </row>
    <row r="11" spans="1:30" x14ac:dyDescent="0.3">
      <c r="A11" s="2" t="s">
        <v>18</v>
      </c>
      <c r="B11" s="1" t="s">
        <v>19</v>
      </c>
      <c r="C11" s="10">
        <v>22.65</v>
      </c>
      <c r="D11" s="14">
        <v>38</v>
      </c>
      <c r="E11" s="14">
        <v>39</v>
      </c>
      <c r="F11" s="14">
        <v>42</v>
      </c>
      <c r="G11" s="14">
        <v>37</v>
      </c>
      <c r="H11" s="14">
        <v>40</v>
      </c>
      <c r="I11" s="15">
        <f t="shared" si="4"/>
        <v>0</v>
      </c>
      <c r="J11" s="15">
        <f t="shared" si="5"/>
        <v>0</v>
      </c>
      <c r="K11" s="15">
        <f t="shared" si="6"/>
        <v>2</v>
      </c>
      <c r="L11" s="15">
        <f t="shared" si="7"/>
        <v>0</v>
      </c>
      <c r="M11" s="15">
        <f t="shared" si="8"/>
        <v>0</v>
      </c>
      <c r="N11" s="16">
        <f t="shared" si="9"/>
        <v>860.69999999999993</v>
      </c>
      <c r="O11" s="16">
        <f t="shared" si="10"/>
        <v>883.34999999999991</v>
      </c>
      <c r="P11" s="16">
        <f t="shared" si="11"/>
        <v>951.3</v>
      </c>
      <c r="Q11" s="16">
        <f t="shared" si="12"/>
        <v>838.05</v>
      </c>
      <c r="R11" s="16">
        <f t="shared" si="13"/>
        <v>906</v>
      </c>
      <c r="S11" s="18">
        <f t="shared" si="14"/>
        <v>0</v>
      </c>
      <c r="T11" s="18">
        <f t="shared" si="15"/>
        <v>0</v>
      </c>
      <c r="U11" s="18">
        <f t="shared" si="16"/>
        <v>22.65</v>
      </c>
      <c r="V11" s="18">
        <f t="shared" si="17"/>
        <v>0</v>
      </c>
      <c r="W11" s="18">
        <f t="shared" si="18"/>
        <v>0</v>
      </c>
      <c r="X11" s="21">
        <f t="shared" si="19"/>
        <v>860.69999999999993</v>
      </c>
      <c r="Y11" s="21">
        <f t="shared" si="20"/>
        <v>883.34999999999991</v>
      </c>
      <c r="Z11" s="21">
        <f t="shared" si="21"/>
        <v>973.94999999999993</v>
      </c>
      <c r="AA11" s="21">
        <f t="shared" si="22"/>
        <v>838.05</v>
      </c>
      <c r="AB11" s="21">
        <f t="shared" si="23"/>
        <v>906</v>
      </c>
      <c r="AC11" s="57"/>
      <c r="AD11" s="12">
        <f t="shared" si="24"/>
        <v>4462.0499999999993</v>
      </c>
    </row>
    <row r="12" spans="1:30" x14ac:dyDescent="0.3">
      <c r="A12" s="2" t="s">
        <v>20</v>
      </c>
      <c r="B12" s="1" t="s">
        <v>21</v>
      </c>
      <c r="C12" s="10">
        <v>29.84</v>
      </c>
      <c r="D12" s="14">
        <v>40</v>
      </c>
      <c r="E12" s="14">
        <v>42</v>
      </c>
      <c r="F12" s="14">
        <v>39</v>
      </c>
      <c r="G12" s="14">
        <v>38</v>
      </c>
      <c r="H12" s="14">
        <v>37</v>
      </c>
      <c r="I12" s="15">
        <f t="shared" si="4"/>
        <v>0</v>
      </c>
      <c r="J12" s="15">
        <f t="shared" si="5"/>
        <v>2</v>
      </c>
      <c r="K12" s="15">
        <f t="shared" si="6"/>
        <v>0</v>
      </c>
      <c r="L12" s="15">
        <f t="shared" si="7"/>
        <v>0</v>
      </c>
      <c r="M12" s="15">
        <f t="shared" si="8"/>
        <v>0</v>
      </c>
      <c r="N12" s="16">
        <f t="shared" si="9"/>
        <v>1193.5999999999999</v>
      </c>
      <c r="O12" s="16">
        <f t="shared" si="10"/>
        <v>1253.28</v>
      </c>
      <c r="P12" s="16">
        <f t="shared" si="11"/>
        <v>1163.76</v>
      </c>
      <c r="Q12" s="16">
        <f t="shared" si="12"/>
        <v>1133.92</v>
      </c>
      <c r="R12" s="16">
        <f t="shared" si="13"/>
        <v>1104.08</v>
      </c>
      <c r="S12" s="18">
        <f t="shared" si="14"/>
        <v>0</v>
      </c>
      <c r="T12" s="18">
        <f t="shared" si="15"/>
        <v>29.84</v>
      </c>
      <c r="U12" s="18">
        <f t="shared" si="16"/>
        <v>0</v>
      </c>
      <c r="V12" s="18">
        <f t="shared" si="17"/>
        <v>0</v>
      </c>
      <c r="W12" s="18">
        <f t="shared" si="18"/>
        <v>0</v>
      </c>
      <c r="X12" s="21">
        <f t="shared" si="19"/>
        <v>1193.5999999999999</v>
      </c>
      <c r="Y12" s="21">
        <f t="shared" si="20"/>
        <v>1283.1199999999999</v>
      </c>
      <c r="Z12" s="21">
        <f t="shared" si="21"/>
        <v>1163.76</v>
      </c>
      <c r="AA12" s="21">
        <f t="shared" si="22"/>
        <v>1133.92</v>
      </c>
      <c r="AB12" s="21">
        <f t="shared" si="23"/>
        <v>1104.08</v>
      </c>
      <c r="AC12" s="57"/>
      <c r="AD12" s="12">
        <f t="shared" si="24"/>
        <v>5878.48</v>
      </c>
    </row>
    <row r="13" spans="1:30" x14ac:dyDescent="0.3">
      <c r="A13" s="2" t="s">
        <v>9</v>
      </c>
      <c r="B13" s="1" t="s">
        <v>22</v>
      </c>
      <c r="C13" s="10">
        <v>42.33</v>
      </c>
      <c r="D13" s="14">
        <v>41</v>
      </c>
      <c r="E13" s="14">
        <v>40</v>
      </c>
      <c r="F13" s="14">
        <v>38</v>
      </c>
      <c r="G13" s="14">
        <v>39</v>
      </c>
      <c r="H13" s="14">
        <v>42</v>
      </c>
      <c r="I13" s="15">
        <f t="shared" si="4"/>
        <v>1</v>
      </c>
      <c r="J13" s="15">
        <f t="shared" si="5"/>
        <v>0</v>
      </c>
      <c r="K13" s="15">
        <f t="shared" si="6"/>
        <v>0</v>
      </c>
      <c r="L13" s="15">
        <f t="shared" si="7"/>
        <v>0</v>
      </c>
      <c r="M13" s="15">
        <f t="shared" si="8"/>
        <v>2</v>
      </c>
      <c r="N13" s="16">
        <f t="shared" si="9"/>
        <v>1735.53</v>
      </c>
      <c r="O13" s="16">
        <f t="shared" si="10"/>
        <v>1693.1999999999998</v>
      </c>
      <c r="P13" s="16">
        <f t="shared" si="11"/>
        <v>1608.54</v>
      </c>
      <c r="Q13" s="16">
        <f t="shared" si="12"/>
        <v>1650.87</v>
      </c>
      <c r="R13" s="16">
        <f t="shared" si="13"/>
        <v>1777.86</v>
      </c>
      <c r="S13" s="18">
        <f t="shared" si="14"/>
        <v>21.164999999999999</v>
      </c>
      <c r="T13" s="18">
        <f t="shared" si="15"/>
        <v>0</v>
      </c>
      <c r="U13" s="18">
        <f t="shared" si="16"/>
        <v>0</v>
      </c>
      <c r="V13" s="18">
        <f t="shared" si="17"/>
        <v>0</v>
      </c>
      <c r="W13" s="18">
        <f t="shared" si="18"/>
        <v>42.33</v>
      </c>
      <c r="X13" s="21">
        <f t="shared" si="19"/>
        <v>1756.6949999999999</v>
      </c>
      <c r="Y13" s="21">
        <f t="shared" si="20"/>
        <v>1693.1999999999998</v>
      </c>
      <c r="Z13" s="21">
        <f t="shared" si="21"/>
        <v>1608.54</v>
      </c>
      <c r="AA13" s="21">
        <f t="shared" si="22"/>
        <v>1650.87</v>
      </c>
      <c r="AB13" s="21">
        <f t="shared" si="23"/>
        <v>1820.1899999999998</v>
      </c>
      <c r="AC13" s="57"/>
      <c r="AD13" s="12">
        <f t="shared" si="24"/>
        <v>8529.494999999999</v>
      </c>
    </row>
    <row r="14" spans="1:30" x14ac:dyDescent="0.3">
      <c r="A14" s="2" t="s">
        <v>23</v>
      </c>
      <c r="B14" s="1" t="s">
        <v>24</v>
      </c>
      <c r="C14" s="10">
        <v>16.27</v>
      </c>
      <c r="D14" s="14">
        <v>39</v>
      </c>
      <c r="E14" s="14">
        <v>37</v>
      </c>
      <c r="F14" s="14">
        <v>41</v>
      </c>
      <c r="G14" s="14">
        <v>40</v>
      </c>
      <c r="H14" s="14">
        <v>38</v>
      </c>
      <c r="I14" s="15">
        <f t="shared" si="4"/>
        <v>0</v>
      </c>
      <c r="J14" s="15">
        <f t="shared" si="5"/>
        <v>0</v>
      </c>
      <c r="K14" s="15">
        <f t="shared" si="6"/>
        <v>1</v>
      </c>
      <c r="L14" s="15">
        <f t="shared" si="7"/>
        <v>0</v>
      </c>
      <c r="M14" s="15">
        <f t="shared" si="8"/>
        <v>0</v>
      </c>
      <c r="N14" s="16">
        <f t="shared" si="9"/>
        <v>634.53</v>
      </c>
      <c r="O14" s="16">
        <f t="shared" si="10"/>
        <v>601.99</v>
      </c>
      <c r="P14" s="16">
        <f t="shared" si="11"/>
        <v>667.06999999999994</v>
      </c>
      <c r="Q14" s="16">
        <f t="shared" si="12"/>
        <v>650.79999999999995</v>
      </c>
      <c r="R14" s="16">
        <f t="shared" si="13"/>
        <v>618.26</v>
      </c>
      <c r="S14" s="18">
        <f t="shared" si="14"/>
        <v>0</v>
      </c>
      <c r="T14" s="18">
        <f t="shared" si="15"/>
        <v>0</v>
      </c>
      <c r="U14" s="18">
        <f t="shared" si="16"/>
        <v>8.1349999999999998</v>
      </c>
      <c r="V14" s="18">
        <f t="shared" si="17"/>
        <v>0</v>
      </c>
      <c r="W14" s="18">
        <f t="shared" si="18"/>
        <v>0</v>
      </c>
      <c r="X14" s="21">
        <f t="shared" si="19"/>
        <v>634.53</v>
      </c>
      <c r="Y14" s="21">
        <f t="shared" si="20"/>
        <v>601.99</v>
      </c>
      <c r="Z14" s="21">
        <f t="shared" si="21"/>
        <v>675.20499999999993</v>
      </c>
      <c r="AA14" s="21">
        <f t="shared" si="22"/>
        <v>650.79999999999995</v>
      </c>
      <c r="AB14" s="21">
        <f t="shared" si="23"/>
        <v>618.26</v>
      </c>
      <c r="AC14" s="57"/>
      <c r="AD14" s="12">
        <f t="shared" si="24"/>
        <v>3180.7849999999999</v>
      </c>
    </row>
    <row r="15" spans="1:30" x14ac:dyDescent="0.3">
      <c r="A15" s="2" t="s">
        <v>25</v>
      </c>
      <c r="B15" s="1" t="s">
        <v>26</v>
      </c>
      <c r="C15" s="10">
        <v>28.44</v>
      </c>
      <c r="D15" s="14">
        <v>36</v>
      </c>
      <c r="E15" s="14">
        <v>38</v>
      </c>
      <c r="F15" s="14">
        <v>40</v>
      </c>
      <c r="G15" s="14">
        <v>42</v>
      </c>
      <c r="H15" s="14">
        <v>41</v>
      </c>
      <c r="I15" s="15">
        <f t="shared" si="4"/>
        <v>0</v>
      </c>
      <c r="J15" s="15">
        <f t="shared" si="5"/>
        <v>0</v>
      </c>
      <c r="K15" s="15">
        <f t="shared" si="6"/>
        <v>0</v>
      </c>
      <c r="L15" s="15">
        <f t="shared" si="7"/>
        <v>2</v>
      </c>
      <c r="M15" s="15">
        <f t="shared" si="8"/>
        <v>1</v>
      </c>
      <c r="N15" s="16">
        <f t="shared" si="9"/>
        <v>1023.84</v>
      </c>
      <c r="O15" s="16">
        <f t="shared" si="10"/>
        <v>1080.72</v>
      </c>
      <c r="P15" s="16">
        <f t="shared" si="11"/>
        <v>1137.6000000000001</v>
      </c>
      <c r="Q15" s="16">
        <f t="shared" si="12"/>
        <v>1194.48</v>
      </c>
      <c r="R15" s="16">
        <f t="shared" si="13"/>
        <v>1166.04</v>
      </c>
      <c r="S15" s="18">
        <f t="shared" si="14"/>
        <v>0</v>
      </c>
      <c r="T15" s="18">
        <f t="shared" si="15"/>
        <v>0</v>
      </c>
      <c r="U15" s="18">
        <f t="shared" si="16"/>
        <v>0</v>
      </c>
      <c r="V15" s="18">
        <f t="shared" si="17"/>
        <v>28.44</v>
      </c>
      <c r="W15" s="18">
        <f t="shared" si="18"/>
        <v>14.22</v>
      </c>
      <c r="X15" s="21">
        <f t="shared" si="19"/>
        <v>1023.84</v>
      </c>
      <c r="Y15" s="21">
        <f t="shared" si="20"/>
        <v>1080.72</v>
      </c>
      <c r="Z15" s="21">
        <f t="shared" si="21"/>
        <v>1137.6000000000001</v>
      </c>
      <c r="AA15" s="21">
        <f t="shared" si="22"/>
        <v>1222.92</v>
      </c>
      <c r="AB15" s="21">
        <f t="shared" si="23"/>
        <v>1180.26</v>
      </c>
      <c r="AC15" s="57"/>
      <c r="AD15" s="12">
        <f t="shared" si="24"/>
        <v>5645.34</v>
      </c>
    </row>
    <row r="16" spans="1:30" x14ac:dyDescent="0.3">
      <c r="A16" s="2" t="s">
        <v>27</v>
      </c>
      <c r="B16" s="1" t="s">
        <v>28</v>
      </c>
      <c r="C16" s="10">
        <v>19.98</v>
      </c>
      <c r="D16" s="14">
        <v>42</v>
      </c>
      <c r="E16" s="14">
        <v>39</v>
      </c>
      <c r="F16" s="14">
        <v>37</v>
      </c>
      <c r="G16" s="14">
        <v>40</v>
      </c>
      <c r="H16" s="14">
        <v>38</v>
      </c>
      <c r="I16" s="15">
        <f t="shared" si="4"/>
        <v>2</v>
      </c>
      <c r="J16" s="15">
        <f t="shared" si="5"/>
        <v>0</v>
      </c>
      <c r="K16" s="15">
        <f t="shared" si="6"/>
        <v>0</v>
      </c>
      <c r="L16" s="15">
        <f t="shared" si="7"/>
        <v>0</v>
      </c>
      <c r="M16" s="15">
        <f t="shared" si="8"/>
        <v>0</v>
      </c>
      <c r="N16" s="16">
        <f t="shared" si="9"/>
        <v>839.16</v>
      </c>
      <c r="O16" s="16">
        <f t="shared" si="10"/>
        <v>779.22</v>
      </c>
      <c r="P16" s="16">
        <f t="shared" si="11"/>
        <v>739.26</v>
      </c>
      <c r="Q16" s="16">
        <f t="shared" si="12"/>
        <v>799.2</v>
      </c>
      <c r="R16" s="16">
        <f t="shared" si="13"/>
        <v>759.24</v>
      </c>
      <c r="S16" s="18">
        <f t="shared" si="14"/>
        <v>19.98</v>
      </c>
      <c r="T16" s="18">
        <f t="shared" si="15"/>
        <v>0</v>
      </c>
      <c r="U16" s="18">
        <f t="shared" si="16"/>
        <v>0</v>
      </c>
      <c r="V16" s="18">
        <f t="shared" si="17"/>
        <v>0</v>
      </c>
      <c r="W16" s="18">
        <f t="shared" si="18"/>
        <v>0</v>
      </c>
      <c r="X16" s="21">
        <f t="shared" si="19"/>
        <v>859.14</v>
      </c>
      <c r="Y16" s="21">
        <f t="shared" si="20"/>
        <v>779.22</v>
      </c>
      <c r="Z16" s="21">
        <f t="shared" si="21"/>
        <v>739.26</v>
      </c>
      <c r="AA16" s="21">
        <f t="shared" si="22"/>
        <v>799.2</v>
      </c>
      <c r="AB16" s="21">
        <f t="shared" si="23"/>
        <v>759.24</v>
      </c>
      <c r="AC16" s="57"/>
      <c r="AD16" s="12">
        <f t="shared" si="24"/>
        <v>3936.0599999999995</v>
      </c>
    </row>
    <row r="17" spans="1:30" x14ac:dyDescent="0.3">
      <c r="A17" s="2" t="s">
        <v>29</v>
      </c>
      <c r="B17" s="1" t="s">
        <v>30</v>
      </c>
      <c r="C17" s="10">
        <v>46.55</v>
      </c>
      <c r="D17" s="14">
        <v>38</v>
      </c>
      <c r="E17" s="14">
        <v>41</v>
      </c>
      <c r="F17" s="14">
        <v>39</v>
      </c>
      <c r="G17" s="14">
        <v>36</v>
      </c>
      <c r="H17" s="14">
        <v>40</v>
      </c>
      <c r="I17" s="15">
        <f t="shared" si="4"/>
        <v>0</v>
      </c>
      <c r="J17" s="15">
        <f t="shared" si="5"/>
        <v>1</v>
      </c>
      <c r="K17" s="15">
        <f t="shared" si="6"/>
        <v>0</v>
      </c>
      <c r="L17" s="15">
        <f t="shared" si="7"/>
        <v>0</v>
      </c>
      <c r="M17" s="15">
        <f t="shared" si="8"/>
        <v>0</v>
      </c>
      <c r="N17" s="16">
        <f t="shared" si="9"/>
        <v>1768.8999999999999</v>
      </c>
      <c r="O17" s="16">
        <f t="shared" si="10"/>
        <v>1908.55</v>
      </c>
      <c r="P17" s="16">
        <f t="shared" si="11"/>
        <v>1815.4499999999998</v>
      </c>
      <c r="Q17" s="16">
        <f t="shared" si="12"/>
        <v>1675.8</v>
      </c>
      <c r="R17" s="16">
        <f t="shared" si="13"/>
        <v>1862</v>
      </c>
      <c r="S17" s="18">
        <f t="shared" si="14"/>
        <v>0</v>
      </c>
      <c r="T17" s="18">
        <f t="shared" si="15"/>
        <v>23.274999999999999</v>
      </c>
      <c r="U17" s="18">
        <f t="shared" si="16"/>
        <v>0</v>
      </c>
      <c r="V17" s="18">
        <f t="shared" si="17"/>
        <v>0</v>
      </c>
      <c r="W17" s="18">
        <f t="shared" si="18"/>
        <v>0</v>
      </c>
      <c r="X17" s="21">
        <f t="shared" si="19"/>
        <v>1768.8999999999999</v>
      </c>
      <c r="Y17" s="21">
        <f t="shared" si="20"/>
        <v>1931.825</v>
      </c>
      <c r="Z17" s="21">
        <f t="shared" si="21"/>
        <v>1815.4499999999998</v>
      </c>
      <c r="AA17" s="21">
        <f t="shared" si="22"/>
        <v>1675.8</v>
      </c>
      <c r="AB17" s="21">
        <f t="shared" si="23"/>
        <v>1862</v>
      </c>
      <c r="AC17" s="57"/>
      <c r="AD17" s="12">
        <f t="shared" si="24"/>
        <v>9053.9749999999985</v>
      </c>
    </row>
    <row r="18" spans="1:30" x14ac:dyDescent="0.3">
      <c r="A18" s="2" t="s">
        <v>31</v>
      </c>
      <c r="B18" s="1" t="s">
        <v>32</v>
      </c>
      <c r="C18" s="10">
        <v>23.71</v>
      </c>
      <c r="D18" s="14">
        <v>40</v>
      </c>
      <c r="E18" s="14">
        <v>38</v>
      </c>
      <c r="F18" s="14">
        <v>42</v>
      </c>
      <c r="G18" s="14">
        <v>39</v>
      </c>
      <c r="H18" s="14">
        <v>37</v>
      </c>
      <c r="I18" s="15">
        <f t="shared" si="4"/>
        <v>0</v>
      </c>
      <c r="J18" s="15">
        <f t="shared" si="5"/>
        <v>0</v>
      </c>
      <c r="K18" s="15">
        <f t="shared" si="6"/>
        <v>2</v>
      </c>
      <c r="L18" s="15">
        <f t="shared" si="7"/>
        <v>0</v>
      </c>
      <c r="M18" s="15">
        <f t="shared" si="8"/>
        <v>0</v>
      </c>
      <c r="N18" s="16">
        <f t="shared" si="9"/>
        <v>948.40000000000009</v>
      </c>
      <c r="O18" s="16">
        <f t="shared" si="10"/>
        <v>900.98</v>
      </c>
      <c r="P18" s="16">
        <f t="shared" si="11"/>
        <v>995.82</v>
      </c>
      <c r="Q18" s="16">
        <f t="shared" si="12"/>
        <v>924.69</v>
      </c>
      <c r="R18" s="16">
        <f t="shared" si="13"/>
        <v>877.27</v>
      </c>
      <c r="S18" s="18">
        <f t="shared" si="14"/>
        <v>0</v>
      </c>
      <c r="T18" s="18">
        <f t="shared" si="15"/>
        <v>0</v>
      </c>
      <c r="U18" s="18">
        <f t="shared" si="16"/>
        <v>23.71</v>
      </c>
      <c r="V18" s="18">
        <f t="shared" si="17"/>
        <v>0</v>
      </c>
      <c r="W18" s="18">
        <f t="shared" si="18"/>
        <v>0</v>
      </c>
      <c r="X18" s="21">
        <f t="shared" si="19"/>
        <v>948.40000000000009</v>
      </c>
      <c r="Y18" s="21">
        <f t="shared" si="20"/>
        <v>900.98</v>
      </c>
      <c r="Z18" s="21">
        <f t="shared" si="21"/>
        <v>1019.5300000000001</v>
      </c>
      <c r="AA18" s="21">
        <f t="shared" si="22"/>
        <v>924.69</v>
      </c>
      <c r="AB18" s="21">
        <f t="shared" si="23"/>
        <v>877.27</v>
      </c>
      <c r="AC18" s="57"/>
      <c r="AD18" s="12">
        <f t="shared" si="24"/>
        <v>4670.8700000000008</v>
      </c>
    </row>
    <row r="19" spans="1:30" x14ac:dyDescent="0.3">
      <c r="A19" s="2" t="s">
        <v>33</v>
      </c>
      <c r="B19" s="1" t="s">
        <v>34</v>
      </c>
      <c r="C19" s="10">
        <v>39.270000000000003</v>
      </c>
      <c r="D19" s="14">
        <v>41</v>
      </c>
      <c r="E19" s="14">
        <v>37</v>
      </c>
      <c r="F19" s="14">
        <v>40</v>
      </c>
      <c r="G19" s="14">
        <v>38</v>
      </c>
      <c r="H19" s="14">
        <v>39</v>
      </c>
      <c r="I19" s="15">
        <f t="shared" si="4"/>
        <v>1</v>
      </c>
      <c r="J19" s="15">
        <f t="shared" si="5"/>
        <v>0</v>
      </c>
      <c r="K19" s="15">
        <f t="shared" si="6"/>
        <v>0</v>
      </c>
      <c r="L19" s="15">
        <f t="shared" si="7"/>
        <v>0</v>
      </c>
      <c r="M19" s="15">
        <f t="shared" si="8"/>
        <v>0</v>
      </c>
      <c r="N19" s="16">
        <f t="shared" si="9"/>
        <v>1610.0700000000002</v>
      </c>
      <c r="O19" s="16">
        <f t="shared" si="10"/>
        <v>1452.99</v>
      </c>
      <c r="P19" s="16">
        <f t="shared" si="11"/>
        <v>1570.8000000000002</v>
      </c>
      <c r="Q19" s="16">
        <f t="shared" si="12"/>
        <v>1492.2600000000002</v>
      </c>
      <c r="R19" s="16">
        <f t="shared" si="13"/>
        <v>1531.5300000000002</v>
      </c>
      <c r="S19" s="18">
        <f t="shared" si="14"/>
        <v>19.635000000000002</v>
      </c>
      <c r="T19" s="18">
        <f t="shared" si="15"/>
        <v>0</v>
      </c>
      <c r="U19" s="18">
        <f t="shared" si="16"/>
        <v>0</v>
      </c>
      <c r="V19" s="18">
        <f t="shared" si="17"/>
        <v>0</v>
      </c>
      <c r="W19" s="18">
        <f t="shared" si="18"/>
        <v>0</v>
      </c>
      <c r="X19" s="21">
        <f t="shared" si="19"/>
        <v>1629.7050000000002</v>
      </c>
      <c r="Y19" s="21">
        <f t="shared" si="20"/>
        <v>1452.99</v>
      </c>
      <c r="Z19" s="21">
        <f t="shared" si="21"/>
        <v>1570.8000000000002</v>
      </c>
      <c r="AA19" s="21">
        <f t="shared" si="22"/>
        <v>1492.2600000000002</v>
      </c>
      <c r="AB19" s="21">
        <f t="shared" si="23"/>
        <v>1531.5300000000002</v>
      </c>
      <c r="AC19" s="57"/>
      <c r="AD19" s="12">
        <f t="shared" si="24"/>
        <v>7677.2850000000017</v>
      </c>
    </row>
    <row r="20" spans="1:30" x14ac:dyDescent="0.3">
      <c r="A20" s="2" t="s">
        <v>35</v>
      </c>
      <c r="B20" s="1" t="s">
        <v>11</v>
      </c>
      <c r="C20" s="10">
        <v>27.14</v>
      </c>
      <c r="D20" s="14">
        <v>39</v>
      </c>
      <c r="E20" s="14">
        <v>42</v>
      </c>
      <c r="F20" s="14">
        <v>36</v>
      </c>
      <c r="G20" s="14">
        <v>40</v>
      </c>
      <c r="H20" s="14">
        <v>41</v>
      </c>
      <c r="I20" s="15">
        <f t="shared" si="4"/>
        <v>0</v>
      </c>
      <c r="J20" s="15">
        <f t="shared" si="5"/>
        <v>2</v>
      </c>
      <c r="K20" s="15">
        <f t="shared" si="6"/>
        <v>0</v>
      </c>
      <c r="L20" s="15">
        <f t="shared" si="7"/>
        <v>0</v>
      </c>
      <c r="M20" s="15">
        <f t="shared" si="8"/>
        <v>1</v>
      </c>
      <c r="N20" s="16">
        <f t="shared" si="9"/>
        <v>1058.46</v>
      </c>
      <c r="O20" s="16">
        <f t="shared" si="10"/>
        <v>1139.8800000000001</v>
      </c>
      <c r="P20" s="16">
        <f t="shared" si="11"/>
        <v>977.04</v>
      </c>
      <c r="Q20" s="16">
        <f t="shared" si="12"/>
        <v>1085.5999999999999</v>
      </c>
      <c r="R20" s="16">
        <f t="shared" si="13"/>
        <v>1112.74</v>
      </c>
      <c r="S20" s="18">
        <f t="shared" si="14"/>
        <v>0</v>
      </c>
      <c r="T20" s="18">
        <f t="shared" si="15"/>
        <v>27.14</v>
      </c>
      <c r="U20" s="18">
        <f t="shared" si="16"/>
        <v>0</v>
      </c>
      <c r="V20" s="18">
        <f t="shared" si="17"/>
        <v>0</v>
      </c>
      <c r="W20" s="18">
        <f t="shared" si="18"/>
        <v>13.57</v>
      </c>
      <c r="X20" s="21">
        <f t="shared" si="19"/>
        <v>1058.46</v>
      </c>
      <c r="Y20" s="21">
        <f t="shared" si="20"/>
        <v>1167.0200000000002</v>
      </c>
      <c r="Z20" s="21">
        <f t="shared" si="21"/>
        <v>977.04</v>
      </c>
      <c r="AA20" s="21">
        <f t="shared" si="22"/>
        <v>1085.5999999999999</v>
      </c>
      <c r="AB20" s="21">
        <f t="shared" si="23"/>
        <v>1126.31</v>
      </c>
      <c r="AC20" s="57"/>
      <c r="AD20" s="12">
        <f t="shared" si="24"/>
        <v>5414.43</v>
      </c>
    </row>
    <row r="21" spans="1:30" x14ac:dyDescent="0.3">
      <c r="A21" s="2" t="s">
        <v>36</v>
      </c>
      <c r="B21" s="1" t="s">
        <v>19</v>
      </c>
      <c r="C21" s="10">
        <v>15.66</v>
      </c>
      <c r="D21" s="14">
        <v>37</v>
      </c>
      <c r="E21" s="14">
        <v>40</v>
      </c>
      <c r="F21" s="14">
        <v>39</v>
      </c>
      <c r="G21" s="14">
        <v>42</v>
      </c>
      <c r="H21" s="14">
        <v>38</v>
      </c>
      <c r="I21" s="15">
        <f t="shared" si="4"/>
        <v>0</v>
      </c>
      <c r="J21" s="15">
        <f t="shared" si="5"/>
        <v>0</v>
      </c>
      <c r="K21" s="15">
        <f t="shared" si="6"/>
        <v>0</v>
      </c>
      <c r="L21" s="15">
        <f t="shared" si="7"/>
        <v>2</v>
      </c>
      <c r="M21" s="15">
        <f t="shared" si="8"/>
        <v>0</v>
      </c>
      <c r="N21" s="16">
        <f t="shared" si="9"/>
        <v>579.41999999999996</v>
      </c>
      <c r="O21" s="16">
        <f t="shared" si="10"/>
        <v>626.4</v>
      </c>
      <c r="P21" s="16">
        <f t="shared" si="11"/>
        <v>610.74</v>
      </c>
      <c r="Q21" s="16">
        <f t="shared" si="12"/>
        <v>657.72</v>
      </c>
      <c r="R21" s="16">
        <f t="shared" si="13"/>
        <v>595.08000000000004</v>
      </c>
      <c r="S21" s="18">
        <f t="shared" si="14"/>
        <v>0</v>
      </c>
      <c r="T21" s="18">
        <f t="shared" si="15"/>
        <v>0</v>
      </c>
      <c r="U21" s="18">
        <f t="shared" si="16"/>
        <v>0</v>
      </c>
      <c r="V21" s="18">
        <f t="shared" si="17"/>
        <v>15.66</v>
      </c>
      <c r="W21" s="18">
        <f t="shared" si="18"/>
        <v>0</v>
      </c>
      <c r="X21" s="21">
        <f t="shared" si="19"/>
        <v>579.41999999999996</v>
      </c>
      <c r="Y21" s="21">
        <f t="shared" si="20"/>
        <v>626.4</v>
      </c>
      <c r="Z21" s="21">
        <f t="shared" si="21"/>
        <v>610.74</v>
      </c>
      <c r="AA21" s="21">
        <f t="shared" si="22"/>
        <v>673.38</v>
      </c>
      <c r="AB21" s="21">
        <f t="shared" si="23"/>
        <v>595.08000000000004</v>
      </c>
      <c r="AC21" s="57"/>
      <c r="AD21" s="12">
        <f t="shared" si="24"/>
        <v>3085.02</v>
      </c>
    </row>
    <row r="22" spans="1:30" x14ac:dyDescent="0.3">
      <c r="A22" s="2" t="s">
        <v>8</v>
      </c>
      <c r="B22" s="1" t="s">
        <v>37</v>
      </c>
      <c r="C22" s="10">
        <v>32.81</v>
      </c>
      <c r="D22" s="14">
        <v>40</v>
      </c>
      <c r="E22" s="14">
        <v>38</v>
      </c>
      <c r="F22" s="14">
        <v>41</v>
      </c>
      <c r="G22" s="14">
        <v>37</v>
      </c>
      <c r="H22" s="14">
        <v>39</v>
      </c>
      <c r="I22" s="15">
        <f t="shared" si="4"/>
        <v>0</v>
      </c>
      <c r="J22" s="15">
        <f t="shared" si="5"/>
        <v>0</v>
      </c>
      <c r="K22" s="15">
        <f t="shared" si="6"/>
        <v>1</v>
      </c>
      <c r="L22" s="15">
        <f t="shared" si="7"/>
        <v>0</v>
      </c>
      <c r="M22" s="15">
        <f t="shared" si="8"/>
        <v>0</v>
      </c>
      <c r="N22" s="16">
        <f t="shared" si="9"/>
        <v>1312.4</v>
      </c>
      <c r="O22" s="16">
        <f t="shared" si="10"/>
        <v>1246.7800000000002</v>
      </c>
      <c r="P22" s="16">
        <f t="shared" si="11"/>
        <v>1345.21</v>
      </c>
      <c r="Q22" s="16">
        <f t="shared" si="12"/>
        <v>1213.97</v>
      </c>
      <c r="R22" s="16">
        <f t="shared" si="13"/>
        <v>1279.5900000000001</v>
      </c>
      <c r="S22" s="18">
        <f t="shared" si="14"/>
        <v>0</v>
      </c>
      <c r="T22" s="18">
        <f t="shared" si="15"/>
        <v>0</v>
      </c>
      <c r="U22" s="18">
        <f t="shared" si="16"/>
        <v>16.405000000000001</v>
      </c>
      <c r="V22" s="18">
        <f t="shared" si="17"/>
        <v>0</v>
      </c>
      <c r="W22" s="18">
        <f t="shared" si="18"/>
        <v>0</v>
      </c>
      <c r="X22" s="21">
        <f t="shared" si="19"/>
        <v>1312.4</v>
      </c>
      <c r="Y22" s="21">
        <f t="shared" si="20"/>
        <v>1246.7800000000002</v>
      </c>
      <c r="Z22" s="21">
        <f t="shared" si="21"/>
        <v>1361.615</v>
      </c>
      <c r="AA22" s="21">
        <f t="shared" si="22"/>
        <v>1213.97</v>
      </c>
      <c r="AB22" s="21">
        <f t="shared" si="23"/>
        <v>1279.5900000000001</v>
      </c>
      <c r="AC22" s="57"/>
      <c r="AD22" s="12">
        <f t="shared" si="24"/>
        <v>6414.3550000000005</v>
      </c>
    </row>
    <row r="23" spans="1:30" ht="15" thickBot="1" x14ac:dyDescent="0.35">
      <c r="A23" s="3" t="s">
        <v>38</v>
      </c>
      <c r="B23" s="4" t="s">
        <v>39</v>
      </c>
      <c r="C23" s="11">
        <v>41.29</v>
      </c>
      <c r="D23" s="22">
        <v>42</v>
      </c>
      <c r="E23" s="22">
        <v>39</v>
      </c>
      <c r="F23" s="22">
        <v>40</v>
      </c>
      <c r="G23" s="22">
        <v>38</v>
      </c>
      <c r="H23" s="22">
        <v>37</v>
      </c>
      <c r="I23" s="23">
        <f t="shared" si="4"/>
        <v>2</v>
      </c>
      <c r="J23" s="23">
        <f t="shared" si="5"/>
        <v>0</v>
      </c>
      <c r="K23" s="23">
        <f t="shared" si="6"/>
        <v>0</v>
      </c>
      <c r="L23" s="23">
        <f t="shared" si="7"/>
        <v>0</v>
      </c>
      <c r="M23" s="23">
        <f t="shared" si="8"/>
        <v>0</v>
      </c>
      <c r="N23" s="24">
        <f t="shared" si="9"/>
        <v>1734.18</v>
      </c>
      <c r="O23" s="24">
        <f t="shared" si="10"/>
        <v>1610.31</v>
      </c>
      <c r="P23" s="24">
        <f t="shared" si="11"/>
        <v>1651.6</v>
      </c>
      <c r="Q23" s="24">
        <f t="shared" si="12"/>
        <v>1569.02</v>
      </c>
      <c r="R23" s="24">
        <f t="shared" si="13"/>
        <v>1527.73</v>
      </c>
      <c r="S23" s="25">
        <f t="shared" si="14"/>
        <v>41.29</v>
      </c>
      <c r="T23" s="25">
        <f t="shared" si="15"/>
        <v>0</v>
      </c>
      <c r="U23" s="25">
        <f t="shared" si="16"/>
        <v>0</v>
      </c>
      <c r="V23" s="25">
        <f t="shared" si="17"/>
        <v>0</v>
      </c>
      <c r="W23" s="25">
        <f t="shared" si="18"/>
        <v>0</v>
      </c>
      <c r="X23" s="26">
        <f t="shared" si="19"/>
        <v>1775.47</v>
      </c>
      <c r="Y23" s="26">
        <f t="shared" si="20"/>
        <v>1610.31</v>
      </c>
      <c r="Z23" s="26">
        <f t="shared" si="21"/>
        <v>1651.6</v>
      </c>
      <c r="AA23" s="26">
        <f t="shared" si="22"/>
        <v>1569.02</v>
      </c>
      <c r="AB23" s="26">
        <f t="shared" si="23"/>
        <v>1527.73</v>
      </c>
      <c r="AC23" s="57"/>
      <c r="AD23" s="12">
        <f t="shared" si="24"/>
        <v>8134.1299999999992</v>
      </c>
    </row>
    <row r="26" spans="1:30" x14ac:dyDescent="0.3">
      <c r="A26" s="1" t="s">
        <v>40</v>
      </c>
      <c r="B26" s="7"/>
      <c r="C26" s="12">
        <f>MAX(C4:C23)</f>
        <v>47.78</v>
      </c>
      <c r="D26" s="8">
        <f>MAX(D4:D23)</f>
        <v>42</v>
      </c>
      <c r="E26" s="8"/>
      <c r="F26" s="8"/>
      <c r="G26" s="8"/>
      <c r="H26" s="8"/>
      <c r="I26" s="8"/>
      <c r="J26" s="8"/>
      <c r="K26" s="8"/>
      <c r="L26" s="8"/>
      <c r="M26" s="8"/>
      <c r="N26" s="12">
        <f>MAX(N4:N23)</f>
        <v>1911.2</v>
      </c>
      <c r="O26" s="12">
        <f t="shared" ref="O26:AB26" si="25">MAX(O4:O23)</f>
        <v>1908.55</v>
      </c>
      <c r="P26" s="12">
        <f t="shared" si="25"/>
        <v>1863.42</v>
      </c>
      <c r="Q26" s="12">
        <f t="shared" si="25"/>
        <v>1815.64</v>
      </c>
      <c r="R26" s="12">
        <f t="shared" si="25"/>
        <v>2006.76</v>
      </c>
      <c r="S26" s="12">
        <f t="shared" si="25"/>
        <v>44.63</v>
      </c>
      <c r="T26" s="12">
        <f t="shared" si="25"/>
        <v>29.84</v>
      </c>
      <c r="U26" s="12">
        <f t="shared" si="25"/>
        <v>23.71</v>
      </c>
      <c r="V26" s="12">
        <f t="shared" si="25"/>
        <v>28.44</v>
      </c>
      <c r="W26" s="12">
        <f t="shared" si="25"/>
        <v>47.78</v>
      </c>
      <c r="X26" s="12">
        <f t="shared" si="25"/>
        <v>1919.0900000000001</v>
      </c>
      <c r="Y26" s="12">
        <f t="shared" si="25"/>
        <v>1931.825</v>
      </c>
      <c r="Z26" s="12">
        <f t="shared" si="25"/>
        <v>1863.42</v>
      </c>
      <c r="AA26" s="12">
        <f t="shared" si="25"/>
        <v>1815.64</v>
      </c>
      <c r="AB26" s="12">
        <f t="shared" si="25"/>
        <v>2054.54</v>
      </c>
      <c r="AC26" s="19"/>
      <c r="AD26" s="12">
        <f t="shared" ref="AD26" si="26">MAX(AD4:AD23)</f>
        <v>9412.66</v>
      </c>
    </row>
    <row r="27" spans="1:30" x14ac:dyDescent="0.3">
      <c r="A27" s="1" t="s">
        <v>41</v>
      </c>
      <c r="B27" s="7"/>
      <c r="C27" s="12">
        <f>MIN(C4:C23)</f>
        <v>15.66</v>
      </c>
      <c r="D27" s="8">
        <f>MIN(D4:D23)</f>
        <v>36</v>
      </c>
      <c r="E27" s="8"/>
      <c r="F27" s="8"/>
      <c r="G27" s="8"/>
      <c r="H27" s="8"/>
      <c r="I27" s="8"/>
      <c r="J27" s="8"/>
      <c r="K27" s="8"/>
      <c r="L27" s="8"/>
      <c r="M27" s="8"/>
      <c r="N27" s="12">
        <f>MIN(N4:N23)</f>
        <v>579.41999999999996</v>
      </c>
      <c r="O27" s="12">
        <f t="shared" ref="O27:AB27" si="27">MIN(O4:O23)</f>
        <v>601.99</v>
      </c>
      <c r="P27" s="12">
        <f t="shared" si="27"/>
        <v>610.74</v>
      </c>
      <c r="Q27" s="12">
        <f t="shared" si="27"/>
        <v>650.79999999999995</v>
      </c>
      <c r="R27" s="12">
        <f t="shared" si="27"/>
        <v>595.08000000000004</v>
      </c>
      <c r="S27" s="12">
        <f t="shared" si="27"/>
        <v>0</v>
      </c>
      <c r="T27" s="12">
        <f t="shared" si="27"/>
        <v>0</v>
      </c>
      <c r="U27" s="12">
        <f t="shared" si="27"/>
        <v>0</v>
      </c>
      <c r="V27" s="12">
        <f t="shared" si="27"/>
        <v>0</v>
      </c>
      <c r="W27" s="12">
        <f t="shared" si="27"/>
        <v>0</v>
      </c>
      <c r="X27" s="12">
        <f t="shared" si="27"/>
        <v>579.41999999999996</v>
      </c>
      <c r="Y27" s="12">
        <f t="shared" si="27"/>
        <v>601.99</v>
      </c>
      <c r="Z27" s="12">
        <f t="shared" si="27"/>
        <v>610.74</v>
      </c>
      <c r="AA27" s="12">
        <f t="shared" si="27"/>
        <v>650.79999999999995</v>
      </c>
      <c r="AB27" s="12">
        <f t="shared" si="27"/>
        <v>595.08000000000004</v>
      </c>
      <c r="AC27" s="19"/>
      <c r="AD27" s="12">
        <f t="shared" ref="AD27" si="28">MIN(AD4:AD23)</f>
        <v>3085.02</v>
      </c>
    </row>
    <row r="28" spans="1:30" x14ac:dyDescent="0.3">
      <c r="A28" s="1" t="s">
        <v>42</v>
      </c>
      <c r="B28" s="7"/>
      <c r="C28" s="12">
        <f>AVERAGE(C4:C23)</f>
        <v>31.069999999999993</v>
      </c>
      <c r="D28" s="8">
        <f>AVERAGE(D4:D23)</f>
        <v>39.299999999999997</v>
      </c>
      <c r="E28" s="8"/>
      <c r="F28" s="8"/>
      <c r="G28" s="8"/>
      <c r="H28" s="8"/>
      <c r="I28" s="8"/>
      <c r="J28" s="8"/>
      <c r="K28" s="8"/>
      <c r="L28" s="8"/>
      <c r="M28" s="8"/>
      <c r="N28" s="12">
        <f>AVERAGE(N4:N23)</f>
        <v>1225.2305000000001</v>
      </c>
      <c r="O28" s="12">
        <f t="shared" ref="O28:AB28" si="29">AVERAGE(O4:O23)</f>
        <v>1215.479</v>
      </c>
      <c r="P28" s="12">
        <f t="shared" si="29"/>
        <v>1222.0235</v>
      </c>
      <c r="Q28" s="12">
        <f t="shared" si="29"/>
        <v>1213.5229999999997</v>
      </c>
      <c r="R28" s="12">
        <f t="shared" si="29"/>
        <v>1213.711</v>
      </c>
      <c r="S28" s="12">
        <f t="shared" si="29"/>
        <v>7.7967500000000003</v>
      </c>
      <c r="T28" s="12">
        <f t="shared" si="29"/>
        <v>5.9322499999999998</v>
      </c>
      <c r="U28" s="12">
        <f t="shared" si="29"/>
        <v>4.6607500000000002</v>
      </c>
      <c r="V28" s="12">
        <f t="shared" si="29"/>
        <v>4.85175</v>
      </c>
      <c r="W28" s="12">
        <f t="shared" si="29"/>
        <v>5.8950000000000005</v>
      </c>
      <c r="X28" s="12">
        <f t="shared" si="29"/>
        <v>1233.0272500000003</v>
      </c>
      <c r="Y28" s="12">
        <f t="shared" si="29"/>
        <v>1221.4112500000001</v>
      </c>
      <c r="Z28" s="12">
        <f t="shared" si="29"/>
        <v>1226.68425</v>
      </c>
      <c r="AA28" s="12">
        <f t="shared" si="29"/>
        <v>1218.3747500000002</v>
      </c>
      <c r="AB28" s="12">
        <f t="shared" si="29"/>
        <v>1219.6060000000002</v>
      </c>
      <c r="AC28" s="19"/>
      <c r="AD28" s="12">
        <f t="shared" ref="AD28" si="30">AVERAGE(AD4:AD23)</f>
        <v>6119.1034999999993</v>
      </c>
    </row>
    <row r="29" spans="1:30" x14ac:dyDescent="0.3">
      <c r="A29" s="1" t="s">
        <v>43</v>
      </c>
      <c r="B29" s="7"/>
      <c r="C29" s="7"/>
      <c r="D29" s="8">
        <f>SUM(D4:D23)</f>
        <v>786</v>
      </c>
      <c r="E29" s="8"/>
      <c r="F29" s="8"/>
      <c r="G29" s="8"/>
      <c r="H29" s="8"/>
      <c r="I29" s="7"/>
      <c r="J29" s="7"/>
      <c r="K29" s="7"/>
      <c r="L29" s="7"/>
      <c r="M29" s="7"/>
      <c r="N29" s="13">
        <f>SUM(N4:N23)</f>
        <v>24504.610000000004</v>
      </c>
      <c r="O29" s="13">
        <f t="shared" ref="O29:AB29" si="31">SUM(O4:O23)</f>
        <v>24309.58</v>
      </c>
      <c r="P29" s="13">
        <f t="shared" si="31"/>
        <v>24440.47</v>
      </c>
      <c r="Q29" s="13">
        <f t="shared" si="31"/>
        <v>24270.459999999995</v>
      </c>
      <c r="R29" s="13">
        <f t="shared" si="31"/>
        <v>24274.22</v>
      </c>
      <c r="S29" s="13">
        <f t="shared" si="31"/>
        <v>155.935</v>
      </c>
      <c r="T29" s="13">
        <f t="shared" si="31"/>
        <v>118.645</v>
      </c>
      <c r="U29" s="13">
        <f t="shared" si="31"/>
        <v>93.215000000000003</v>
      </c>
      <c r="V29" s="13">
        <f t="shared" si="31"/>
        <v>97.034999999999997</v>
      </c>
      <c r="W29" s="13">
        <f t="shared" si="31"/>
        <v>117.9</v>
      </c>
      <c r="X29" s="13">
        <f t="shared" si="31"/>
        <v>24660.545000000006</v>
      </c>
      <c r="Y29" s="13">
        <f t="shared" si="31"/>
        <v>24428.225000000002</v>
      </c>
      <c r="Z29" s="13">
        <f t="shared" si="31"/>
        <v>24533.685000000001</v>
      </c>
      <c r="AA29" s="13">
        <f t="shared" si="31"/>
        <v>24367.495000000003</v>
      </c>
      <c r="AB29" s="13">
        <f t="shared" si="31"/>
        <v>24392.120000000003</v>
      </c>
      <c r="AC29" s="20"/>
      <c r="AD29" s="13">
        <f t="shared" ref="AD29" si="32">SUM(AD4:AD23)</f>
        <v>122382.06999999998</v>
      </c>
    </row>
  </sheetData>
  <mergeCells count="10">
    <mergeCell ref="AD2:AD3"/>
    <mergeCell ref="A1:X1"/>
    <mergeCell ref="A2:A3"/>
    <mergeCell ref="B2:B3"/>
    <mergeCell ref="C2:C3"/>
    <mergeCell ref="D2:H2"/>
    <mergeCell ref="I2:M2"/>
    <mergeCell ref="N2:R2"/>
    <mergeCell ref="S2:W2"/>
    <mergeCell ref="X2:AB2"/>
  </mergeCells>
  <pageMargins left="0.7" right="0.7" top="0.75" bottom="0.75" header="0.3" footer="0.3"/>
  <pageSetup scale="36" orientation="landscape" r:id="rId1"/>
  <ignoredErrors>
    <ignoredError sqref="D26:D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Tulsiram T</dc:creator>
  <cp:lastModifiedBy>Tulsiram T</cp:lastModifiedBy>
  <cp:lastPrinted>2025-09-11T04:20:34Z</cp:lastPrinted>
  <dcterms:created xsi:type="dcterms:W3CDTF">2025-09-09T05:44:53Z</dcterms:created>
  <dcterms:modified xsi:type="dcterms:W3CDTF">2025-09-11T04:26:53Z</dcterms:modified>
</cp:coreProperties>
</file>