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Sheet'!$E$1:$AB$53</definedName>
    <definedName name="_xlnm.Print_Area" localSheetId="4">'Location Plan &amp; Summary'!$B$1:$Q$89</definedName>
    <definedName name="_xlnm.Print_Area" localSheetId="5">'MCC Data'!$A$1:$Y$618,'MCC Data'!$Z$1:$AP$515</definedName>
    <definedName name="_xlnm.Print_Area" localSheetId="6">'PCU Data'!$A$1:$R$105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D41" i="22" l="1"/>
  <c r="E4" i="16" l="1"/>
  <c r="E5" i="16"/>
  <c r="K4" i="16"/>
  <c r="K5" i="16"/>
  <c r="C4" i="15"/>
  <c r="C5" i="15"/>
  <c r="H4" i="15"/>
  <c r="H5" i="15"/>
  <c r="B4" i="17"/>
  <c r="B5" i="17"/>
  <c r="H4" i="17"/>
  <c r="H5" i="17"/>
  <c r="H3" i="17"/>
  <c r="H3" i="15"/>
  <c r="K3" i="16"/>
  <c r="B3" i="17"/>
  <c r="C3" i="15"/>
  <c r="E3" i="16"/>
  <c r="C41" i="22"/>
  <c r="C65" i="21"/>
  <c r="C66" i="21"/>
  <c r="C64" i="21"/>
  <c r="C62" i="21"/>
  <c r="C63" i="21"/>
  <c r="C61" i="21"/>
  <c r="A30" i="21"/>
  <c r="R45" i="26" l="1"/>
  <c r="R44" i="26"/>
  <c r="R43" i="26"/>
  <c r="R42" i="26"/>
  <c r="N45" i="26"/>
  <c r="N44" i="26"/>
  <c r="N43" i="26"/>
  <c r="N42" i="26"/>
  <c r="J45" i="26"/>
  <c r="J44" i="26"/>
  <c r="J43" i="26"/>
  <c r="J42" i="26"/>
  <c r="F45" i="26"/>
  <c r="F44" i="26"/>
  <c r="F43" i="26"/>
  <c r="F42" i="26"/>
  <c r="A9" i="15" l="1"/>
  <c r="P28" i="26"/>
  <c r="A58" i="15" l="1"/>
  <c r="Z58" i="15" s="1"/>
  <c r="A112" i="15"/>
  <c r="Z112" i="15" s="1"/>
  <c r="A10" i="15"/>
  <c r="A11" i="17"/>
  <c r="Z9" i="15"/>
  <c r="A161" i="15" l="1"/>
  <c r="A60" i="17"/>
  <c r="A12" i="17"/>
  <c r="A215" i="15"/>
  <c r="Z215" i="15" s="1"/>
  <c r="A11" i="15"/>
  <c r="A113" i="15"/>
  <c r="Z10" i="15"/>
  <c r="A59" i="15"/>
  <c r="Z59" i="15" l="1"/>
  <c r="Z161" i="15"/>
  <c r="A264" i="15"/>
  <c r="A318" i="15"/>
  <c r="Z318" i="15" s="1"/>
  <c r="A162" i="15"/>
  <c r="A265" i="15" s="1"/>
  <c r="A61" i="17"/>
  <c r="A216" i="15"/>
  <c r="Z113" i="15"/>
  <c r="A13" i="17"/>
  <c r="A60" i="15"/>
  <c r="Z11" i="15"/>
  <c r="A12" i="15"/>
  <c r="A114" i="15"/>
  <c r="A421" i="15"/>
  <c r="Z264" i="15" l="1"/>
  <c r="A367" i="15"/>
  <c r="Z162" i="15"/>
  <c r="A115" i="15"/>
  <c r="A13" i="15"/>
  <c r="A61" i="15"/>
  <c r="Z12" i="15"/>
  <c r="A14" i="17"/>
  <c r="A62" i="17"/>
  <c r="Z60" i="15"/>
  <c r="A163" i="15"/>
  <c r="A319" i="15"/>
  <c r="Z216" i="15"/>
  <c r="Z114" i="15"/>
  <c r="A217" i="15"/>
  <c r="A368" i="15"/>
  <c r="Z265" i="15"/>
  <c r="Z421" i="15"/>
  <c r="A524" i="15"/>
  <c r="Z367" i="15" l="1"/>
  <c r="A470" i="15"/>
  <c r="A266" i="15"/>
  <c r="Z163" i="15"/>
  <c r="Z115" i="15"/>
  <c r="A218" i="15"/>
  <c r="A422" i="15"/>
  <c r="Z319" i="15"/>
  <c r="A63" i="17"/>
  <c r="A164" i="15"/>
  <c r="Z61" i="15"/>
  <c r="Z217" i="15"/>
  <c r="A320" i="15"/>
  <c r="A116" i="15"/>
  <c r="A15" i="17"/>
  <c r="Z13" i="15"/>
  <c r="A14" i="15"/>
  <c r="A62" i="15"/>
  <c r="A471" i="15"/>
  <c r="Z368" i="15"/>
  <c r="A573" i="15" l="1"/>
  <c r="Z470" i="15"/>
  <c r="Z320" i="15"/>
  <c r="A423" i="15"/>
  <c r="A267" i="15"/>
  <c r="Z164" i="15"/>
  <c r="A321" i="15"/>
  <c r="Z218" i="15"/>
  <c r="A165" i="15"/>
  <c r="A64" i="17"/>
  <c r="Z62" i="15"/>
  <c r="Z116" i="15"/>
  <c r="A219" i="15"/>
  <c r="A15" i="15"/>
  <c r="A117" i="15"/>
  <c r="Z14" i="15"/>
  <c r="A16" i="17"/>
  <c r="A63" i="15"/>
  <c r="Z422" i="15"/>
  <c r="A525" i="15"/>
  <c r="Z266" i="15"/>
  <c r="A369" i="15"/>
  <c r="Z471" i="15"/>
  <c r="A574" i="15"/>
  <c r="Z219" i="15" l="1"/>
  <c r="A322" i="15"/>
  <c r="Z165" i="15"/>
  <c r="A268" i="15"/>
  <c r="A370" i="15"/>
  <c r="Z267" i="15"/>
  <c r="Z369" i="15"/>
  <c r="A472" i="15"/>
  <c r="A166" i="15"/>
  <c r="Z63" i="15"/>
  <c r="A65" i="17"/>
  <c r="A220" i="15"/>
  <c r="Z117" i="15"/>
  <c r="Z423" i="15"/>
  <c r="A526" i="15"/>
  <c r="Z15" i="15"/>
  <c r="A16" i="15"/>
  <c r="A118" i="15"/>
  <c r="A17" i="17"/>
  <c r="A64" i="15"/>
  <c r="A424" i="15"/>
  <c r="Z321" i="15"/>
  <c r="Z64" i="15" l="1"/>
  <c r="A167" i="15"/>
  <c r="A66" i="17"/>
  <c r="A221" i="15"/>
  <c r="Z118" i="15"/>
  <c r="Z472" i="15"/>
  <c r="A575" i="15"/>
  <c r="Z268" i="15"/>
  <c r="A371" i="15"/>
  <c r="A527" i="15"/>
  <c r="Z424" i="15"/>
  <c r="A18" i="17"/>
  <c r="A119" i="15"/>
  <c r="A17" i="15"/>
  <c r="Z16" i="15"/>
  <c r="A65" i="15"/>
  <c r="Z322" i="15"/>
  <c r="A425" i="15"/>
  <c r="A323" i="15"/>
  <c r="Z220" i="15"/>
  <c r="A269" i="15"/>
  <c r="Z166" i="15"/>
  <c r="Z370" i="15"/>
  <c r="A473" i="15"/>
  <c r="Z425" i="15" l="1"/>
  <c r="A528" i="15"/>
  <c r="A372" i="15"/>
  <c r="Z269" i="15"/>
  <c r="A18" i="15"/>
  <c r="A66" i="15"/>
  <c r="A19" i="17"/>
  <c r="Z17" i="15"/>
  <c r="A120" i="15"/>
  <c r="A576" i="15"/>
  <c r="Z473" i="15"/>
  <c r="A168" i="15"/>
  <c r="Z65" i="15"/>
  <c r="A67" i="17"/>
  <c r="A222" i="15"/>
  <c r="Z119" i="15"/>
  <c r="Z371" i="15"/>
  <c r="A474" i="15"/>
  <c r="A270" i="15"/>
  <c r="Z167" i="15"/>
  <c r="A426" i="15"/>
  <c r="Z323" i="15"/>
  <c r="Z221" i="15"/>
  <c r="A324" i="15"/>
  <c r="Z474" i="15" l="1"/>
  <c r="A577" i="15"/>
  <c r="A529" i="15"/>
  <c r="Z426" i="15"/>
  <c r="A475" i="15"/>
  <c r="Z372" i="15"/>
  <c r="Z324" i="15"/>
  <c r="A427" i="15"/>
  <c r="Z120" i="15"/>
  <c r="A223" i="15"/>
  <c r="Z66" i="15"/>
  <c r="A169" i="15"/>
  <c r="A68" i="17"/>
  <c r="Z270" i="15"/>
  <c r="A373" i="15"/>
  <c r="Z222" i="15"/>
  <c r="A325" i="15"/>
  <c r="A271" i="15"/>
  <c r="Z168" i="15"/>
  <c r="A20" i="17"/>
  <c r="A67" i="15"/>
  <c r="A19" i="15"/>
  <c r="A121" i="15"/>
  <c r="Z18" i="15"/>
  <c r="A224" i="15" l="1"/>
  <c r="Z121" i="15"/>
  <c r="Z373" i="15"/>
  <c r="A476" i="15"/>
  <c r="Z427" i="15"/>
  <c r="A530" i="15"/>
  <c r="A122" i="15"/>
  <c r="A21" i="17"/>
  <c r="A20" i="15"/>
  <c r="Z19" i="15"/>
  <c r="A68" i="15"/>
  <c r="Z271" i="15"/>
  <c r="A374" i="15"/>
  <c r="A69" i="17"/>
  <c r="Z67" i="15"/>
  <c r="A170" i="15"/>
  <c r="A428" i="15"/>
  <c r="Z325" i="15"/>
  <c r="Z223" i="15"/>
  <c r="A326" i="15"/>
  <c r="Z169" i="15"/>
  <c r="A272" i="15"/>
  <c r="Z475" i="15"/>
  <c r="A578" i="15"/>
  <c r="A375" i="15" l="1"/>
  <c r="Z272" i="15"/>
  <c r="A171" i="15"/>
  <c r="Z68" i="15"/>
  <c r="A70" i="17"/>
  <c r="A225" i="15"/>
  <c r="Z122" i="15"/>
  <c r="Z476" i="15"/>
  <c r="A579" i="15"/>
  <c r="Z428" i="15"/>
  <c r="A531" i="15"/>
  <c r="Z326" i="15"/>
  <c r="A429" i="15"/>
  <c r="A273" i="15"/>
  <c r="Z170" i="15"/>
  <c r="A477" i="15"/>
  <c r="Z374" i="15"/>
  <c r="A21" i="15"/>
  <c r="A69" i="15"/>
  <c r="Z20" i="15"/>
  <c r="A22" i="17"/>
  <c r="A123" i="15"/>
  <c r="A327" i="15"/>
  <c r="Z224" i="15"/>
  <c r="A226" i="15" l="1"/>
  <c r="Z123" i="15"/>
  <c r="A71" i="17"/>
  <c r="A172" i="15"/>
  <c r="Z69" i="15"/>
  <c r="A22" i="15"/>
  <c r="A124" i="15"/>
  <c r="A70" i="15"/>
  <c r="A23" i="17"/>
  <c r="Z21" i="15"/>
  <c r="A376" i="15"/>
  <c r="Z273" i="15"/>
  <c r="Z225" i="15"/>
  <c r="A328" i="15"/>
  <c r="A274" i="15"/>
  <c r="Z171" i="15"/>
  <c r="Z429" i="15"/>
  <c r="A532" i="15"/>
  <c r="A430" i="15"/>
  <c r="Z327" i="15"/>
  <c r="A580" i="15"/>
  <c r="Z477" i="15"/>
  <c r="Z375" i="15"/>
  <c r="A478" i="15"/>
  <c r="Z328" i="15" l="1"/>
  <c r="A431" i="15"/>
  <c r="Z124" i="15"/>
  <c r="A227" i="15"/>
  <c r="A23" i="15"/>
  <c r="A125" i="15"/>
  <c r="Z22" i="15"/>
  <c r="A24" i="17"/>
  <c r="A71" i="15"/>
  <c r="Z478" i="15"/>
  <c r="A581" i="15"/>
  <c r="A72" i="17"/>
  <c r="Z70" i="15"/>
  <c r="A173" i="15"/>
  <c r="Z430" i="15"/>
  <c r="A533" i="15"/>
  <c r="Z274" i="15"/>
  <c r="A377" i="15"/>
  <c r="A479" i="15"/>
  <c r="Z376" i="15"/>
  <c r="A275" i="15"/>
  <c r="Z172" i="15"/>
  <c r="A329" i="15"/>
  <c r="Z226" i="15"/>
  <c r="Z377" i="15" l="1"/>
  <c r="A480" i="15"/>
  <c r="Z173" i="15"/>
  <c r="A276" i="15"/>
  <c r="Z227" i="15"/>
  <c r="A330" i="15"/>
  <c r="Z275" i="15"/>
  <c r="A378" i="15"/>
  <c r="A73" i="17"/>
  <c r="Z71" i="15"/>
  <c r="A174" i="15"/>
  <c r="A228" i="15"/>
  <c r="Z125" i="15"/>
  <c r="Z431" i="15"/>
  <c r="A534" i="15"/>
  <c r="A432" i="15"/>
  <c r="Z329" i="15"/>
  <c r="A582" i="15"/>
  <c r="Z479" i="15"/>
  <c r="Z23" i="15"/>
  <c r="A24" i="15"/>
  <c r="A126" i="15"/>
  <c r="A25" i="17"/>
  <c r="A72" i="15"/>
  <c r="Z126" i="15" l="1"/>
  <c r="A229" i="15"/>
  <c r="A277" i="15"/>
  <c r="Z174" i="15"/>
  <c r="A481" i="15"/>
  <c r="Z378" i="15"/>
  <c r="Z276" i="15"/>
  <c r="A379" i="15"/>
  <c r="A26" i="17"/>
  <c r="A127" i="15"/>
  <c r="A25" i="15"/>
  <c r="Z24" i="15"/>
  <c r="A73" i="15"/>
  <c r="A74" i="17"/>
  <c r="A175" i="15"/>
  <c r="Z72" i="15"/>
  <c r="Z330" i="15"/>
  <c r="A433" i="15"/>
  <c r="Z480" i="15"/>
  <c r="A583" i="15"/>
  <c r="A535" i="15"/>
  <c r="Z432" i="15"/>
  <c r="A331" i="15"/>
  <c r="Z228" i="15"/>
  <c r="Z433" i="15" l="1"/>
  <c r="A536" i="15"/>
  <c r="A27" i="17"/>
  <c r="Z25" i="15"/>
  <c r="A26" i="15"/>
  <c r="A74" i="15"/>
  <c r="A128" i="15"/>
  <c r="Z379" i="15"/>
  <c r="A482" i="15"/>
  <c r="A230" i="15"/>
  <c r="Z127" i="15"/>
  <c r="A380" i="15"/>
  <c r="Z277" i="15"/>
  <c r="A176" i="15"/>
  <c r="Z73" i="15"/>
  <c r="A75" i="17"/>
  <c r="Z229" i="15"/>
  <c r="A332" i="15"/>
  <c r="Z331" i="15"/>
  <c r="A434" i="15"/>
  <c r="A278" i="15"/>
  <c r="Z175" i="15"/>
  <c r="A584" i="15"/>
  <c r="Z481" i="15"/>
  <c r="Z332" i="15" l="1"/>
  <c r="A435" i="15"/>
  <c r="Z128" i="15"/>
  <c r="A231" i="15"/>
  <c r="Z278" i="15"/>
  <c r="A381" i="15"/>
  <c r="A279" i="15"/>
  <c r="Z176" i="15"/>
  <c r="Z230" i="15"/>
  <c r="A333" i="15"/>
  <c r="A537" i="15"/>
  <c r="Z434" i="15"/>
  <c r="Z482" i="15"/>
  <c r="A585" i="15"/>
  <c r="A76" i="17"/>
  <c r="Z74" i="15"/>
  <c r="A177" i="15"/>
  <c r="A483" i="15"/>
  <c r="Z380" i="15"/>
  <c r="A27" i="15"/>
  <c r="Z26" i="15"/>
  <c r="A129" i="15"/>
  <c r="A28" i="17"/>
  <c r="A75" i="15"/>
  <c r="A232" i="15" l="1"/>
  <c r="Z129" i="15"/>
  <c r="Z231" i="15"/>
  <c r="A334" i="15"/>
  <c r="A586" i="15"/>
  <c r="Z483" i="15"/>
  <c r="Z279" i="15"/>
  <c r="A382" i="15"/>
  <c r="A77" i="17"/>
  <c r="A178" i="15"/>
  <c r="Z75" i="15"/>
  <c r="Z177" i="15"/>
  <c r="A280" i="15"/>
  <c r="A436" i="15"/>
  <c r="Z333" i="15"/>
  <c r="Z381" i="15"/>
  <c r="A484" i="15"/>
  <c r="Z435" i="15"/>
  <c r="A538" i="15"/>
  <c r="Z27" i="15"/>
  <c r="A28" i="15"/>
  <c r="A130" i="15"/>
  <c r="A29" i="17"/>
  <c r="A76" i="15"/>
  <c r="A233" i="15" l="1"/>
  <c r="Z130" i="15"/>
  <c r="A485" i="15"/>
  <c r="Z382" i="15"/>
  <c r="Z334" i="15"/>
  <c r="A437" i="15"/>
  <c r="A29" i="15"/>
  <c r="A77" i="15"/>
  <c r="Z28" i="15"/>
  <c r="A30" i="17"/>
  <c r="A131" i="15"/>
  <c r="A539" i="15"/>
  <c r="Z436" i="15"/>
  <c r="A281" i="15"/>
  <c r="Z178" i="15"/>
  <c r="Z76" i="15"/>
  <c r="A179" i="15"/>
  <c r="A78" i="17"/>
  <c r="Z484" i="15"/>
  <c r="A587" i="15"/>
  <c r="Z280" i="15"/>
  <c r="A383" i="15"/>
  <c r="A335" i="15"/>
  <c r="Z232" i="15"/>
  <c r="Z383" i="15" l="1"/>
  <c r="A486" i="15"/>
  <c r="Z131" i="15"/>
  <c r="A234" i="15"/>
  <c r="A79" i="17"/>
  <c r="A180" i="15"/>
  <c r="Z77" i="15"/>
  <c r="A384" i="15"/>
  <c r="Z281" i="15"/>
  <c r="A30" i="15"/>
  <c r="A78" i="15"/>
  <c r="A132" i="15"/>
  <c r="A31" i="17"/>
  <c r="Z29" i="15"/>
  <c r="A588" i="15"/>
  <c r="Z485" i="15"/>
  <c r="A282" i="15"/>
  <c r="Z179" i="15"/>
  <c r="Z437" i="15"/>
  <c r="A540" i="15"/>
  <c r="A438" i="15"/>
  <c r="Z335" i="15"/>
  <c r="Z233" i="15"/>
  <c r="A336" i="15"/>
  <c r="Z78" i="15" l="1"/>
  <c r="A181" i="15"/>
  <c r="A80" i="17"/>
  <c r="A337" i="15"/>
  <c r="Z234" i="15"/>
  <c r="Z438" i="15"/>
  <c r="A541" i="15"/>
  <c r="A385" i="15"/>
  <c r="Z282" i="15"/>
  <c r="A32" i="17"/>
  <c r="A133" i="15"/>
  <c r="A79" i="15"/>
  <c r="A31" i="15"/>
  <c r="Z30" i="15"/>
  <c r="A283" i="15"/>
  <c r="Z180" i="15"/>
  <c r="Z336" i="15"/>
  <c r="A439" i="15"/>
  <c r="Z132" i="15"/>
  <c r="A235" i="15"/>
  <c r="Z486" i="15"/>
  <c r="A589" i="15"/>
  <c r="Z384" i="15"/>
  <c r="A487" i="15"/>
  <c r="Z439" i="15" l="1"/>
  <c r="A542" i="15"/>
  <c r="A236" i="15"/>
  <c r="Z133" i="15"/>
  <c r="A590" i="15"/>
  <c r="Z487" i="15"/>
  <c r="Z235" i="15"/>
  <c r="A338" i="15"/>
  <c r="A32" i="15"/>
  <c r="A134" i="15"/>
  <c r="A33" i="17"/>
  <c r="A80" i="15"/>
  <c r="Z31" i="15"/>
  <c r="Z181" i="15"/>
  <c r="A284" i="15"/>
  <c r="Z283" i="15"/>
  <c r="A386" i="15"/>
  <c r="A81" i="17"/>
  <c r="A182" i="15"/>
  <c r="Z79" i="15"/>
  <c r="Z385" i="15"/>
  <c r="A488" i="15"/>
  <c r="A440" i="15"/>
  <c r="Z337" i="15"/>
  <c r="O7" i="17"/>
  <c r="K7" i="17"/>
  <c r="C7" i="17"/>
  <c r="G7" i="17"/>
  <c r="F8" i="16"/>
  <c r="B8" i="16"/>
  <c r="A591" i="15" l="1"/>
  <c r="Z488" i="15"/>
  <c r="Z284" i="15"/>
  <c r="A387" i="15"/>
  <c r="Z338" i="15"/>
  <c r="A441" i="15"/>
  <c r="A339" i="15"/>
  <c r="Z236" i="15"/>
  <c r="Z386" i="15"/>
  <c r="A489" i="15"/>
  <c r="A237" i="15"/>
  <c r="Z134" i="15"/>
  <c r="Z440" i="15"/>
  <c r="A543" i="15"/>
  <c r="A285" i="15"/>
  <c r="Z182" i="15"/>
  <c r="Z80" i="15"/>
  <c r="A183" i="15"/>
  <c r="A82" i="17"/>
  <c r="A33" i="15"/>
  <c r="Z32" i="15"/>
  <c r="A81" i="15"/>
  <c r="A34" i="17"/>
  <c r="A135" i="15"/>
  <c r="Z387" i="15" l="1"/>
  <c r="A490" i="15"/>
  <c r="A184" i="15"/>
  <c r="Z81" i="15"/>
  <c r="A83" i="17"/>
  <c r="A286" i="15"/>
  <c r="Z183" i="15"/>
  <c r="A388" i="15"/>
  <c r="Z285" i="15"/>
  <c r="A340" i="15"/>
  <c r="Z237" i="15"/>
  <c r="A442" i="15"/>
  <c r="Z339" i="15"/>
  <c r="A238" i="15"/>
  <c r="Z135" i="15"/>
  <c r="A592" i="15"/>
  <c r="Z489" i="15"/>
  <c r="Z441" i="15"/>
  <c r="A544" i="15"/>
  <c r="A34" i="15"/>
  <c r="A82" i="15"/>
  <c r="Z33" i="15"/>
  <c r="A136" i="15"/>
  <c r="A35" i="17"/>
  <c r="Z238" i="15" l="1"/>
  <c r="A341" i="15"/>
  <c r="Z340" i="15"/>
  <c r="A443" i="15"/>
  <c r="Z286" i="15"/>
  <c r="A389" i="15"/>
  <c r="A287" i="15"/>
  <c r="Z184" i="15"/>
  <c r="A84" i="17"/>
  <c r="Z82" i="15"/>
  <c r="A185" i="15"/>
  <c r="Z490" i="15"/>
  <c r="A593" i="15"/>
  <c r="Z136" i="15"/>
  <c r="A239" i="15"/>
  <c r="A36" i="17"/>
  <c r="A83" i="15"/>
  <c r="A35" i="15"/>
  <c r="A137" i="15"/>
  <c r="Z34" i="15"/>
  <c r="A545" i="15"/>
  <c r="Z442" i="15"/>
  <c r="A491" i="15"/>
  <c r="Z388" i="15"/>
  <c r="N34" i="26"/>
  <c r="M34" i="26"/>
  <c r="L34" i="26"/>
  <c r="K34" i="26"/>
  <c r="J34" i="26"/>
  <c r="I34" i="26"/>
  <c r="H34" i="26"/>
  <c r="G34" i="26"/>
  <c r="AG56" i="15"/>
  <c r="AF56" i="15"/>
  <c r="AE56" i="15"/>
  <c r="AD56" i="15"/>
  <c r="AC56" i="15"/>
  <c r="AB56" i="15"/>
  <c r="AA56" i="15"/>
  <c r="AG55" i="15"/>
  <c r="AF55" i="15"/>
  <c r="AE55" i="15"/>
  <c r="AD55" i="15"/>
  <c r="AC55" i="15"/>
  <c r="AB55" i="15"/>
  <c r="AA55" i="15"/>
  <c r="AG54" i="15"/>
  <c r="AF54" i="15"/>
  <c r="AE54" i="15"/>
  <c r="AD54" i="15"/>
  <c r="AC54" i="15"/>
  <c r="AB54" i="15"/>
  <c r="AA54" i="15"/>
  <c r="AG53" i="15"/>
  <c r="AF53" i="15"/>
  <c r="AE53" i="15"/>
  <c r="AD53" i="15"/>
  <c r="AD102" i="15" s="1"/>
  <c r="AC53" i="15"/>
  <c r="AB53" i="15"/>
  <c r="AA53" i="15"/>
  <c r="AG52" i="15"/>
  <c r="AG101" i="15" s="1"/>
  <c r="AF52" i="15"/>
  <c r="AE52" i="15"/>
  <c r="AD52" i="15"/>
  <c r="AC52" i="15"/>
  <c r="AC101" i="15" s="1"/>
  <c r="AB52" i="15"/>
  <c r="AA52" i="15"/>
  <c r="AG51" i="15"/>
  <c r="AF51" i="15"/>
  <c r="AF100" i="15" s="1"/>
  <c r="AE51" i="15"/>
  <c r="AD51" i="15"/>
  <c r="AC51" i="15"/>
  <c r="AB51" i="15"/>
  <c r="AB100" i="15" s="1"/>
  <c r="AA51" i="15"/>
  <c r="AG50" i="15"/>
  <c r="AF50" i="15"/>
  <c r="AE50" i="15"/>
  <c r="AE99" i="15" s="1"/>
  <c r="AD50" i="15"/>
  <c r="AC50" i="15"/>
  <c r="AB50" i="15"/>
  <c r="AA50" i="15"/>
  <c r="AA99" i="15" s="1"/>
  <c r="AG49" i="15"/>
  <c r="AF49" i="15"/>
  <c r="AE49" i="15"/>
  <c r="AD49" i="15"/>
  <c r="AD98" i="15" s="1"/>
  <c r="AC49" i="15"/>
  <c r="AB49" i="15"/>
  <c r="AA49" i="15"/>
  <c r="AG48" i="15"/>
  <c r="AG97" i="15" s="1"/>
  <c r="AF48" i="15"/>
  <c r="AE48" i="15"/>
  <c r="AD48" i="15"/>
  <c r="AC48" i="15"/>
  <c r="AC97" i="15" s="1"/>
  <c r="AB48" i="15"/>
  <c r="AA48" i="15"/>
  <c r="AG47" i="15"/>
  <c r="AF47" i="15"/>
  <c r="AF96" i="15" s="1"/>
  <c r="AE47" i="15"/>
  <c r="AD47" i="15"/>
  <c r="AC47" i="15"/>
  <c r="AB47" i="15"/>
  <c r="AB96" i="15" s="1"/>
  <c r="AA47" i="15"/>
  <c r="AG46" i="15"/>
  <c r="AF46" i="15"/>
  <c r="AE46" i="15"/>
  <c r="AE95" i="15" s="1"/>
  <c r="AD46" i="15"/>
  <c r="AC46" i="15"/>
  <c r="AB46" i="15"/>
  <c r="AA46" i="15"/>
  <c r="AA95" i="15" s="1"/>
  <c r="AG45" i="15"/>
  <c r="AF45" i="15"/>
  <c r="AE45" i="15"/>
  <c r="AD45" i="15"/>
  <c r="AD94" i="15" s="1"/>
  <c r="AC45" i="15"/>
  <c r="AB45" i="15"/>
  <c r="AA45" i="15"/>
  <c r="AG44" i="15"/>
  <c r="AG93" i="15" s="1"/>
  <c r="AF44" i="15"/>
  <c r="AE44" i="15"/>
  <c r="AD44" i="15"/>
  <c r="AC44" i="15"/>
  <c r="AC93" i="15" s="1"/>
  <c r="AB44" i="15"/>
  <c r="AA44" i="15"/>
  <c r="AG43" i="15"/>
  <c r="AF43" i="15"/>
  <c r="AF92" i="15" s="1"/>
  <c r="AE43" i="15"/>
  <c r="AD43" i="15"/>
  <c r="AC43" i="15"/>
  <c r="AB43" i="15"/>
  <c r="AB92" i="15" s="1"/>
  <c r="AA43" i="15"/>
  <c r="AG42" i="15"/>
  <c r="AF42" i="15"/>
  <c r="AE42" i="15"/>
  <c r="AE91" i="15" s="1"/>
  <c r="AD42" i="15"/>
  <c r="AC42" i="15"/>
  <c r="AB42" i="15"/>
  <c r="AA42" i="15"/>
  <c r="AA91" i="15" s="1"/>
  <c r="AG41" i="15"/>
  <c r="AF41" i="15"/>
  <c r="AE41" i="15"/>
  <c r="AD41" i="15"/>
  <c r="AD90" i="15" s="1"/>
  <c r="AC41" i="15"/>
  <c r="AB41" i="15"/>
  <c r="AA41" i="15"/>
  <c r="AG40" i="15"/>
  <c r="AG89" i="15" s="1"/>
  <c r="AF40" i="15"/>
  <c r="AE40" i="15"/>
  <c r="AD40" i="15"/>
  <c r="AC40" i="15"/>
  <c r="AC89" i="15" s="1"/>
  <c r="AB40" i="15"/>
  <c r="AA40" i="15"/>
  <c r="AG39" i="15"/>
  <c r="AF39" i="15"/>
  <c r="AF88" i="15" s="1"/>
  <c r="AE39" i="15"/>
  <c r="AD39" i="15"/>
  <c r="AC39" i="15"/>
  <c r="AB39" i="15"/>
  <c r="AB88" i="15" s="1"/>
  <c r="AA39" i="15"/>
  <c r="AG38" i="15"/>
  <c r="AF38" i="15"/>
  <c r="AE38" i="15"/>
  <c r="AE87" i="15" s="1"/>
  <c r="AD38" i="15"/>
  <c r="AC38" i="15"/>
  <c r="AB38" i="15"/>
  <c r="AA38" i="15"/>
  <c r="AA87" i="15" s="1"/>
  <c r="AG37" i="15"/>
  <c r="AF37" i="15"/>
  <c r="AE37" i="15"/>
  <c r="AD37" i="15"/>
  <c r="AD86" i="15" s="1"/>
  <c r="AC37" i="15"/>
  <c r="AB37" i="15"/>
  <c r="AA37" i="15"/>
  <c r="AG36" i="15"/>
  <c r="AG85" i="15" s="1"/>
  <c r="AF36" i="15"/>
  <c r="AE36" i="15"/>
  <c r="AD36" i="15"/>
  <c r="AC36" i="15"/>
  <c r="AC85" i="15" s="1"/>
  <c r="AB36" i="15"/>
  <c r="AA36" i="15"/>
  <c r="AG35" i="15"/>
  <c r="AF35" i="15"/>
  <c r="AF84" i="15" s="1"/>
  <c r="AE35" i="15"/>
  <c r="AD35" i="15"/>
  <c r="AC35" i="15"/>
  <c r="AB35" i="15"/>
  <c r="AB84" i="15" s="1"/>
  <c r="AA35" i="15"/>
  <c r="AG34" i="15"/>
  <c r="AF34" i="15"/>
  <c r="AE34" i="15"/>
  <c r="AE83" i="15" s="1"/>
  <c r="AD34" i="15"/>
  <c r="AC34" i="15"/>
  <c r="AB34" i="15"/>
  <c r="AA34" i="15"/>
  <c r="AA83" i="15" s="1"/>
  <c r="AG33" i="15"/>
  <c r="AF33" i="15"/>
  <c r="AE33" i="15"/>
  <c r="AD33" i="15"/>
  <c r="AD82" i="15" s="1"/>
  <c r="AC33" i="15"/>
  <c r="AB33" i="15"/>
  <c r="AA33" i="15"/>
  <c r="AG32" i="15"/>
  <c r="AG81" i="15" s="1"/>
  <c r="AF32" i="15"/>
  <c r="AE32" i="15"/>
  <c r="AD32" i="15"/>
  <c r="AC32" i="15"/>
  <c r="AC81" i="15" s="1"/>
  <c r="AB32" i="15"/>
  <c r="AA32" i="15"/>
  <c r="AG31" i="15"/>
  <c r="AF31" i="15"/>
  <c r="AF80" i="15" s="1"/>
  <c r="AE31" i="15"/>
  <c r="AD31" i="15"/>
  <c r="AC31" i="15"/>
  <c r="AB31" i="15"/>
  <c r="AB80" i="15" s="1"/>
  <c r="AA31" i="15"/>
  <c r="AG30" i="15"/>
  <c r="AF30" i="15"/>
  <c r="AE30" i="15"/>
  <c r="AE79" i="15" s="1"/>
  <c r="AD30" i="15"/>
  <c r="AC30" i="15"/>
  <c r="AB30" i="15"/>
  <c r="AA30" i="15"/>
  <c r="AA79" i="15" s="1"/>
  <c r="AG29" i="15"/>
  <c r="AF29" i="15"/>
  <c r="AE29" i="15"/>
  <c r="AD29" i="15"/>
  <c r="AD78" i="15" s="1"/>
  <c r="AC29" i="15"/>
  <c r="AB29" i="15"/>
  <c r="AA29" i="15"/>
  <c r="AG28" i="15"/>
  <c r="AG77" i="15" s="1"/>
  <c r="AF28" i="15"/>
  <c r="AE28" i="15"/>
  <c r="AD28" i="15"/>
  <c r="AC28" i="15"/>
  <c r="AC77" i="15" s="1"/>
  <c r="AB28" i="15"/>
  <c r="AA28" i="15"/>
  <c r="AG27" i="15"/>
  <c r="AF27" i="15"/>
  <c r="AF76" i="15" s="1"/>
  <c r="AE27" i="15"/>
  <c r="AD27" i="15"/>
  <c r="AC27" i="15"/>
  <c r="AB27" i="15"/>
  <c r="AB76" i="15" s="1"/>
  <c r="AA27" i="15"/>
  <c r="AG26" i="15"/>
  <c r="AF26" i="15"/>
  <c r="AE26" i="15"/>
  <c r="AE75" i="15" s="1"/>
  <c r="AD26" i="15"/>
  <c r="AC26" i="15"/>
  <c r="AB26" i="15"/>
  <c r="AA26" i="15"/>
  <c r="AA75" i="15" s="1"/>
  <c r="AG25" i="15"/>
  <c r="AF25" i="15"/>
  <c r="AE25" i="15"/>
  <c r="AD25" i="15"/>
  <c r="AD74" i="15" s="1"/>
  <c r="AC25" i="15"/>
  <c r="AB25" i="15"/>
  <c r="AA25" i="15"/>
  <c r="AG24" i="15"/>
  <c r="AG73" i="15" s="1"/>
  <c r="AF24" i="15"/>
  <c r="AE24" i="15"/>
  <c r="AD24" i="15"/>
  <c r="AC24" i="15"/>
  <c r="AC73" i="15" s="1"/>
  <c r="AB24" i="15"/>
  <c r="AA24" i="15"/>
  <c r="AG23" i="15"/>
  <c r="AF23" i="15"/>
  <c r="AF72" i="15" s="1"/>
  <c r="AE23" i="15"/>
  <c r="AD23" i="15"/>
  <c r="AC23" i="15"/>
  <c r="AB23" i="15"/>
  <c r="AB72" i="15" s="1"/>
  <c r="AA23" i="15"/>
  <c r="AG22" i="15"/>
  <c r="AF22" i="15"/>
  <c r="AE22" i="15"/>
  <c r="AE71" i="15" s="1"/>
  <c r="AD22" i="15"/>
  <c r="AC22" i="15"/>
  <c r="AB22" i="15"/>
  <c r="AA22" i="15"/>
  <c r="AA71" i="15" s="1"/>
  <c r="AG21" i="15"/>
  <c r="AF21" i="15"/>
  <c r="AE21" i="15"/>
  <c r="AD21" i="15"/>
  <c r="AD70" i="15" s="1"/>
  <c r="AC21" i="15"/>
  <c r="AB21" i="15"/>
  <c r="AA21" i="15"/>
  <c r="AG20" i="15"/>
  <c r="AG69" i="15" s="1"/>
  <c r="AF20" i="15"/>
  <c r="AE20" i="15"/>
  <c r="AD20" i="15"/>
  <c r="AC20" i="15"/>
  <c r="AC69" i="15" s="1"/>
  <c r="AB20" i="15"/>
  <c r="AA20" i="15"/>
  <c r="AG19" i="15"/>
  <c r="AF19" i="15"/>
  <c r="AF68" i="15" s="1"/>
  <c r="AE19" i="15"/>
  <c r="AD19" i="15"/>
  <c r="AC19" i="15"/>
  <c r="AB19" i="15"/>
  <c r="AB68" i="15" s="1"/>
  <c r="AA19" i="15"/>
  <c r="AG18" i="15"/>
  <c r="AF18" i="15"/>
  <c r="AE18" i="15"/>
  <c r="AE67" i="15" s="1"/>
  <c r="AD18" i="15"/>
  <c r="AC18" i="15"/>
  <c r="AB18" i="15"/>
  <c r="AA18" i="15"/>
  <c r="AA67" i="15" s="1"/>
  <c r="AG17" i="15"/>
  <c r="AF17" i="15"/>
  <c r="AE17" i="15"/>
  <c r="AD17" i="15"/>
  <c r="AD66" i="15" s="1"/>
  <c r="AC17" i="15"/>
  <c r="AB17" i="15"/>
  <c r="AA17" i="15"/>
  <c r="AG16" i="15"/>
  <c r="AG65" i="15" s="1"/>
  <c r="AF16" i="15"/>
  <c r="AE16" i="15"/>
  <c r="AD16" i="15"/>
  <c r="AC16" i="15"/>
  <c r="AC65" i="15" s="1"/>
  <c r="AB16" i="15"/>
  <c r="AA16" i="15"/>
  <c r="AG15" i="15"/>
  <c r="AF15" i="15"/>
  <c r="AF64" i="15" s="1"/>
  <c r="AE15" i="15"/>
  <c r="AD15" i="15"/>
  <c r="AC15" i="15"/>
  <c r="AB15" i="15"/>
  <c r="AB64" i="15" s="1"/>
  <c r="AA15" i="15"/>
  <c r="AG14" i="15"/>
  <c r="AF14" i="15"/>
  <c r="AE14" i="15"/>
  <c r="AE63" i="15" s="1"/>
  <c r="AD14" i="15"/>
  <c r="AC14" i="15"/>
  <c r="AB14" i="15"/>
  <c r="AA14" i="15"/>
  <c r="AA63" i="15" s="1"/>
  <c r="AG13" i="15"/>
  <c r="AF13" i="15"/>
  <c r="AE13" i="15"/>
  <c r="AD13" i="15"/>
  <c r="AD62" i="15" s="1"/>
  <c r="AC13" i="15"/>
  <c r="AB13" i="15"/>
  <c r="AA13" i="15"/>
  <c r="AG12" i="15"/>
  <c r="AG61" i="15" s="1"/>
  <c r="AF12" i="15"/>
  <c r="AE12" i="15"/>
  <c r="AD12" i="15"/>
  <c r="AC12" i="15"/>
  <c r="AC61" i="15" s="1"/>
  <c r="AB12" i="15"/>
  <c r="AA12" i="15"/>
  <c r="AG11" i="15"/>
  <c r="AF11" i="15"/>
  <c r="AF60" i="15" s="1"/>
  <c r="AE11" i="15"/>
  <c r="AD11" i="15"/>
  <c r="AC11" i="15"/>
  <c r="AB11" i="15"/>
  <c r="AB60" i="15" s="1"/>
  <c r="AA11" i="15"/>
  <c r="AG10" i="15"/>
  <c r="AF10" i="15"/>
  <c r="AE10" i="15"/>
  <c r="AE59" i="15" s="1"/>
  <c r="AD10" i="15"/>
  <c r="AC10" i="15"/>
  <c r="AB10" i="15"/>
  <c r="AA10" i="15"/>
  <c r="AA59" i="15" s="1"/>
  <c r="AG9" i="15"/>
  <c r="AF9" i="15"/>
  <c r="AE9" i="15"/>
  <c r="AD9" i="15"/>
  <c r="AD58" i="15" s="1"/>
  <c r="AC9" i="15"/>
  <c r="AB9" i="15"/>
  <c r="AA9" i="15"/>
  <c r="F34" i="26"/>
  <c r="A240" i="15" l="1"/>
  <c r="Z137" i="15"/>
  <c r="Z239" i="15"/>
  <c r="A342" i="15"/>
  <c r="Z185" i="15"/>
  <c r="A288" i="15"/>
  <c r="Z443" i="15"/>
  <c r="A546" i="15"/>
  <c r="A138" i="15"/>
  <c r="A36" i="15"/>
  <c r="Z35" i="15"/>
  <c r="A37" i="17"/>
  <c r="A84" i="15"/>
  <c r="Z287" i="15"/>
  <c r="A390" i="15"/>
  <c r="A85" i="17"/>
  <c r="A186" i="15"/>
  <c r="Z83" i="15"/>
  <c r="Z389" i="15"/>
  <c r="A492" i="15"/>
  <c r="A444" i="15"/>
  <c r="Z341" i="15"/>
  <c r="A594" i="15"/>
  <c r="Z491" i="15"/>
  <c r="AB59" i="15"/>
  <c r="AC60" i="15"/>
  <c r="AD61" i="15"/>
  <c r="AE62" i="15"/>
  <c r="AF63" i="15"/>
  <c r="AG64" i="15"/>
  <c r="AA66" i="15"/>
  <c r="AB67" i="15"/>
  <c r="AC68" i="15"/>
  <c r="AA70" i="15"/>
  <c r="AB71" i="15"/>
  <c r="AC72" i="15"/>
  <c r="AD73" i="15"/>
  <c r="AE74" i="15"/>
  <c r="AF75" i="15"/>
  <c r="AG76" i="15"/>
  <c r="AE78" i="15"/>
  <c r="AF79" i="15"/>
  <c r="AG80" i="15"/>
  <c r="AA82" i="15"/>
  <c r="AB83" i="15"/>
  <c r="AC84" i="15"/>
  <c r="AD85" i="15"/>
  <c r="AE86" i="15"/>
  <c r="AF87" i="15"/>
  <c r="AC88" i="15"/>
  <c r="AD89" i="15"/>
  <c r="AA90" i="15"/>
  <c r="AE90" i="15"/>
  <c r="AB91" i="15"/>
  <c r="AF91" i="15"/>
  <c r="AC92" i="15"/>
  <c r="AG92" i="15"/>
  <c r="AD93" i="15"/>
  <c r="AA94" i="15"/>
  <c r="AE94" i="15"/>
  <c r="AB95" i="15"/>
  <c r="AF95" i="15"/>
  <c r="AC96" i="15"/>
  <c r="AG96" i="15"/>
  <c r="AD97" i="15"/>
  <c r="AA98" i="15"/>
  <c r="AE98" i="15"/>
  <c r="AB99" i="15"/>
  <c r="AF99" i="15"/>
  <c r="AC100" i="15"/>
  <c r="AG100" i="15"/>
  <c r="AD101" i="15"/>
  <c r="AA102" i="15"/>
  <c r="AE102" i="15"/>
  <c r="AA58" i="15"/>
  <c r="AE58" i="15"/>
  <c r="AF59" i="15"/>
  <c r="AG60" i="15"/>
  <c r="AA62" i="15"/>
  <c r="AB63" i="15"/>
  <c r="AC64" i="15"/>
  <c r="AD65" i="15"/>
  <c r="AE66" i="15"/>
  <c r="AF67" i="15"/>
  <c r="AG68" i="15"/>
  <c r="AD69" i="15"/>
  <c r="AE70" i="15"/>
  <c r="AF71" i="15"/>
  <c r="AG72" i="15"/>
  <c r="AA74" i="15"/>
  <c r="AB75" i="15"/>
  <c r="AC76" i="15"/>
  <c r="AD77" i="15"/>
  <c r="AA78" i="15"/>
  <c r="AB79" i="15"/>
  <c r="AC80" i="15"/>
  <c r="AD81" i="15"/>
  <c r="AE82" i="15"/>
  <c r="AF83" i="15"/>
  <c r="AG84" i="15"/>
  <c r="AA86" i="15"/>
  <c r="AB87" i="15"/>
  <c r="AG88" i="15"/>
  <c r="AB58" i="15"/>
  <c r="AF58" i="15"/>
  <c r="AC59" i="15"/>
  <c r="AG59" i="15"/>
  <c r="AD60" i="15"/>
  <c r="AA61" i="15"/>
  <c r="AE61" i="15"/>
  <c r="AB62" i="15"/>
  <c r="AF62" i="15"/>
  <c r="AC63" i="15"/>
  <c r="AG63" i="15"/>
  <c r="AD64" i="15"/>
  <c r="AA65" i="15"/>
  <c r="AE65" i="15"/>
  <c r="AB66" i="15"/>
  <c r="AF66" i="15"/>
  <c r="AC67" i="15"/>
  <c r="AG67" i="15"/>
  <c r="AD68" i="15"/>
  <c r="AA69" i="15"/>
  <c r="AE69" i="15"/>
  <c r="AB70" i="15"/>
  <c r="AF70" i="15"/>
  <c r="AC71" i="15"/>
  <c r="AG71" i="15"/>
  <c r="AD72" i="15"/>
  <c r="AA73" i="15"/>
  <c r="AE73" i="15"/>
  <c r="AB74" i="15"/>
  <c r="AF74" i="15"/>
  <c r="AC75" i="15"/>
  <c r="AG75" i="15"/>
  <c r="AD76" i="15"/>
  <c r="AA77" i="15"/>
  <c r="AE77" i="15"/>
  <c r="AB78" i="15"/>
  <c r="AF78" i="15"/>
  <c r="AC79" i="15"/>
  <c r="AG79" i="15"/>
  <c r="AD80" i="15"/>
  <c r="AA81" i="15"/>
  <c r="AE81" i="15"/>
  <c r="AB82" i="15"/>
  <c r="AF82" i="15"/>
  <c r="AC83" i="15"/>
  <c r="AG83" i="15"/>
  <c r="AD84" i="15"/>
  <c r="AA85" i="15"/>
  <c r="AE85" i="15"/>
  <c r="AB86" i="15"/>
  <c r="AF86" i="15"/>
  <c r="AC87" i="15"/>
  <c r="AG87" i="15"/>
  <c r="AD88" i="15"/>
  <c r="AA89" i="15"/>
  <c r="AE89" i="15"/>
  <c r="AB90" i="15"/>
  <c r="AF90" i="15"/>
  <c r="AC91" i="15"/>
  <c r="AG91" i="15"/>
  <c r="AD92" i="15"/>
  <c r="AA93" i="15"/>
  <c r="AE93" i="15"/>
  <c r="AB94" i="15"/>
  <c r="AF94" i="15"/>
  <c r="AC95" i="15"/>
  <c r="AG95" i="15"/>
  <c r="AD96" i="15"/>
  <c r="AA97" i="15"/>
  <c r="AE97" i="15"/>
  <c r="AB98" i="15"/>
  <c r="AF98" i="15"/>
  <c r="AC99" i="15"/>
  <c r="AG99" i="15"/>
  <c r="AD100" i="15"/>
  <c r="AA101" i="15"/>
  <c r="AE101" i="15"/>
  <c r="AB102" i="15"/>
  <c r="AF102" i="15"/>
  <c r="AC58" i="15"/>
  <c r="AG58" i="15"/>
  <c r="AD59" i="15"/>
  <c r="AA60" i="15"/>
  <c r="AE60" i="15"/>
  <c r="AB61" i="15"/>
  <c r="AF61" i="15"/>
  <c r="AC62" i="15"/>
  <c r="AG62" i="15"/>
  <c r="AD63" i="15"/>
  <c r="AA64" i="15"/>
  <c r="AE64" i="15"/>
  <c r="AB65" i="15"/>
  <c r="AF65" i="15"/>
  <c r="AC66" i="15"/>
  <c r="AG66" i="15"/>
  <c r="AD67" i="15"/>
  <c r="AA68" i="15"/>
  <c r="AE68" i="15"/>
  <c r="AB69" i="15"/>
  <c r="AF69" i="15"/>
  <c r="AC70" i="15"/>
  <c r="AG70" i="15"/>
  <c r="AD71" i="15"/>
  <c r="AA72" i="15"/>
  <c r="AE72" i="15"/>
  <c r="AB73" i="15"/>
  <c r="AF73" i="15"/>
  <c r="AC74" i="15"/>
  <c r="AG74" i="15"/>
  <c r="AD75" i="15"/>
  <c r="AA76" i="15"/>
  <c r="AE76" i="15"/>
  <c r="AB77" i="15"/>
  <c r="AF77" i="15"/>
  <c r="AC78" i="15"/>
  <c r="AG78" i="15"/>
  <c r="AD79" i="15"/>
  <c r="AA80" i="15"/>
  <c r="AE80" i="15"/>
  <c r="AB81" i="15"/>
  <c r="AF81" i="15"/>
  <c r="AC82" i="15"/>
  <c r="AG82" i="15"/>
  <c r="AD83" i="15"/>
  <c r="AA84" i="15"/>
  <c r="AE84" i="15"/>
  <c r="AB85" i="15"/>
  <c r="AF85" i="15"/>
  <c r="AC86" i="15"/>
  <c r="AG86" i="15"/>
  <c r="AD87" i="15"/>
  <c r="AA88" i="15"/>
  <c r="AE88" i="15"/>
  <c r="AB89" i="15"/>
  <c r="AF89" i="15"/>
  <c r="AC90" i="15"/>
  <c r="AG90" i="15"/>
  <c r="AD91" i="15"/>
  <c r="AA92" i="15"/>
  <c r="AE92" i="15"/>
  <c r="AB93" i="15"/>
  <c r="AF93" i="15"/>
  <c r="AC94" i="15"/>
  <c r="AG94" i="15"/>
  <c r="AD95" i="15"/>
  <c r="AA96" i="15"/>
  <c r="AE96" i="15"/>
  <c r="AB97" i="15"/>
  <c r="AF97" i="15"/>
  <c r="AC98" i="15"/>
  <c r="AG98" i="15"/>
  <c r="AD99" i="15"/>
  <c r="AA100" i="15"/>
  <c r="AE100" i="15"/>
  <c r="AB101" i="15"/>
  <c r="AF101" i="15"/>
  <c r="AC102" i="15"/>
  <c r="AG102" i="15"/>
  <c r="AO365" i="15"/>
  <c r="AN365" i="15"/>
  <c r="AM365" i="15"/>
  <c r="AL365" i="15"/>
  <c r="AK365" i="15"/>
  <c r="AJ365" i="15"/>
  <c r="AI365" i="15"/>
  <c r="AO364" i="15"/>
  <c r="AN364" i="15"/>
  <c r="AM364" i="15"/>
  <c r="AL364" i="15"/>
  <c r="AK364" i="15"/>
  <c r="AJ364" i="15"/>
  <c r="AI364" i="15"/>
  <c r="AO363" i="15"/>
  <c r="AN363" i="15"/>
  <c r="AM363" i="15"/>
  <c r="AL363" i="15"/>
  <c r="AK363" i="15"/>
  <c r="AJ363" i="15"/>
  <c r="AI363" i="15"/>
  <c r="AO362" i="15"/>
  <c r="AN362" i="15"/>
  <c r="AM362" i="15"/>
  <c r="AL362" i="15"/>
  <c r="AK362" i="15"/>
  <c r="AJ362" i="15"/>
  <c r="AI362" i="15"/>
  <c r="AO361" i="15"/>
  <c r="AN361" i="15"/>
  <c r="AM361" i="15"/>
  <c r="AL361" i="15"/>
  <c r="AK361" i="15"/>
  <c r="AJ361" i="15"/>
  <c r="AI361" i="15"/>
  <c r="AO360" i="15"/>
  <c r="AN360" i="15"/>
  <c r="AM360" i="15"/>
  <c r="AL360" i="15"/>
  <c r="AK360" i="15"/>
  <c r="AJ360" i="15"/>
  <c r="AI360" i="15"/>
  <c r="AO359" i="15"/>
  <c r="AN359" i="15"/>
  <c r="AM359" i="15"/>
  <c r="AL359" i="15"/>
  <c r="AK359" i="15"/>
  <c r="AJ359" i="15"/>
  <c r="AI359" i="15"/>
  <c r="AO358" i="15"/>
  <c r="AN358" i="15"/>
  <c r="AM358" i="15"/>
  <c r="AL358" i="15"/>
  <c r="AK358" i="15"/>
  <c r="AJ358" i="15"/>
  <c r="AI358" i="15"/>
  <c r="AO357" i="15"/>
  <c r="AN357" i="15"/>
  <c r="AM357" i="15"/>
  <c r="AL357" i="15"/>
  <c r="AK357" i="15"/>
  <c r="AJ357" i="15"/>
  <c r="AI357" i="15"/>
  <c r="AO356" i="15"/>
  <c r="AN356" i="15"/>
  <c r="AM356" i="15"/>
  <c r="AL356" i="15"/>
  <c r="AK356" i="15"/>
  <c r="AJ356" i="15"/>
  <c r="AI356" i="15"/>
  <c r="AO355" i="15"/>
  <c r="AN355" i="15"/>
  <c r="AM355" i="15"/>
  <c r="AL355" i="15"/>
  <c r="AK355" i="15"/>
  <c r="AJ355" i="15"/>
  <c r="AI355" i="15"/>
  <c r="AO354" i="15"/>
  <c r="AN354" i="15"/>
  <c r="AM354" i="15"/>
  <c r="AL354" i="15"/>
  <c r="AK354" i="15"/>
  <c r="AJ354" i="15"/>
  <c r="AI354" i="15"/>
  <c r="AO353" i="15"/>
  <c r="AN353" i="15"/>
  <c r="AM353" i="15"/>
  <c r="AL353" i="15"/>
  <c r="AK353" i="15"/>
  <c r="AJ353" i="15"/>
  <c r="AI353" i="15"/>
  <c r="AO352" i="15"/>
  <c r="AN352" i="15"/>
  <c r="AM352" i="15"/>
  <c r="AL352" i="15"/>
  <c r="AK352" i="15"/>
  <c r="AJ352" i="15"/>
  <c r="AI352" i="15"/>
  <c r="AO351" i="15"/>
  <c r="AN351" i="15"/>
  <c r="AM351" i="15"/>
  <c r="AL351" i="15"/>
  <c r="AK351" i="15"/>
  <c r="AJ351" i="15"/>
  <c r="AI351" i="15"/>
  <c r="AO350" i="15"/>
  <c r="AN350" i="15"/>
  <c r="AM350" i="15"/>
  <c r="AL350" i="15"/>
  <c r="AK350" i="15"/>
  <c r="AJ350" i="15"/>
  <c r="AI350" i="15"/>
  <c r="AO349" i="15"/>
  <c r="AN349" i="15"/>
  <c r="AM349" i="15"/>
  <c r="AL349" i="15"/>
  <c r="AK349" i="15"/>
  <c r="AJ349" i="15"/>
  <c r="AI349" i="15"/>
  <c r="AO348" i="15"/>
  <c r="AN348" i="15"/>
  <c r="AM348" i="15"/>
  <c r="AL348" i="15"/>
  <c r="AK348" i="15"/>
  <c r="AJ348" i="15"/>
  <c r="AI348" i="15"/>
  <c r="AO347" i="15"/>
  <c r="AN347" i="15"/>
  <c r="AM347" i="15"/>
  <c r="AL347" i="15"/>
  <c r="AK347" i="15"/>
  <c r="AJ347" i="15"/>
  <c r="AI347" i="15"/>
  <c r="AO346" i="15"/>
  <c r="AN346" i="15"/>
  <c r="AM346" i="15"/>
  <c r="AL346" i="15"/>
  <c r="AK346" i="15"/>
  <c r="AJ346" i="15"/>
  <c r="AI346" i="15"/>
  <c r="AO345" i="15"/>
  <c r="AN345" i="15"/>
  <c r="AM345" i="15"/>
  <c r="AL345" i="15"/>
  <c r="AK345" i="15"/>
  <c r="AJ345" i="15"/>
  <c r="AI345" i="15"/>
  <c r="AO344" i="15"/>
  <c r="AN344" i="15"/>
  <c r="AM344" i="15"/>
  <c r="AL344" i="15"/>
  <c r="AK344" i="15"/>
  <c r="AJ344" i="15"/>
  <c r="AI344" i="15"/>
  <c r="AO343" i="15"/>
  <c r="AN343" i="15"/>
  <c r="AM343" i="15"/>
  <c r="AL343" i="15"/>
  <c r="AK343" i="15"/>
  <c r="AJ343" i="15"/>
  <c r="AI343" i="15"/>
  <c r="AO342" i="15"/>
  <c r="AN342" i="15"/>
  <c r="AM342" i="15"/>
  <c r="AL342" i="15"/>
  <c r="AK342" i="15"/>
  <c r="AJ342" i="15"/>
  <c r="AI342" i="15"/>
  <c r="AO341" i="15"/>
  <c r="AN341" i="15"/>
  <c r="AM341" i="15"/>
  <c r="AL341" i="15"/>
  <c r="AK341" i="15"/>
  <c r="AJ341" i="15"/>
  <c r="AI341" i="15"/>
  <c r="AO340" i="15"/>
  <c r="AN340" i="15"/>
  <c r="AM340" i="15"/>
  <c r="AL340" i="15"/>
  <c r="AK340" i="15"/>
  <c r="AJ340" i="15"/>
  <c r="AI340" i="15"/>
  <c r="AO339" i="15"/>
  <c r="AN339" i="15"/>
  <c r="AM339" i="15"/>
  <c r="AL339" i="15"/>
  <c r="AK339" i="15"/>
  <c r="AJ339" i="15"/>
  <c r="AI339" i="15"/>
  <c r="AO338" i="15"/>
  <c r="AN338" i="15"/>
  <c r="AM338" i="15"/>
  <c r="AL338" i="15"/>
  <c r="AK338" i="15"/>
  <c r="AJ338" i="15"/>
  <c r="AI338" i="15"/>
  <c r="AO337" i="15"/>
  <c r="AN337" i="15"/>
  <c r="AM337" i="15"/>
  <c r="AL337" i="15"/>
  <c r="AK337" i="15"/>
  <c r="AJ337" i="15"/>
  <c r="AI337" i="15"/>
  <c r="AO336" i="15"/>
  <c r="AN336" i="15"/>
  <c r="AM336" i="15"/>
  <c r="AL336" i="15"/>
  <c r="AK336" i="15"/>
  <c r="AJ336" i="15"/>
  <c r="AI336" i="15"/>
  <c r="AO335" i="15"/>
  <c r="AN335" i="15"/>
  <c r="AM335" i="15"/>
  <c r="AL335" i="15"/>
  <c r="AK335" i="15"/>
  <c r="AJ335" i="15"/>
  <c r="AI335" i="15"/>
  <c r="AO334" i="15"/>
  <c r="AN334" i="15"/>
  <c r="AM334" i="15"/>
  <c r="AL334" i="15"/>
  <c r="AK334" i="15"/>
  <c r="AJ334" i="15"/>
  <c r="AI334" i="15"/>
  <c r="AO333" i="15"/>
  <c r="AN333" i="15"/>
  <c r="AM333" i="15"/>
  <c r="AL333" i="15"/>
  <c r="AK333" i="15"/>
  <c r="AJ333" i="15"/>
  <c r="AI333" i="15"/>
  <c r="AO332" i="15"/>
  <c r="AN332" i="15"/>
  <c r="AM332" i="15"/>
  <c r="AL332" i="15"/>
  <c r="AK332" i="15"/>
  <c r="AJ332" i="15"/>
  <c r="AI332" i="15"/>
  <c r="AO331" i="15"/>
  <c r="AN331" i="15"/>
  <c r="AM331" i="15"/>
  <c r="AL331" i="15"/>
  <c r="AK331" i="15"/>
  <c r="AJ331" i="15"/>
  <c r="AI331" i="15"/>
  <c r="AO330" i="15"/>
  <c r="AN330" i="15"/>
  <c r="AM330" i="15"/>
  <c r="AL330" i="15"/>
  <c r="AK330" i="15"/>
  <c r="AJ330" i="15"/>
  <c r="AI330" i="15"/>
  <c r="AO329" i="15"/>
  <c r="AN329" i="15"/>
  <c r="AM329" i="15"/>
  <c r="AL329" i="15"/>
  <c r="AK329" i="15"/>
  <c r="AJ329" i="15"/>
  <c r="AI329" i="15"/>
  <c r="AO328" i="15"/>
  <c r="AN328" i="15"/>
  <c r="AM328" i="15"/>
  <c r="AL328" i="15"/>
  <c r="AK328" i="15"/>
  <c r="AJ328" i="15"/>
  <c r="AI328" i="15"/>
  <c r="AO327" i="15"/>
  <c r="AN327" i="15"/>
  <c r="AM327" i="15"/>
  <c r="AL327" i="15"/>
  <c r="AK327" i="15"/>
  <c r="AJ327" i="15"/>
  <c r="AI327" i="15"/>
  <c r="AO326" i="15"/>
  <c r="AN326" i="15"/>
  <c r="AM326" i="15"/>
  <c r="AL326" i="15"/>
  <c r="AK326" i="15"/>
  <c r="AJ326" i="15"/>
  <c r="AI326" i="15"/>
  <c r="AO325" i="15"/>
  <c r="AN325" i="15"/>
  <c r="AM325" i="15"/>
  <c r="AL325" i="15"/>
  <c r="AK325" i="15"/>
  <c r="AJ325" i="15"/>
  <c r="AI325" i="15"/>
  <c r="AO324" i="15"/>
  <c r="AN324" i="15"/>
  <c r="AM324" i="15"/>
  <c r="AL324" i="15"/>
  <c r="AK324" i="15"/>
  <c r="AJ324" i="15"/>
  <c r="AI324" i="15"/>
  <c r="AO323" i="15"/>
  <c r="AN323" i="15"/>
  <c r="AM323" i="15"/>
  <c r="AL323" i="15"/>
  <c r="AK323" i="15"/>
  <c r="AJ323" i="15"/>
  <c r="AI323" i="15"/>
  <c r="AO322" i="15"/>
  <c r="AN322" i="15"/>
  <c r="AM322" i="15"/>
  <c r="AL322" i="15"/>
  <c r="AK322" i="15"/>
  <c r="AJ322" i="15"/>
  <c r="AI322" i="15"/>
  <c r="AO321" i="15"/>
  <c r="AN321" i="15"/>
  <c r="AM321" i="15"/>
  <c r="AL321" i="15"/>
  <c r="AK321" i="15"/>
  <c r="AJ321" i="15"/>
  <c r="AI321" i="15"/>
  <c r="AO320" i="15"/>
  <c r="AN320" i="15"/>
  <c r="AM320" i="15"/>
  <c r="AL320" i="15"/>
  <c r="AK320" i="15"/>
  <c r="AJ320" i="15"/>
  <c r="AI320" i="15"/>
  <c r="AO319" i="15"/>
  <c r="AN319" i="15"/>
  <c r="AM319" i="15"/>
  <c r="AL319" i="15"/>
  <c r="AK319" i="15"/>
  <c r="AJ319" i="15"/>
  <c r="AI319" i="15"/>
  <c r="AO318" i="15"/>
  <c r="AN318" i="15"/>
  <c r="AM318" i="15"/>
  <c r="AL318" i="15"/>
  <c r="AK318" i="15"/>
  <c r="AJ318" i="15"/>
  <c r="AI318" i="15"/>
  <c r="AG365" i="15"/>
  <c r="AF365" i="15"/>
  <c r="AE365" i="15"/>
  <c r="AD365" i="15"/>
  <c r="AC365" i="15"/>
  <c r="AB365" i="15"/>
  <c r="AA365" i="15"/>
  <c r="AG364" i="15"/>
  <c r="AF364" i="15"/>
  <c r="AE364" i="15"/>
  <c r="AD364" i="15"/>
  <c r="AC364" i="15"/>
  <c r="AB364" i="15"/>
  <c r="AA364" i="15"/>
  <c r="AG363" i="15"/>
  <c r="AF363" i="15"/>
  <c r="AE363" i="15"/>
  <c r="AD363" i="15"/>
  <c r="AC363" i="15"/>
  <c r="AB363" i="15"/>
  <c r="AA363" i="15"/>
  <c r="AG362" i="15"/>
  <c r="AF362" i="15"/>
  <c r="AE362" i="15"/>
  <c r="AD362" i="15"/>
  <c r="AC362" i="15"/>
  <c r="AB362" i="15"/>
  <c r="AA362" i="15"/>
  <c r="AG361" i="15"/>
  <c r="AF361" i="15"/>
  <c r="AE361" i="15"/>
  <c r="AD361" i="15"/>
  <c r="AC361" i="15"/>
  <c r="AB361" i="15"/>
  <c r="AA361" i="15"/>
  <c r="AG360" i="15"/>
  <c r="AF360" i="15"/>
  <c r="AE360" i="15"/>
  <c r="AD360" i="15"/>
  <c r="AC360" i="15"/>
  <c r="AB360" i="15"/>
  <c r="AA360" i="15"/>
  <c r="AG359" i="15"/>
  <c r="AF359" i="15"/>
  <c r="AE359" i="15"/>
  <c r="AD359" i="15"/>
  <c r="AC359" i="15"/>
  <c r="AB359" i="15"/>
  <c r="AA359" i="15"/>
  <c r="AG358" i="15"/>
  <c r="AF358" i="15"/>
  <c r="AE358" i="15"/>
  <c r="AD358" i="15"/>
  <c r="AC358" i="15"/>
  <c r="AB358" i="15"/>
  <c r="AA358" i="15"/>
  <c r="AG357" i="15"/>
  <c r="AF357" i="15"/>
  <c r="AE357" i="15"/>
  <c r="AD357" i="15"/>
  <c r="AC357" i="15"/>
  <c r="AB357" i="15"/>
  <c r="AA357" i="15"/>
  <c r="AG356" i="15"/>
  <c r="AF356" i="15"/>
  <c r="AE356" i="15"/>
  <c r="AD356" i="15"/>
  <c r="AC356" i="15"/>
  <c r="AB356" i="15"/>
  <c r="AA356" i="15"/>
  <c r="AG355" i="15"/>
  <c r="AF355" i="15"/>
  <c r="AE355" i="15"/>
  <c r="AD355" i="15"/>
  <c r="AC355" i="15"/>
  <c r="AB355" i="15"/>
  <c r="AA355" i="15"/>
  <c r="AG354" i="15"/>
  <c r="AF354" i="15"/>
  <c r="AE354" i="15"/>
  <c r="AD354" i="15"/>
  <c r="AC354" i="15"/>
  <c r="AB354" i="15"/>
  <c r="AA354" i="15"/>
  <c r="AG353" i="15"/>
  <c r="AF353" i="15"/>
  <c r="AE353" i="15"/>
  <c r="AD353" i="15"/>
  <c r="AC353" i="15"/>
  <c r="AB353" i="15"/>
  <c r="AA353" i="15"/>
  <c r="AG352" i="15"/>
  <c r="AF352" i="15"/>
  <c r="AE352" i="15"/>
  <c r="AD352" i="15"/>
  <c r="AC352" i="15"/>
  <c r="AB352" i="15"/>
  <c r="AA352" i="15"/>
  <c r="AG351" i="15"/>
  <c r="AF351" i="15"/>
  <c r="AE351" i="15"/>
  <c r="AD351" i="15"/>
  <c r="AC351" i="15"/>
  <c r="AB351" i="15"/>
  <c r="AA351" i="15"/>
  <c r="AG350" i="15"/>
  <c r="AF350" i="15"/>
  <c r="AE350" i="15"/>
  <c r="AD350" i="15"/>
  <c r="AC350" i="15"/>
  <c r="AB350" i="15"/>
  <c r="AA350" i="15"/>
  <c r="AG349" i="15"/>
  <c r="AF349" i="15"/>
  <c r="AE349" i="15"/>
  <c r="AD349" i="15"/>
  <c r="AC349" i="15"/>
  <c r="AB349" i="15"/>
  <c r="AA349" i="15"/>
  <c r="AG348" i="15"/>
  <c r="AF348" i="15"/>
  <c r="AE348" i="15"/>
  <c r="AD348" i="15"/>
  <c r="AC348" i="15"/>
  <c r="AB348" i="15"/>
  <c r="AA348" i="15"/>
  <c r="AG347" i="15"/>
  <c r="AF347" i="15"/>
  <c r="AE347" i="15"/>
  <c r="AD347" i="15"/>
  <c r="AC347" i="15"/>
  <c r="AB347" i="15"/>
  <c r="AA347" i="15"/>
  <c r="AG346" i="15"/>
  <c r="AF346" i="15"/>
  <c r="AE346" i="15"/>
  <c r="AD346" i="15"/>
  <c r="AC346" i="15"/>
  <c r="AB346" i="15"/>
  <c r="AA346" i="15"/>
  <c r="AG345" i="15"/>
  <c r="AF345" i="15"/>
  <c r="AE345" i="15"/>
  <c r="AD345" i="15"/>
  <c r="AC345" i="15"/>
  <c r="AB345" i="15"/>
  <c r="AA345" i="15"/>
  <c r="AG344" i="15"/>
  <c r="AF344" i="15"/>
  <c r="AE344" i="15"/>
  <c r="AD344" i="15"/>
  <c r="AC344" i="15"/>
  <c r="AB344" i="15"/>
  <c r="AA344" i="15"/>
  <c r="AG343" i="15"/>
  <c r="AF343" i="15"/>
  <c r="AE343" i="15"/>
  <c r="AD343" i="15"/>
  <c r="AC343" i="15"/>
  <c r="AB343" i="15"/>
  <c r="AA343" i="15"/>
  <c r="AG342" i="15"/>
  <c r="AF342" i="15"/>
  <c r="AE342" i="15"/>
  <c r="AD342" i="15"/>
  <c r="AC342" i="15"/>
  <c r="AB342" i="15"/>
  <c r="AA342" i="15"/>
  <c r="AG341" i="15"/>
  <c r="AF341" i="15"/>
  <c r="AE341" i="15"/>
  <c r="AD341" i="15"/>
  <c r="AC341" i="15"/>
  <c r="AB341" i="15"/>
  <c r="AA341" i="15"/>
  <c r="AG340" i="15"/>
  <c r="AF340" i="15"/>
  <c r="AE340" i="15"/>
  <c r="AD340" i="15"/>
  <c r="AC340" i="15"/>
  <c r="AB340" i="15"/>
  <c r="AA340" i="15"/>
  <c r="AG339" i="15"/>
  <c r="AF339" i="15"/>
  <c r="AE339" i="15"/>
  <c r="AD339" i="15"/>
  <c r="AC339" i="15"/>
  <c r="AB339" i="15"/>
  <c r="AA339" i="15"/>
  <c r="AG338" i="15"/>
  <c r="AF338" i="15"/>
  <c r="AE338" i="15"/>
  <c r="AD338" i="15"/>
  <c r="AC338" i="15"/>
  <c r="AB338" i="15"/>
  <c r="AA338" i="15"/>
  <c r="AG337" i="15"/>
  <c r="AF337" i="15"/>
  <c r="AE337" i="15"/>
  <c r="AD337" i="15"/>
  <c r="AC337" i="15"/>
  <c r="AB337" i="15"/>
  <c r="AA337" i="15"/>
  <c r="AG336" i="15"/>
  <c r="AF336" i="15"/>
  <c r="AE336" i="15"/>
  <c r="AD336" i="15"/>
  <c r="AC336" i="15"/>
  <c r="AB336" i="15"/>
  <c r="AA336" i="15"/>
  <c r="AG335" i="15"/>
  <c r="AF335" i="15"/>
  <c r="AE335" i="15"/>
  <c r="AD335" i="15"/>
  <c r="AC335" i="15"/>
  <c r="AB335" i="15"/>
  <c r="AA335" i="15"/>
  <c r="AG334" i="15"/>
  <c r="AF334" i="15"/>
  <c r="AE334" i="15"/>
  <c r="AD334" i="15"/>
  <c r="AC334" i="15"/>
  <c r="AB334" i="15"/>
  <c r="AA334" i="15"/>
  <c r="AG333" i="15"/>
  <c r="AF333" i="15"/>
  <c r="AE333" i="15"/>
  <c r="AD333" i="15"/>
  <c r="AC333" i="15"/>
  <c r="AB333" i="15"/>
  <c r="AA333" i="15"/>
  <c r="AG332" i="15"/>
  <c r="AF332" i="15"/>
  <c r="AE332" i="15"/>
  <c r="AD332" i="15"/>
  <c r="AC332" i="15"/>
  <c r="AB332" i="15"/>
  <c r="AA332" i="15"/>
  <c r="AG331" i="15"/>
  <c r="AF331" i="15"/>
  <c r="AE331" i="15"/>
  <c r="AD331" i="15"/>
  <c r="AC331" i="15"/>
  <c r="AB331" i="15"/>
  <c r="AA331" i="15"/>
  <c r="AG330" i="15"/>
  <c r="AF330" i="15"/>
  <c r="AE330" i="15"/>
  <c r="AD330" i="15"/>
  <c r="AC330" i="15"/>
  <c r="AB330" i="15"/>
  <c r="AA330" i="15"/>
  <c r="AG329" i="15"/>
  <c r="AF329" i="15"/>
  <c r="AE329" i="15"/>
  <c r="AD329" i="15"/>
  <c r="AC329" i="15"/>
  <c r="AB329" i="15"/>
  <c r="AA329" i="15"/>
  <c r="AG328" i="15"/>
  <c r="AF328" i="15"/>
  <c r="AE328" i="15"/>
  <c r="AD328" i="15"/>
  <c r="AC328" i="15"/>
  <c r="AB328" i="15"/>
  <c r="AA328" i="15"/>
  <c r="AG327" i="15"/>
  <c r="AF327" i="15"/>
  <c r="AE327" i="15"/>
  <c r="AD327" i="15"/>
  <c r="AC327" i="15"/>
  <c r="AB327" i="15"/>
  <c r="AA327" i="15"/>
  <c r="AG326" i="15"/>
  <c r="AF326" i="15"/>
  <c r="AE326" i="15"/>
  <c r="AD326" i="15"/>
  <c r="AC326" i="15"/>
  <c r="AB326" i="15"/>
  <c r="AA326" i="15"/>
  <c r="AG325" i="15"/>
  <c r="AF325" i="15"/>
  <c r="AE325" i="15"/>
  <c r="AD325" i="15"/>
  <c r="AC325" i="15"/>
  <c r="AB325" i="15"/>
  <c r="AA325" i="15"/>
  <c r="AG324" i="15"/>
  <c r="AF324" i="15"/>
  <c r="AE324" i="15"/>
  <c r="AD324" i="15"/>
  <c r="AC324" i="15"/>
  <c r="AB324" i="15"/>
  <c r="AA324" i="15"/>
  <c r="AG323" i="15"/>
  <c r="AF323" i="15"/>
  <c r="AE323" i="15"/>
  <c r="AD323" i="15"/>
  <c r="AC323" i="15"/>
  <c r="AB323" i="15"/>
  <c r="AA323" i="15"/>
  <c r="AG322" i="15"/>
  <c r="AF322" i="15"/>
  <c r="AE322" i="15"/>
  <c r="AD322" i="15"/>
  <c r="AC322" i="15"/>
  <c r="AB322" i="15"/>
  <c r="AA322" i="15"/>
  <c r="AG321" i="15"/>
  <c r="AF321" i="15"/>
  <c r="AE321" i="15"/>
  <c r="AD321" i="15"/>
  <c r="AC321" i="15"/>
  <c r="AB321" i="15"/>
  <c r="AA321" i="15"/>
  <c r="AG320" i="15"/>
  <c r="AF320" i="15"/>
  <c r="AE320" i="15"/>
  <c r="AD320" i="15"/>
  <c r="AC320" i="15"/>
  <c r="AB320" i="15"/>
  <c r="AA320" i="15"/>
  <c r="AG319" i="15"/>
  <c r="AF319" i="15"/>
  <c r="AE319" i="15"/>
  <c r="AD319" i="15"/>
  <c r="AC319" i="15"/>
  <c r="AB319" i="15"/>
  <c r="AA319" i="15"/>
  <c r="AG318" i="15"/>
  <c r="AF318" i="15"/>
  <c r="AE318" i="15"/>
  <c r="AD318" i="15"/>
  <c r="AC318" i="15"/>
  <c r="AB318" i="15"/>
  <c r="AA318" i="15"/>
  <c r="AO262" i="15"/>
  <c r="AN262" i="15"/>
  <c r="AM262" i="15"/>
  <c r="AL262" i="15"/>
  <c r="AK262" i="15"/>
  <c r="AJ262" i="15"/>
  <c r="AI262" i="15"/>
  <c r="AO261" i="15"/>
  <c r="AN261" i="15"/>
  <c r="AM261" i="15"/>
  <c r="AL261" i="15"/>
  <c r="AK261" i="15"/>
  <c r="AJ261" i="15"/>
  <c r="AI261" i="15"/>
  <c r="AO260" i="15"/>
  <c r="AN260" i="15"/>
  <c r="AM260" i="15"/>
  <c r="AL260" i="15"/>
  <c r="AK260" i="15"/>
  <c r="AJ260" i="15"/>
  <c r="AI260" i="15"/>
  <c r="AO259" i="15"/>
  <c r="AN259" i="15"/>
  <c r="AM259" i="15"/>
  <c r="AL259" i="15"/>
  <c r="AK259" i="15"/>
  <c r="AJ259" i="15"/>
  <c r="AI259" i="15"/>
  <c r="AO258" i="15"/>
  <c r="AN258" i="15"/>
  <c r="AM258" i="15"/>
  <c r="AL258" i="15"/>
  <c r="AK258" i="15"/>
  <c r="AJ258" i="15"/>
  <c r="AI258" i="15"/>
  <c r="AO257" i="15"/>
  <c r="AN257" i="15"/>
  <c r="AM257" i="15"/>
  <c r="AL257" i="15"/>
  <c r="AK257" i="15"/>
  <c r="AJ257" i="15"/>
  <c r="AI257" i="15"/>
  <c r="AO256" i="15"/>
  <c r="AN256" i="15"/>
  <c r="AM256" i="15"/>
  <c r="AL256" i="15"/>
  <c r="AK256" i="15"/>
  <c r="AJ256" i="15"/>
  <c r="AI256" i="15"/>
  <c r="AO255" i="15"/>
  <c r="AN255" i="15"/>
  <c r="AM255" i="15"/>
  <c r="AL255" i="15"/>
  <c r="AK255" i="15"/>
  <c r="AJ255" i="15"/>
  <c r="AI255" i="15"/>
  <c r="AO254" i="15"/>
  <c r="AN254" i="15"/>
  <c r="AM254" i="15"/>
  <c r="AL254" i="15"/>
  <c r="AK254" i="15"/>
  <c r="AJ254" i="15"/>
  <c r="AI254" i="15"/>
  <c r="AO253" i="15"/>
  <c r="AN253" i="15"/>
  <c r="AM253" i="15"/>
  <c r="AL253" i="15"/>
  <c r="AK253" i="15"/>
  <c r="AJ253" i="15"/>
  <c r="AI253" i="15"/>
  <c r="AO252" i="15"/>
  <c r="AN252" i="15"/>
  <c r="AM252" i="15"/>
  <c r="AL252" i="15"/>
  <c r="AK252" i="15"/>
  <c r="AJ252" i="15"/>
  <c r="AI252" i="15"/>
  <c r="AO251" i="15"/>
  <c r="AN251" i="15"/>
  <c r="AM251" i="15"/>
  <c r="AL251" i="15"/>
  <c r="AK251" i="15"/>
  <c r="AJ251" i="15"/>
  <c r="AI251" i="15"/>
  <c r="AO250" i="15"/>
  <c r="AN250" i="15"/>
  <c r="AM250" i="15"/>
  <c r="AL250" i="15"/>
  <c r="AK250" i="15"/>
  <c r="AJ250" i="15"/>
  <c r="AI250" i="15"/>
  <c r="AO249" i="15"/>
  <c r="AN249" i="15"/>
  <c r="AM249" i="15"/>
  <c r="AL249" i="15"/>
  <c r="AK249" i="15"/>
  <c r="AJ249" i="15"/>
  <c r="AI249" i="15"/>
  <c r="AO248" i="15"/>
  <c r="AN248" i="15"/>
  <c r="AM248" i="15"/>
  <c r="AL248" i="15"/>
  <c r="AK248" i="15"/>
  <c r="AJ248" i="15"/>
  <c r="AI248" i="15"/>
  <c r="AO247" i="15"/>
  <c r="AN247" i="15"/>
  <c r="AM247" i="15"/>
  <c r="AL247" i="15"/>
  <c r="AK247" i="15"/>
  <c r="AJ247" i="15"/>
  <c r="AI247" i="15"/>
  <c r="AO246" i="15"/>
  <c r="AN246" i="15"/>
  <c r="AM246" i="15"/>
  <c r="AL246" i="15"/>
  <c r="AK246" i="15"/>
  <c r="AJ246" i="15"/>
  <c r="AI246" i="15"/>
  <c r="AO245" i="15"/>
  <c r="AN245" i="15"/>
  <c r="AM245" i="15"/>
  <c r="AL245" i="15"/>
  <c r="AK245" i="15"/>
  <c r="AJ245" i="15"/>
  <c r="AI245" i="15"/>
  <c r="AO244" i="15"/>
  <c r="AN244" i="15"/>
  <c r="AM244" i="15"/>
  <c r="AL244" i="15"/>
  <c r="AK244" i="15"/>
  <c r="AJ244" i="15"/>
  <c r="AI244" i="15"/>
  <c r="AO243" i="15"/>
  <c r="AN243" i="15"/>
  <c r="AM243" i="15"/>
  <c r="AL243" i="15"/>
  <c r="AK243" i="15"/>
  <c r="AJ243" i="15"/>
  <c r="AI243" i="15"/>
  <c r="AO242" i="15"/>
  <c r="AN242" i="15"/>
  <c r="AM242" i="15"/>
  <c r="AL242" i="15"/>
  <c r="AK242" i="15"/>
  <c r="AJ242" i="15"/>
  <c r="AI242" i="15"/>
  <c r="AO241" i="15"/>
  <c r="AN241" i="15"/>
  <c r="AM241" i="15"/>
  <c r="AL241" i="15"/>
  <c r="AK241" i="15"/>
  <c r="AJ241" i="15"/>
  <c r="AI241" i="15"/>
  <c r="AO240" i="15"/>
  <c r="AN240" i="15"/>
  <c r="AM240" i="15"/>
  <c r="AL240" i="15"/>
  <c r="AK240" i="15"/>
  <c r="AJ240" i="15"/>
  <c r="AI240" i="15"/>
  <c r="AO239" i="15"/>
  <c r="AN239" i="15"/>
  <c r="AM239" i="15"/>
  <c r="AL239" i="15"/>
  <c r="AK239" i="15"/>
  <c r="AJ239" i="15"/>
  <c r="AI239" i="15"/>
  <c r="AO238" i="15"/>
  <c r="AN238" i="15"/>
  <c r="AM238" i="15"/>
  <c r="AL238" i="15"/>
  <c r="AK238" i="15"/>
  <c r="AJ238" i="15"/>
  <c r="AI238" i="15"/>
  <c r="AO237" i="15"/>
  <c r="AN237" i="15"/>
  <c r="AM237" i="15"/>
  <c r="AL237" i="15"/>
  <c r="AK237" i="15"/>
  <c r="AJ237" i="15"/>
  <c r="AI237" i="15"/>
  <c r="AO236" i="15"/>
  <c r="AN236" i="15"/>
  <c r="AM236" i="15"/>
  <c r="AL236" i="15"/>
  <c r="AK236" i="15"/>
  <c r="AJ236" i="15"/>
  <c r="AI236" i="15"/>
  <c r="AO235" i="15"/>
  <c r="AN235" i="15"/>
  <c r="AM235" i="15"/>
  <c r="AL235" i="15"/>
  <c r="AK235" i="15"/>
  <c r="AJ235" i="15"/>
  <c r="AI235" i="15"/>
  <c r="AO234" i="15"/>
  <c r="AN234" i="15"/>
  <c r="AM234" i="15"/>
  <c r="AL234" i="15"/>
  <c r="AK234" i="15"/>
  <c r="AJ234" i="15"/>
  <c r="AI234" i="15"/>
  <c r="AO233" i="15"/>
  <c r="AN233" i="15"/>
  <c r="AM233" i="15"/>
  <c r="AL233" i="15"/>
  <c r="AK233" i="15"/>
  <c r="AJ233" i="15"/>
  <c r="AI233" i="15"/>
  <c r="AO232" i="15"/>
  <c r="AN232" i="15"/>
  <c r="AM232" i="15"/>
  <c r="AL232" i="15"/>
  <c r="AK232" i="15"/>
  <c r="AJ232" i="15"/>
  <c r="AI232" i="15"/>
  <c r="AO231" i="15"/>
  <c r="AN231" i="15"/>
  <c r="AM231" i="15"/>
  <c r="AL231" i="15"/>
  <c r="AK231" i="15"/>
  <c r="AJ231" i="15"/>
  <c r="AI231" i="15"/>
  <c r="AO230" i="15"/>
  <c r="AN230" i="15"/>
  <c r="AM230" i="15"/>
  <c r="AL230" i="15"/>
  <c r="AK230" i="15"/>
  <c r="AJ230" i="15"/>
  <c r="AI230" i="15"/>
  <c r="AO229" i="15"/>
  <c r="AN229" i="15"/>
  <c r="AM229" i="15"/>
  <c r="AL229" i="15"/>
  <c r="AK229" i="15"/>
  <c r="AJ229" i="15"/>
  <c r="AI229" i="15"/>
  <c r="AO228" i="15"/>
  <c r="AN228" i="15"/>
  <c r="AM228" i="15"/>
  <c r="AL228" i="15"/>
  <c r="AK228" i="15"/>
  <c r="AJ228" i="15"/>
  <c r="AI228" i="15"/>
  <c r="AO227" i="15"/>
  <c r="AN227" i="15"/>
  <c r="AM227" i="15"/>
  <c r="AL227" i="15"/>
  <c r="AK227" i="15"/>
  <c r="AJ227" i="15"/>
  <c r="AI227" i="15"/>
  <c r="AO226" i="15"/>
  <c r="AN226" i="15"/>
  <c r="AM226" i="15"/>
  <c r="AL226" i="15"/>
  <c r="AK226" i="15"/>
  <c r="AJ226" i="15"/>
  <c r="AI226" i="15"/>
  <c r="AO225" i="15"/>
  <c r="AN225" i="15"/>
  <c r="AM225" i="15"/>
  <c r="AL225" i="15"/>
  <c r="AK225" i="15"/>
  <c r="AJ225" i="15"/>
  <c r="AI225" i="15"/>
  <c r="AO224" i="15"/>
  <c r="AN224" i="15"/>
  <c r="AM224" i="15"/>
  <c r="AL224" i="15"/>
  <c r="AK224" i="15"/>
  <c r="AJ224" i="15"/>
  <c r="AI224" i="15"/>
  <c r="AO223" i="15"/>
  <c r="AN223" i="15"/>
  <c r="AM223" i="15"/>
  <c r="AL223" i="15"/>
  <c r="AK223" i="15"/>
  <c r="AJ223" i="15"/>
  <c r="AI223" i="15"/>
  <c r="AO222" i="15"/>
  <c r="AN222" i="15"/>
  <c r="AM222" i="15"/>
  <c r="AL222" i="15"/>
  <c r="AK222" i="15"/>
  <c r="AJ222" i="15"/>
  <c r="AI222" i="15"/>
  <c r="AO221" i="15"/>
  <c r="AN221" i="15"/>
  <c r="AM221" i="15"/>
  <c r="AL221" i="15"/>
  <c r="AK221" i="15"/>
  <c r="AJ221" i="15"/>
  <c r="AI221" i="15"/>
  <c r="AO220" i="15"/>
  <c r="AN220" i="15"/>
  <c r="AM220" i="15"/>
  <c r="AL220" i="15"/>
  <c r="AK220" i="15"/>
  <c r="AJ220" i="15"/>
  <c r="AI220" i="15"/>
  <c r="AO219" i="15"/>
  <c r="AN219" i="15"/>
  <c r="AM219" i="15"/>
  <c r="AL219" i="15"/>
  <c r="AK219" i="15"/>
  <c r="AJ219" i="15"/>
  <c r="AI219" i="15"/>
  <c r="AO218" i="15"/>
  <c r="AN218" i="15"/>
  <c r="AM218" i="15"/>
  <c r="AL218" i="15"/>
  <c r="AK218" i="15"/>
  <c r="AJ218" i="15"/>
  <c r="AI218" i="15"/>
  <c r="AO217" i="15"/>
  <c r="AN217" i="15"/>
  <c r="AM217" i="15"/>
  <c r="AL217" i="15"/>
  <c r="AK217" i="15"/>
  <c r="AJ217" i="15"/>
  <c r="AI217" i="15"/>
  <c r="AO216" i="15"/>
  <c r="AN216" i="15"/>
  <c r="AM216" i="15"/>
  <c r="AL216" i="15"/>
  <c r="AK216" i="15"/>
  <c r="AJ216" i="15"/>
  <c r="AI216" i="15"/>
  <c r="AO215" i="15"/>
  <c r="AN215" i="15"/>
  <c r="AM215" i="15"/>
  <c r="AL215" i="15"/>
  <c r="AK215" i="15"/>
  <c r="AJ215" i="15"/>
  <c r="AI215" i="15"/>
  <c r="AG262" i="15"/>
  <c r="AF262" i="15"/>
  <c r="AE262" i="15"/>
  <c r="AD262" i="15"/>
  <c r="AC262" i="15"/>
  <c r="AB262" i="15"/>
  <c r="AA262" i="15"/>
  <c r="AG261" i="15"/>
  <c r="AF261" i="15"/>
  <c r="AE261" i="15"/>
  <c r="AD261" i="15"/>
  <c r="AC261" i="15"/>
  <c r="AB261" i="15"/>
  <c r="AA261" i="15"/>
  <c r="AG260" i="15"/>
  <c r="AF260" i="15"/>
  <c r="AE260" i="15"/>
  <c r="AD260" i="15"/>
  <c r="AC260" i="15"/>
  <c r="AB260" i="15"/>
  <c r="AA260" i="15"/>
  <c r="AG259" i="15"/>
  <c r="AF259" i="15"/>
  <c r="AE259" i="15"/>
  <c r="AD259" i="15"/>
  <c r="AC259" i="15"/>
  <c r="AB259" i="15"/>
  <c r="AA259" i="15"/>
  <c r="AG258" i="15"/>
  <c r="AF258" i="15"/>
  <c r="AE258" i="15"/>
  <c r="AD258" i="15"/>
  <c r="AC258" i="15"/>
  <c r="AB258" i="15"/>
  <c r="AA258" i="15"/>
  <c r="AG257" i="15"/>
  <c r="AF257" i="15"/>
  <c r="AE257" i="15"/>
  <c r="AD257" i="15"/>
  <c r="AC257" i="15"/>
  <c r="AB257" i="15"/>
  <c r="AA257" i="15"/>
  <c r="AG256" i="15"/>
  <c r="AF256" i="15"/>
  <c r="AE256" i="15"/>
  <c r="AD256" i="15"/>
  <c r="AC256" i="15"/>
  <c r="AB256" i="15"/>
  <c r="AA256" i="15"/>
  <c r="AG255" i="15"/>
  <c r="AF255" i="15"/>
  <c r="AE255" i="15"/>
  <c r="AD255" i="15"/>
  <c r="AC255" i="15"/>
  <c r="AB255" i="15"/>
  <c r="AA255" i="15"/>
  <c r="AG254" i="15"/>
  <c r="AF254" i="15"/>
  <c r="AE254" i="15"/>
  <c r="AD254" i="15"/>
  <c r="AC254" i="15"/>
  <c r="AB254" i="15"/>
  <c r="AA254" i="15"/>
  <c r="AG253" i="15"/>
  <c r="AF253" i="15"/>
  <c r="AE253" i="15"/>
  <c r="AD253" i="15"/>
  <c r="AC253" i="15"/>
  <c r="AB253" i="15"/>
  <c r="AA253" i="15"/>
  <c r="AG252" i="15"/>
  <c r="AF252" i="15"/>
  <c r="AE252" i="15"/>
  <c r="AD252" i="15"/>
  <c r="AC252" i="15"/>
  <c r="AB252" i="15"/>
  <c r="AA252" i="15"/>
  <c r="AG251" i="15"/>
  <c r="AF251" i="15"/>
  <c r="AE251" i="15"/>
  <c r="AD251" i="15"/>
  <c r="AC251" i="15"/>
  <c r="AB251" i="15"/>
  <c r="AA251" i="15"/>
  <c r="AG250" i="15"/>
  <c r="AF250" i="15"/>
  <c r="AE250" i="15"/>
  <c r="AD250" i="15"/>
  <c r="AC250" i="15"/>
  <c r="AB250" i="15"/>
  <c r="AA250" i="15"/>
  <c r="AG249" i="15"/>
  <c r="AF249" i="15"/>
  <c r="AE249" i="15"/>
  <c r="AD249" i="15"/>
  <c r="AC249" i="15"/>
  <c r="AB249" i="15"/>
  <c r="AA249" i="15"/>
  <c r="AG248" i="15"/>
  <c r="AF248" i="15"/>
  <c r="AE248" i="15"/>
  <c r="AD248" i="15"/>
  <c r="AC248" i="15"/>
  <c r="AB248" i="15"/>
  <c r="AA248" i="15"/>
  <c r="AG247" i="15"/>
  <c r="AF247" i="15"/>
  <c r="AE247" i="15"/>
  <c r="AD247" i="15"/>
  <c r="AC247" i="15"/>
  <c r="AB247" i="15"/>
  <c r="AA247" i="15"/>
  <c r="AG246" i="15"/>
  <c r="AF246" i="15"/>
  <c r="AE246" i="15"/>
  <c r="AD246" i="15"/>
  <c r="AC246" i="15"/>
  <c r="AB246" i="15"/>
  <c r="AA246" i="15"/>
  <c r="AG245" i="15"/>
  <c r="AF245" i="15"/>
  <c r="AE245" i="15"/>
  <c r="AD245" i="15"/>
  <c r="AC245" i="15"/>
  <c r="AB245" i="15"/>
  <c r="AA245" i="15"/>
  <c r="AG244" i="15"/>
  <c r="AF244" i="15"/>
  <c r="AE244" i="15"/>
  <c r="AD244" i="15"/>
  <c r="AC244" i="15"/>
  <c r="AB244" i="15"/>
  <c r="AA244" i="15"/>
  <c r="AG243" i="15"/>
  <c r="AF243" i="15"/>
  <c r="AE243" i="15"/>
  <c r="AD243" i="15"/>
  <c r="AC243" i="15"/>
  <c r="AB243" i="15"/>
  <c r="AA243" i="15"/>
  <c r="AG242" i="15"/>
  <c r="AF242" i="15"/>
  <c r="AE242" i="15"/>
  <c r="AD242" i="15"/>
  <c r="AC242" i="15"/>
  <c r="AB242" i="15"/>
  <c r="AA242" i="15"/>
  <c r="AG241" i="15"/>
  <c r="AF241" i="15"/>
  <c r="AE241" i="15"/>
  <c r="AD241" i="15"/>
  <c r="AC241" i="15"/>
  <c r="AB241" i="15"/>
  <c r="AA241" i="15"/>
  <c r="AG240" i="15"/>
  <c r="AF240" i="15"/>
  <c r="AE240" i="15"/>
  <c r="AD240" i="15"/>
  <c r="AC240" i="15"/>
  <c r="AB240" i="15"/>
  <c r="AA240" i="15"/>
  <c r="AG239" i="15"/>
  <c r="AF239" i="15"/>
  <c r="AE239" i="15"/>
  <c r="AD239" i="15"/>
  <c r="AC239" i="15"/>
  <c r="AB239" i="15"/>
  <c r="AA239" i="15"/>
  <c r="AG238" i="15"/>
  <c r="AF238" i="15"/>
  <c r="AE238" i="15"/>
  <c r="AD238" i="15"/>
  <c r="AC238" i="15"/>
  <c r="AB238" i="15"/>
  <c r="AA238" i="15"/>
  <c r="AG237" i="15"/>
  <c r="AF237" i="15"/>
  <c r="AE237" i="15"/>
  <c r="AD237" i="15"/>
  <c r="AC237" i="15"/>
  <c r="AB237" i="15"/>
  <c r="AA237" i="15"/>
  <c r="AG236" i="15"/>
  <c r="AF236" i="15"/>
  <c r="AE236" i="15"/>
  <c r="AD236" i="15"/>
  <c r="AC236" i="15"/>
  <c r="AB236" i="15"/>
  <c r="AA236" i="15"/>
  <c r="AG235" i="15"/>
  <c r="AF235" i="15"/>
  <c r="AE235" i="15"/>
  <c r="AD235" i="15"/>
  <c r="AC235" i="15"/>
  <c r="AB235" i="15"/>
  <c r="AA235" i="15"/>
  <c r="AG234" i="15"/>
  <c r="AF234" i="15"/>
  <c r="AE234" i="15"/>
  <c r="AD234" i="15"/>
  <c r="AC234" i="15"/>
  <c r="AB234" i="15"/>
  <c r="AA234" i="15"/>
  <c r="AG233" i="15"/>
  <c r="AF233" i="15"/>
  <c r="AE233" i="15"/>
  <c r="AD233" i="15"/>
  <c r="AC233" i="15"/>
  <c r="AB233" i="15"/>
  <c r="AA233" i="15"/>
  <c r="AG232" i="15"/>
  <c r="AF232" i="15"/>
  <c r="AE232" i="15"/>
  <c r="AD232" i="15"/>
  <c r="AC232" i="15"/>
  <c r="AB232" i="15"/>
  <c r="AA232" i="15"/>
  <c r="AG231" i="15"/>
  <c r="AF231" i="15"/>
  <c r="AE231" i="15"/>
  <c r="AD231" i="15"/>
  <c r="AC231" i="15"/>
  <c r="AB231" i="15"/>
  <c r="AA231" i="15"/>
  <c r="AG230" i="15"/>
  <c r="AF230" i="15"/>
  <c r="AE230" i="15"/>
  <c r="AD230" i="15"/>
  <c r="AC230" i="15"/>
  <c r="AB230" i="15"/>
  <c r="AA230" i="15"/>
  <c r="AG229" i="15"/>
  <c r="AF229" i="15"/>
  <c r="AE229" i="15"/>
  <c r="AD229" i="15"/>
  <c r="AC229" i="15"/>
  <c r="AB229" i="15"/>
  <c r="AA229" i="15"/>
  <c r="AG228" i="15"/>
  <c r="AF228" i="15"/>
  <c r="AE228" i="15"/>
  <c r="AD228" i="15"/>
  <c r="AC228" i="15"/>
  <c r="AB228" i="15"/>
  <c r="AA228" i="15"/>
  <c r="AG227" i="15"/>
  <c r="AF227" i="15"/>
  <c r="AE227" i="15"/>
  <c r="AD227" i="15"/>
  <c r="AC227" i="15"/>
  <c r="AB227" i="15"/>
  <c r="AA227" i="15"/>
  <c r="AG226" i="15"/>
  <c r="AF226" i="15"/>
  <c r="AE226" i="15"/>
  <c r="AD226" i="15"/>
  <c r="AC226" i="15"/>
  <c r="AB226" i="15"/>
  <c r="AA226" i="15"/>
  <c r="AG225" i="15"/>
  <c r="AF225" i="15"/>
  <c r="AE225" i="15"/>
  <c r="AD225" i="15"/>
  <c r="AC225" i="15"/>
  <c r="AB225" i="15"/>
  <c r="AA225" i="15"/>
  <c r="AG224" i="15"/>
  <c r="AF224" i="15"/>
  <c r="AE224" i="15"/>
  <c r="AD224" i="15"/>
  <c r="AC224" i="15"/>
  <c r="AB224" i="15"/>
  <c r="AA224" i="15"/>
  <c r="AG223" i="15"/>
  <c r="AF223" i="15"/>
  <c r="AE223" i="15"/>
  <c r="AD223" i="15"/>
  <c r="AC223" i="15"/>
  <c r="AB223" i="15"/>
  <c r="AA223" i="15"/>
  <c r="AG222" i="15"/>
  <c r="AF222" i="15"/>
  <c r="AE222" i="15"/>
  <c r="AD222" i="15"/>
  <c r="AC222" i="15"/>
  <c r="AB222" i="15"/>
  <c r="AA222" i="15"/>
  <c r="AG221" i="15"/>
  <c r="AF221" i="15"/>
  <c r="AE221" i="15"/>
  <c r="AD221" i="15"/>
  <c r="AC221" i="15"/>
  <c r="AB221" i="15"/>
  <c r="AA221" i="15"/>
  <c r="AG220" i="15"/>
  <c r="AF220" i="15"/>
  <c r="AE220" i="15"/>
  <c r="AD220" i="15"/>
  <c r="AC220" i="15"/>
  <c r="AB220" i="15"/>
  <c r="AA220" i="15"/>
  <c r="AG219" i="15"/>
  <c r="AF219" i="15"/>
  <c r="AE219" i="15"/>
  <c r="AD219" i="15"/>
  <c r="AC219" i="15"/>
  <c r="AB219" i="15"/>
  <c r="AA219" i="15"/>
  <c r="AG218" i="15"/>
  <c r="AF218" i="15"/>
  <c r="AE218" i="15"/>
  <c r="AD218" i="15"/>
  <c r="AC218" i="15"/>
  <c r="AB218" i="15"/>
  <c r="AA218" i="15"/>
  <c r="AG217" i="15"/>
  <c r="AF217" i="15"/>
  <c r="AE217" i="15"/>
  <c r="AD217" i="15"/>
  <c r="AC217" i="15"/>
  <c r="AB217" i="15"/>
  <c r="AA217" i="15"/>
  <c r="AG216" i="15"/>
  <c r="AF216" i="15"/>
  <c r="AE216" i="15"/>
  <c r="AD216" i="15"/>
  <c r="AC216" i="15"/>
  <c r="AB216" i="15"/>
  <c r="AA216" i="15"/>
  <c r="AG215" i="15"/>
  <c r="AF215" i="15"/>
  <c r="AE215" i="15"/>
  <c r="AD215" i="15"/>
  <c r="AC215" i="15"/>
  <c r="AB215" i="15"/>
  <c r="AA215" i="15"/>
  <c r="AO159" i="15"/>
  <c r="AN159" i="15"/>
  <c r="AM159" i="15"/>
  <c r="AL159" i="15"/>
  <c r="AK159" i="15"/>
  <c r="AJ159" i="15"/>
  <c r="AI159" i="15"/>
  <c r="AO158" i="15"/>
  <c r="AN158" i="15"/>
  <c r="AM158" i="15"/>
  <c r="AL158" i="15"/>
  <c r="AK158" i="15"/>
  <c r="AJ158" i="15"/>
  <c r="AI158" i="15"/>
  <c r="AO157" i="15"/>
  <c r="AN157" i="15"/>
  <c r="AM157" i="15"/>
  <c r="AL157" i="15"/>
  <c r="AK157" i="15"/>
  <c r="AJ157" i="15"/>
  <c r="AI157" i="15"/>
  <c r="AO156" i="15"/>
  <c r="AN156" i="15"/>
  <c r="AM156" i="15"/>
  <c r="AL156" i="15"/>
  <c r="AK156" i="15"/>
  <c r="AJ156" i="15"/>
  <c r="AI156" i="15"/>
  <c r="AO155" i="15"/>
  <c r="AN155" i="15"/>
  <c r="AM155" i="15"/>
  <c r="AL155" i="15"/>
  <c r="AK155" i="15"/>
  <c r="AJ155" i="15"/>
  <c r="AI155" i="15"/>
  <c r="AO154" i="15"/>
  <c r="AN154" i="15"/>
  <c r="AM154" i="15"/>
  <c r="AL154" i="15"/>
  <c r="AK154" i="15"/>
  <c r="AJ154" i="15"/>
  <c r="AI154" i="15"/>
  <c r="AO153" i="15"/>
  <c r="AN153" i="15"/>
  <c r="AM153" i="15"/>
  <c r="AL153" i="15"/>
  <c r="AK153" i="15"/>
  <c r="AJ153" i="15"/>
  <c r="AI153" i="15"/>
  <c r="AO152" i="15"/>
  <c r="AN152" i="15"/>
  <c r="AM152" i="15"/>
  <c r="AL152" i="15"/>
  <c r="AK152" i="15"/>
  <c r="AJ152" i="15"/>
  <c r="AI152" i="15"/>
  <c r="AO151" i="15"/>
  <c r="AN151" i="15"/>
  <c r="AM151" i="15"/>
  <c r="AL151" i="15"/>
  <c r="AK151" i="15"/>
  <c r="AJ151" i="15"/>
  <c r="AI151" i="15"/>
  <c r="AO150" i="15"/>
  <c r="AN150" i="15"/>
  <c r="AM150" i="15"/>
  <c r="AL150" i="15"/>
  <c r="AK150" i="15"/>
  <c r="AJ150" i="15"/>
  <c r="AI150" i="15"/>
  <c r="AO149" i="15"/>
  <c r="AN149" i="15"/>
  <c r="AM149" i="15"/>
  <c r="AL149" i="15"/>
  <c r="AK149" i="15"/>
  <c r="AJ149" i="15"/>
  <c r="AI149" i="15"/>
  <c r="AO148" i="15"/>
  <c r="AN148" i="15"/>
  <c r="AM148" i="15"/>
  <c r="AL148" i="15"/>
  <c r="AK148" i="15"/>
  <c r="AJ148" i="15"/>
  <c r="AI148" i="15"/>
  <c r="AO147" i="15"/>
  <c r="AN147" i="15"/>
  <c r="AM147" i="15"/>
  <c r="AL147" i="15"/>
  <c r="AK147" i="15"/>
  <c r="AJ147" i="15"/>
  <c r="AI147" i="15"/>
  <c r="AO146" i="15"/>
  <c r="AN146" i="15"/>
  <c r="AM146" i="15"/>
  <c r="AL146" i="15"/>
  <c r="AK146" i="15"/>
  <c r="AJ146" i="15"/>
  <c r="AI146" i="15"/>
  <c r="AO145" i="15"/>
  <c r="AN145" i="15"/>
  <c r="AM145" i="15"/>
  <c r="AL145" i="15"/>
  <c r="AK145" i="15"/>
  <c r="AJ145" i="15"/>
  <c r="AI145" i="15"/>
  <c r="AO144" i="15"/>
  <c r="AN144" i="15"/>
  <c r="AM144" i="15"/>
  <c r="AL144" i="15"/>
  <c r="AK144" i="15"/>
  <c r="AJ144" i="15"/>
  <c r="AI144" i="15"/>
  <c r="AO143" i="15"/>
  <c r="AN143" i="15"/>
  <c r="AM143" i="15"/>
  <c r="AL143" i="15"/>
  <c r="AK143" i="15"/>
  <c r="AJ143" i="15"/>
  <c r="AI143" i="15"/>
  <c r="AO142" i="15"/>
  <c r="AN142" i="15"/>
  <c r="AM142" i="15"/>
  <c r="AL142" i="15"/>
  <c r="AK142" i="15"/>
  <c r="AJ142" i="15"/>
  <c r="AI142" i="15"/>
  <c r="AO141" i="15"/>
  <c r="AN141" i="15"/>
  <c r="AM141" i="15"/>
  <c r="AL141" i="15"/>
  <c r="AK141" i="15"/>
  <c r="AJ141" i="15"/>
  <c r="AI141" i="15"/>
  <c r="AO140" i="15"/>
  <c r="AN140" i="15"/>
  <c r="AM140" i="15"/>
  <c r="AL140" i="15"/>
  <c r="AK140" i="15"/>
  <c r="AJ140" i="15"/>
  <c r="AI140" i="15"/>
  <c r="AO139" i="15"/>
  <c r="AN139" i="15"/>
  <c r="AM139" i="15"/>
  <c r="AL139" i="15"/>
  <c r="AK139" i="15"/>
  <c r="AJ139" i="15"/>
  <c r="AI139" i="15"/>
  <c r="AO138" i="15"/>
  <c r="AN138" i="15"/>
  <c r="AM138" i="15"/>
  <c r="AL138" i="15"/>
  <c r="AK138" i="15"/>
  <c r="AJ138" i="15"/>
  <c r="AI138" i="15"/>
  <c r="AO137" i="15"/>
  <c r="AN137" i="15"/>
  <c r="AM137" i="15"/>
  <c r="AL137" i="15"/>
  <c r="AK137" i="15"/>
  <c r="AJ137" i="15"/>
  <c r="AI137" i="15"/>
  <c r="AO136" i="15"/>
  <c r="AN136" i="15"/>
  <c r="AM136" i="15"/>
  <c r="AL136" i="15"/>
  <c r="AK136" i="15"/>
  <c r="AJ136" i="15"/>
  <c r="AI136" i="15"/>
  <c r="AO135" i="15"/>
  <c r="AN135" i="15"/>
  <c r="AM135" i="15"/>
  <c r="AL135" i="15"/>
  <c r="AK135" i="15"/>
  <c r="AJ135" i="15"/>
  <c r="AI135" i="15"/>
  <c r="AO134" i="15"/>
  <c r="AN134" i="15"/>
  <c r="AM134" i="15"/>
  <c r="AL134" i="15"/>
  <c r="AK134" i="15"/>
  <c r="AJ134" i="15"/>
  <c r="AI134" i="15"/>
  <c r="AO133" i="15"/>
  <c r="AN133" i="15"/>
  <c r="AM133" i="15"/>
  <c r="AL133" i="15"/>
  <c r="AK133" i="15"/>
  <c r="AJ133" i="15"/>
  <c r="AI133" i="15"/>
  <c r="AO132" i="15"/>
  <c r="AN132" i="15"/>
  <c r="AM132" i="15"/>
  <c r="AL132" i="15"/>
  <c r="AK132" i="15"/>
  <c r="AJ132" i="15"/>
  <c r="AI132" i="15"/>
  <c r="AO131" i="15"/>
  <c r="AN131" i="15"/>
  <c r="AM131" i="15"/>
  <c r="AL131" i="15"/>
  <c r="AK131" i="15"/>
  <c r="AJ131" i="15"/>
  <c r="AI131" i="15"/>
  <c r="AO130" i="15"/>
  <c r="AN130" i="15"/>
  <c r="AM130" i="15"/>
  <c r="AL130" i="15"/>
  <c r="AK130" i="15"/>
  <c r="AJ130" i="15"/>
  <c r="AI130" i="15"/>
  <c r="AO129" i="15"/>
  <c r="AN129" i="15"/>
  <c r="AM129" i="15"/>
  <c r="AL129" i="15"/>
  <c r="AK129" i="15"/>
  <c r="AJ129" i="15"/>
  <c r="AI129" i="15"/>
  <c r="AO128" i="15"/>
  <c r="AN128" i="15"/>
  <c r="AM128" i="15"/>
  <c r="AL128" i="15"/>
  <c r="AK128" i="15"/>
  <c r="AJ128" i="15"/>
  <c r="AI128" i="15"/>
  <c r="AO127" i="15"/>
  <c r="AN127" i="15"/>
  <c r="AM127" i="15"/>
  <c r="AL127" i="15"/>
  <c r="AK127" i="15"/>
  <c r="AJ127" i="15"/>
  <c r="AI127" i="15"/>
  <c r="AO126" i="15"/>
  <c r="AN126" i="15"/>
  <c r="AM126" i="15"/>
  <c r="AL126" i="15"/>
  <c r="AK126" i="15"/>
  <c r="AJ126" i="15"/>
  <c r="AI126" i="15"/>
  <c r="AO125" i="15"/>
  <c r="AN125" i="15"/>
  <c r="AM125" i="15"/>
  <c r="AL125" i="15"/>
  <c r="AK125" i="15"/>
  <c r="AJ125" i="15"/>
  <c r="AI125" i="15"/>
  <c r="AO124" i="15"/>
  <c r="AN124" i="15"/>
  <c r="AM124" i="15"/>
  <c r="AL124" i="15"/>
  <c r="AK124" i="15"/>
  <c r="AJ124" i="15"/>
  <c r="AI124" i="15"/>
  <c r="AO123" i="15"/>
  <c r="AN123" i="15"/>
  <c r="AM123" i="15"/>
  <c r="AL123" i="15"/>
  <c r="AK123" i="15"/>
  <c r="AJ123" i="15"/>
  <c r="AI123" i="15"/>
  <c r="AO122" i="15"/>
  <c r="AN122" i="15"/>
  <c r="AM122" i="15"/>
  <c r="AL122" i="15"/>
  <c r="AK122" i="15"/>
  <c r="AJ122" i="15"/>
  <c r="AI122" i="15"/>
  <c r="AO121" i="15"/>
  <c r="AN121" i="15"/>
  <c r="AM121" i="15"/>
  <c r="AL121" i="15"/>
  <c r="AK121" i="15"/>
  <c r="AJ121" i="15"/>
  <c r="AI121" i="15"/>
  <c r="AO120" i="15"/>
  <c r="AN120" i="15"/>
  <c r="AM120" i="15"/>
  <c r="AL120" i="15"/>
  <c r="AK120" i="15"/>
  <c r="AJ120" i="15"/>
  <c r="AI120" i="15"/>
  <c r="AO119" i="15"/>
  <c r="AN119" i="15"/>
  <c r="AM119" i="15"/>
  <c r="AL119" i="15"/>
  <c r="AK119" i="15"/>
  <c r="AJ119" i="15"/>
  <c r="AI119" i="15"/>
  <c r="AO118" i="15"/>
  <c r="AN118" i="15"/>
  <c r="AM118" i="15"/>
  <c r="AL118" i="15"/>
  <c r="AK118" i="15"/>
  <c r="AJ118" i="15"/>
  <c r="AI118" i="15"/>
  <c r="AO117" i="15"/>
  <c r="AN117" i="15"/>
  <c r="AM117" i="15"/>
  <c r="AL117" i="15"/>
  <c r="AK117" i="15"/>
  <c r="AJ117" i="15"/>
  <c r="AI117" i="15"/>
  <c r="AO116" i="15"/>
  <c r="AN116" i="15"/>
  <c r="AM116" i="15"/>
  <c r="AL116" i="15"/>
  <c r="AK116" i="15"/>
  <c r="AJ116" i="15"/>
  <c r="AI116" i="15"/>
  <c r="AO115" i="15"/>
  <c r="AN115" i="15"/>
  <c r="AM115" i="15"/>
  <c r="AL115" i="15"/>
  <c r="AK115" i="15"/>
  <c r="AJ115" i="15"/>
  <c r="AI115" i="15"/>
  <c r="AO114" i="15"/>
  <c r="AN114" i="15"/>
  <c r="AM114" i="15"/>
  <c r="AL114" i="15"/>
  <c r="AK114" i="15"/>
  <c r="AJ114" i="15"/>
  <c r="AI114" i="15"/>
  <c r="AO113" i="15"/>
  <c r="AN113" i="15"/>
  <c r="AM113" i="15"/>
  <c r="AL113" i="15"/>
  <c r="AK113" i="15"/>
  <c r="AJ113" i="15"/>
  <c r="AI113" i="15"/>
  <c r="AO112" i="15"/>
  <c r="AN112" i="15"/>
  <c r="AM112" i="15"/>
  <c r="AL112" i="15"/>
  <c r="AK112" i="15"/>
  <c r="AJ112" i="15"/>
  <c r="AI112" i="15"/>
  <c r="AG159" i="15"/>
  <c r="AF159" i="15"/>
  <c r="AE159" i="15"/>
  <c r="AD159" i="15"/>
  <c r="AC159" i="15"/>
  <c r="AB159" i="15"/>
  <c r="AA159" i="15"/>
  <c r="AG158" i="15"/>
  <c r="AF158" i="15"/>
  <c r="AE158" i="15"/>
  <c r="AD158" i="15"/>
  <c r="AC158" i="15"/>
  <c r="AB158" i="15"/>
  <c r="AA158" i="15"/>
  <c r="AG157" i="15"/>
  <c r="AF157" i="15"/>
  <c r="AE157" i="15"/>
  <c r="AD157" i="15"/>
  <c r="AC157" i="15"/>
  <c r="AB157" i="15"/>
  <c r="AA157" i="15"/>
  <c r="AG156" i="15"/>
  <c r="AF156" i="15"/>
  <c r="AE156" i="15"/>
  <c r="AD156" i="15"/>
  <c r="AC156" i="15"/>
  <c r="AB156" i="15"/>
  <c r="AA156" i="15"/>
  <c r="AG155" i="15"/>
  <c r="AF155" i="15"/>
  <c r="AE155" i="15"/>
  <c r="AD155" i="15"/>
  <c r="AC155" i="15"/>
  <c r="AB155" i="15"/>
  <c r="AA155" i="15"/>
  <c r="AG154" i="15"/>
  <c r="AF154" i="15"/>
  <c r="AE154" i="15"/>
  <c r="AD154" i="15"/>
  <c r="AC154" i="15"/>
  <c r="AB154" i="15"/>
  <c r="AA154" i="15"/>
  <c r="AG153" i="15"/>
  <c r="AF153" i="15"/>
  <c r="AE153" i="15"/>
  <c r="AD153" i="15"/>
  <c r="AC153" i="15"/>
  <c r="AB153" i="15"/>
  <c r="AA153" i="15"/>
  <c r="AG152" i="15"/>
  <c r="AF152" i="15"/>
  <c r="AE152" i="15"/>
  <c r="AD152" i="15"/>
  <c r="AC152" i="15"/>
  <c r="AB152" i="15"/>
  <c r="AA152" i="15"/>
  <c r="AG151" i="15"/>
  <c r="AF151" i="15"/>
  <c r="AE151" i="15"/>
  <c r="AD151" i="15"/>
  <c r="AC151" i="15"/>
  <c r="AB151" i="15"/>
  <c r="AA151" i="15"/>
  <c r="AG150" i="15"/>
  <c r="AF150" i="15"/>
  <c r="AE150" i="15"/>
  <c r="AD150" i="15"/>
  <c r="AC150" i="15"/>
  <c r="AB150" i="15"/>
  <c r="AA150" i="15"/>
  <c r="AG149" i="15"/>
  <c r="AF149" i="15"/>
  <c r="AE149" i="15"/>
  <c r="AD149" i="15"/>
  <c r="AC149" i="15"/>
  <c r="AB149" i="15"/>
  <c r="AA149" i="15"/>
  <c r="AG148" i="15"/>
  <c r="AF148" i="15"/>
  <c r="AE148" i="15"/>
  <c r="AD148" i="15"/>
  <c r="AC148" i="15"/>
  <c r="AB148" i="15"/>
  <c r="AA148" i="15"/>
  <c r="AG147" i="15"/>
  <c r="AF147" i="15"/>
  <c r="AE147" i="15"/>
  <c r="AD147" i="15"/>
  <c r="AC147" i="15"/>
  <c r="AB147" i="15"/>
  <c r="AA147" i="15"/>
  <c r="AG146" i="15"/>
  <c r="AF146" i="15"/>
  <c r="AE146" i="15"/>
  <c r="AD146" i="15"/>
  <c r="AC146" i="15"/>
  <c r="AB146" i="15"/>
  <c r="AA146" i="15"/>
  <c r="AG145" i="15"/>
  <c r="AF145" i="15"/>
  <c r="AE145" i="15"/>
  <c r="AD145" i="15"/>
  <c r="AC145" i="15"/>
  <c r="AB145" i="15"/>
  <c r="AA145" i="15"/>
  <c r="AG144" i="15"/>
  <c r="AF144" i="15"/>
  <c r="AE144" i="15"/>
  <c r="AD144" i="15"/>
  <c r="AC144" i="15"/>
  <c r="AB144" i="15"/>
  <c r="AA144" i="15"/>
  <c r="AG143" i="15"/>
  <c r="AF143" i="15"/>
  <c r="AE143" i="15"/>
  <c r="AD143" i="15"/>
  <c r="AC143" i="15"/>
  <c r="AB143" i="15"/>
  <c r="AA143" i="15"/>
  <c r="AG142" i="15"/>
  <c r="AF142" i="15"/>
  <c r="AE142" i="15"/>
  <c r="AD142" i="15"/>
  <c r="AC142" i="15"/>
  <c r="AB142" i="15"/>
  <c r="AA142" i="15"/>
  <c r="AG141" i="15"/>
  <c r="AF141" i="15"/>
  <c r="AE141" i="15"/>
  <c r="AD141" i="15"/>
  <c r="AC141" i="15"/>
  <c r="AB141" i="15"/>
  <c r="AA141" i="15"/>
  <c r="AG140" i="15"/>
  <c r="AF140" i="15"/>
  <c r="AE140" i="15"/>
  <c r="AD140" i="15"/>
  <c r="AC140" i="15"/>
  <c r="AB140" i="15"/>
  <c r="AA140" i="15"/>
  <c r="AG139" i="15"/>
  <c r="AF139" i="15"/>
  <c r="AE139" i="15"/>
  <c r="AD139" i="15"/>
  <c r="AC139" i="15"/>
  <c r="AB139" i="15"/>
  <c r="AA139" i="15"/>
  <c r="AG138" i="15"/>
  <c r="AF138" i="15"/>
  <c r="AE138" i="15"/>
  <c r="AD138" i="15"/>
  <c r="AC138" i="15"/>
  <c r="AB138" i="15"/>
  <c r="AA138" i="15"/>
  <c r="AG137" i="15"/>
  <c r="AF137" i="15"/>
  <c r="AE137" i="15"/>
  <c r="AD137" i="15"/>
  <c r="AC137" i="15"/>
  <c r="AB137" i="15"/>
  <c r="AA137" i="15"/>
  <c r="AG136" i="15"/>
  <c r="AF136" i="15"/>
  <c r="AE136" i="15"/>
  <c r="AD136" i="15"/>
  <c r="AC136" i="15"/>
  <c r="AB136" i="15"/>
  <c r="AA136" i="15"/>
  <c r="AG135" i="15"/>
  <c r="AF135" i="15"/>
  <c r="AE135" i="15"/>
  <c r="AD135" i="15"/>
  <c r="AC135" i="15"/>
  <c r="AB135" i="15"/>
  <c r="AA135" i="15"/>
  <c r="AG134" i="15"/>
  <c r="AF134" i="15"/>
  <c r="AE134" i="15"/>
  <c r="AD134" i="15"/>
  <c r="AC134" i="15"/>
  <c r="AB134" i="15"/>
  <c r="AA134" i="15"/>
  <c r="AG133" i="15"/>
  <c r="AF133" i="15"/>
  <c r="AE133" i="15"/>
  <c r="AD133" i="15"/>
  <c r="AC133" i="15"/>
  <c r="AB133" i="15"/>
  <c r="AA133" i="15"/>
  <c r="AG132" i="15"/>
  <c r="AF132" i="15"/>
  <c r="AE132" i="15"/>
  <c r="AD132" i="15"/>
  <c r="AC132" i="15"/>
  <c r="AB132" i="15"/>
  <c r="AA132" i="15"/>
  <c r="AG131" i="15"/>
  <c r="AF131" i="15"/>
  <c r="AE131" i="15"/>
  <c r="AD131" i="15"/>
  <c r="AC131" i="15"/>
  <c r="AB131" i="15"/>
  <c r="AA131" i="15"/>
  <c r="AG130" i="15"/>
  <c r="AF130" i="15"/>
  <c r="AE130" i="15"/>
  <c r="AD130" i="15"/>
  <c r="AC130" i="15"/>
  <c r="AB130" i="15"/>
  <c r="AA130" i="15"/>
  <c r="AG129" i="15"/>
  <c r="AF129" i="15"/>
  <c r="AE129" i="15"/>
  <c r="AD129" i="15"/>
  <c r="AC129" i="15"/>
  <c r="AB129" i="15"/>
  <c r="AA129" i="15"/>
  <c r="AG128" i="15"/>
  <c r="AF128" i="15"/>
  <c r="AE128" i="15"/>
  <c r="AD128" i="15"/>
  <c r="AC128" i="15"/>
  <c r="AB128" i="15"/>
  <c r="AA128" i="15"/>
  <c r="AG127" i="15"/>
  <c r="AF127" i="15"/>
  <c r="AE127" i="15"/>
  <c r="AD127" i="15"/>
  <c r="AC127" i="15"/>
  <c r="AB127" i="15"/>
  <c r="AA127" i="15"/>
  <c r="AG126" i="15"/>
  <c r="AF126" i="15"/>
  <c r="AE126" i="15"/>
  <c r="AD126" i="15"/>
  <c r="AC126" i="15"/>
  <c r="AB126" i="15"/>
  <c r="AA126" i="15"/>
  <c r="AG125" i="15"/>
  <c r="AF125" i="15"/>
  <c r="AE125" i="15"/>
  <c r="AD125" i="15"/>
  <c r="AC125" i="15"/>
  <c r="AB125" i="15"/>
  <c r="AA125" i="15"/>
  <c r="AG124" i="15"/>
  <c r="AF124" i="15"/>
  <c r="AE124" i="15"/>
  <c r="AD124" i="15"/>
  <c r="AC124" i="15"/>
  <c r="AB124" i="15"/>
  <c r="AA124" i="15"/>
  <c r="AG123" i="15"/>
  <c r="AF123" i="15"/>
  <c r="AE123" i="15"/>
  <c r="AD123" i="15"/>
  <c r="AC123" i="15"/>
  <c r="AB123" i="15"/>
  <c r="AA123" i="15"/>
  <c r="AG122" i="15"/>
  <c r="AF122" i="15"/>
  <c r="AE122" i="15"/>
  <c r="AD122" i="15"/>
  <c r="AC122" i="15"/>
  <c r="AB122" i="15"/>
  <c r="AA122" i="15"/>
  <c r="AG121" i="15"/>
  <c r="AF121" i="15"/>
  <c r="AE121" i="15"/>
  <c r="AD121" i="15"/>
  <c r="AC121" i="15"/>
  <c r="AB121" i="15"/>
  <c r="AA121" i="15"/>
  <c r="AG120" i="15"/>
  <c r="AF120" i="15"/>
  <c r="AE120" i="15"/>
  <c r="AD120" i="15"/>
  <c r="AC120" i="15"/>
  <c r="AB120" i="15"/>
  <c r="AA120" i="15"/>
  <c r="AG119" i="15"/>
  <c r="AF119" i="15"/>
  <c r="AE119" i="15"/>
  <c r="AD119" i="15"/>
  <c r="AC119" i="15"/>
  <c r="AB119" i="15"/>
  <c r="AA119" i="15"/>
  <c r="AG118" i="15"/>
  <c r="AF118" i="15"/>
  <c r="AE118" i="15"/>
  <c r="AD118" i="15"/>
  <c r="AC118" i="15"/>
  <c r="AB118" i="15"/>
  <c r="AA118" i="15"/>
  <c r="AG117" i="15"/>
  <c r="AF117" i="15"/>
  <c r="AE117" i="15"/>
  <c r="AD117" i="15"/>
  <c r="AC117" i="15"/>
  <c r="AB117" i="15"/>
  <c r="AA117" i="15"/>
  <c r="AG116" i="15"/>
  <c r="AF116" i="15"/>
  <c r="AE116" i="15"/>
  <c r="AD116" i="15"/>
  <c r="AC116" i="15"/>
  <c r="AB116" i="15"/>
  <c r="AA116" i="15"/>
  <c r="AG115" i="15"/>
  <c r="AF115" i="15"/>
  <c r="AE115" i="15"/>
  <c r="AD115" i="15"/>
  <c r="AC115" i="15"/>
  <c r="AB115" i="15"/>
  <c r="AA115" i="15"/>
  <c r="AG114" i="15"/>
  <c r="AF114" i="15"/>
  <c r="AE114" i="15"/>
  <c r="AD114" i="15"/>
  <c r="AC114" i="15"/>
  <c r="AB114" i="15"/>
  <c r="AA114" i="15"/>
  <c r="AG113" i="15"/>
  <c r="AF113" i="15"/>
  <c r="AE113" i="15"/>
  <c r="AD113" i="15"/>
  <c r="AC113" i="15"/>
  <c r="AB113" i="15"/>
  <c r="AA113" i="15"/>
  <c r="AG112" i="15"/>
  <c r="AF112" i="15"/>
  <c r="AE112" i="15"/>
  <c r="AD112" i="15"/>
  <c r="AC112" i="15"/>
  <c r="AB112" i="15"/>
  <c r="AA112" i="15"/>
  <c r="AO56" i="15"/>
  <c r="AN56" i="15"/>
  <c r="AM56" i="15"/>
  <c r="AL56" i="15"/>
  <c r="AK56" i="15"/>
  <c r="AJ56" i="15"/>
  <c r="AI56" i="15"/>
  <c r="AO55" i="15"/>
  <c r="AN55" i="15"/>
  <c r="AM55" i="15"/>
  <c r="AL55" i="15"/>
  <c r="AK55" i="15"/>
  <c r="AJ55" i="15"/>
  <c r="AI55" i="15"/>
  <c r="AO54" i="15"/>
  <c r="AN54" i="15"/>
  <c r="AM54" i="15"/>
  <c r="AL54" i="15"/>
  <c r="AK54" i="15"/>
  <c r="AJ54" i="15"/>
  <c r="AI54" i="15"/>
  <c r="AO53" i="15"/>
  <c r="AN53" i="15"/>
  <c r="AM53" i="15"/>
  <c r="AL53" i="15"/>
  <c r="AK53" i="15"/>
  <c r="AJ53" i="15"/>
  <c r="AI53" i="15"/>
  <c r="AO52" i="15"/>
  <c r="AN52" i="15"/>
  <c r="AM52" i="15"/>
  <c r="AL52" i="15"/>
  <c r="AK52" i="15"/>
  <c r="AJ52" i="15"/>
  <c r="AI52" i="15"/>
  <c r="AO51" i="15"/>
  <c r="AN51" i="15"/>
  <c r="AM51" i="15"/>
  <c r="AL51" i="15"/>
  <c r="AK51" i="15"/>
  <c r="AJ51" i="15"/>
  <c r="AI51" i="15"/>
  <c r="AO50" i="15"/>
  <c r="AN50" i="15"/>
  <c r="AM50" i="15"/>
  <c r="AL50" i="15"/>
  <c r="AK50" i="15"/>
  <c r="AJ50" i="15"/>
  <c r="AI50" i="15"/>
  <c r="AO49" i="15"/>
  <c r="AN49" i="15"/>
  <c r="AM49" i="15"/>
  <c r="AL49" i="15"/>
  <c r="AK49" i="15"/>
  <c r="AJ49" i="15"/>
  <c r="AI49" i="15"/>
  <c r="AO48" i="15"/>
  <c r="AN48" i="15"/>
  <c r="AM48" i="15"/>
  <c r="AL48" i="15"/>
  <c r="AK48" i="15"/>
  <c r="AJ48" i="15"/>
  <c r="AI48" i="15"/>
  <c r="AO47" i="15"/>
  <c r="AN47" i="15"/>
  <c r="AM47" i="15"/>
  <c r="AL47" i="15"/>
  <c r="AK47" i="15"/>
  <c r="AJ47" i="15"/>
  <c r="AI47" i="15"/>
  <c r="AO46" i="15"/>
  <c r="AN46" i="15"/>
  <c r="AM46" i="15"/>
  <c r="AL46" i="15"/>
  <c r="AK46" i="15"/>
  <c r="AJ46" i="15"/>
  <c r="AI46" i="15"/>
  <c r="AO45" i="15"/>
  <c r="AN45" i="15"/>
  <c r="AM45" i="15"/>
  <c r="AL45" i="15"/>
  <c r="AK45" i="15"/>
  <c r="AJ45" i="15"/>
  <c r="AI45" i="15"/>
  <c r="AO44" i="15"/>
  <c r="AN44" i="15"/>
  <c r="AM44" i="15"/>
  <c r="AL44" i="15"/>
  <c r="AK44" i="15"/>
  <c r="AJ44" i="15"/>
  <c r="AI44" i="15"/>
  <c r="AO43" i="15"/>
  <c r="AN43" i="15"/>
  <c r="AM43" i="15"/>
  <c r="AL43" i="15"/>
  <c r="AK43" i="15"/>
  <c r="AJ43" i="15"/>
  <c r="AI43" i="15"/>
  <c r="AO42" i="15"/>
  <c r="AN42" i="15"/>
  <c r="AM42" i="15"/>
  <c r="AL42" i="15"/>
  <c r="AK42" i="15"/>
  <c r="AJ42" i="15"/>
  <c r="AI42" i="15"/>
  <c r="AO41" i="15"/>
  <c r="AN41" i="15"/>
  <c r="AM41" i="15"/>
  <c r="AL41" i="15"/>
  <c r="AK41" i="15"/>
  <c r="AJ41" i="15"/>
  <c r="AI41" i="15"/>
  <c r="AO40" i="15"/>
  <c r="AN40" i="15"/>
  <c r="AM40" i="15"/>
  <c r="AL40" i="15"/>
  <c r="AK40" i="15"/>
  <c r="AJ40" i="15"/>
  <c r="AI40" i="15"/>
  <c r="AO39" i="15"/>
  <c r="AN39" i="15"/>
  <c r="AM39" i="15"/>
  <c r="AL39" i="15"/>
  <c r="AK39" i="15"/>
  <c r="AJ39" i="15"/>
  <c r="AI39" i="15"/>
  <c r="AO38" i="15"/>
  <c r="AN38" i="15"/>
  <c r="AM38" i="15"/>
  <c r="AL38" i="15"/>
  <c r="AK38" i="15"/>
  <c r="AJ38" i="15"/>
  <c r="AI38" i="15"/>
  <c r="AO37" i="15"/>
  <c r="AN37" i="15"/>
  <c r="AM37" i="15"/>
  <c r="AL37" i="15"/>
  <c r="AK37" i="15"/>
  <c r="AJ37" i="15"/>
  <c r="AI37" i="15"/>
  <c r="AO36" i="15"/>
  <c r="AN36" i="15"/>
  <c r="AM36" i="15"/>
  <c r="AL36" i="15"/>
  <c r="AK36" i="15"/>
  <c r="AJ36" i="15"/>
  <c r="AI36" i="15"/>
  <c r="AO35" i="15"/>
  <c r="AN35" i="15"/>
  <c r="AM35" i="15"/>
  <c r="AL35" i="15"/>
  <c r="AK35" i="15"/>
  <c r="AJ35" i="15"/>
  <c r="AI35" i="15"/>
  <c r="AO34" i="15"/>
  <c r="AN34" i="15"/>
  <c r="AM34" i="15"/>
  <c r="AL34" i="15"/>
  <c r="AK34" i="15"/>
  <c r="AJ34" i="15"/>
  <c r="AI34" i="15"/>
  <c r="AO33" i="15"/>
  <c r="AN33" i="15"/>
  <c r="AM33" i="15"/>
  <c r="AL33" i="15"/>
  <c r="AK33" i="15"/>
  <c r="AJ33" i="15"/>
  <c r="AI33" i="15"/>
  <c r="AO32" i="15"/>
  <c r="AN32" i="15"/>
  <c r="AM32" i="15"/>
  <c r="AL32" i="15"/>
  <c r="AK32" i="15"/>
  <c r="AJ32" i="15"/>
  <c r="AI32" i="15"/>
  <c r="AO31" i="15"/>
  <c r="AN31" i="15"/>
  <c r="AM31" i="15"/>
  <c r="AL31" i="15"/>
  <c r="AK31" i="15"/>
  <c r="AJ31" i="15"/>
  <c r="AI31" i="15"/>
  <c r="AO30" i="15"/>
  <c r="AN30" i="15"/>
  <c r="AM30" i="15"/>
  <c r="AL30" i="15"/>
  <c r="AK30" i="15"/>
  <c r="AJ30" i="15"/>
  <c r="AI30" i="15"/>
  <c r="AO29" i="15"/>
  <c r="AN29" i="15"/>
  <c r="AM29" i="15"/>
  <c r="AL29" i="15"/>
  <c r="AK29" i="15"/>
  <c r="AJ29" i="15"/>
  <c r="AI29" i="15"/>
  <c r="AO28" i="15"/>
  <c r="AN28" i="15"/>
  <c r="AM28" i="15"/>
  <c r="AL28" i="15"/>
  <c r="AK28" i="15"/>
  <c r="AJ28" i="15"/>
  <c r="AI28" i="15"/>
  <c r="AO27" i="15"/>
  <c r="AN27" i="15"/>
  <c r="AM27" i="15"/>
  <c r="AL27" i="15"/>
  <c r="AK27" i="15"/>
  <c r="AJ27" i="15"/>
  <c r="AI27" i="15"/>
  <c r="AO26" i="15"/>
  <c r="AN26" i="15"/>
  <c r="AM26" i="15"/>
  <c r="AL26" i="15"/>
  <c r="AK26" i="15"/>
  <c r="AJ26" i="15"/>
  <c r="AI26" i="15"/>
  <c r="AO25" i="15"/>
  <c r="AN25" i="15"/>
  <c r="AM25" i="15"/>
  <c r="AL25" i="15"/>
  <c r="AK25" i="15"/>
  <c r="AJ25" i="15"/>
  <c r="AI25" i="15"/>
  <c r="AO24" i="15"/>
  <c r="AN24" i="15"/>
  <c r="AM24" i="15"/>
  <c r="AL24" i="15"/>
  <c r="AK24" i="15"/>
  <c r="AJ24" i="15"/>
  <c r="AI24" i="15"/>
  <c r="AO23" i="15"/>
  <c r="AN23" i="15"/>
  <c r="AM23" i="15"/>
  <c r="AL23" i="15"/>
  <c r="AK23" i="15"/>
  <c r="AJ23" i="15"/>
  <c r="AI23" i="15"/>
  <c r="AO22" i="15"/>
  <c r="AN22" i="15"/>
  <c r="AM22" i="15"/>
  <c r="AL22" i="15"/>
  <c r="AK22" i="15"/>
  <c r="AJ22" i="15"/>
  <c r="AI22" i="15"/>
  <c r="AO21" i="15"/>
  <c r="AN21" i="15"/>
  <c r="AM21" i="15"/>
  <c r="AL21" i="15"/>
  <c r="AK21" i="15"/>
  <c r="AJ21" i="15"/>
  <c r="AI21" i="15"/>
  <c r="AO20" i="15"/>
  <c r="AN20" i="15"/>
  <c r="AM20" i="15"/>
  <c r="AL20" i="15"/>
  <c r="AK20" i="15"/>
  <c r="AJ20" i="15"/>
  <c r="AI20" i="15"/>
  <c r="AO19" i="15"/>
  <c r="AN19" i="15"/>
  <c r="AM19" i="15"/>
  <c r="AL19" i="15"/>
  <c r="AK19" i="15"/>
  <c r="AJ19" i="15"/>
  <c r="AI19" i="15"/>
  <c r="AO18" i="15"/>
  <c r="AN18" i="15"/>
  <c r="AM18" i="15"/>
  <c r="AL18" i="15"/>
  <c r="AK18" i="15"/>
  <c r="AJ18" i="15"/>
  <c r="AI18" i="15"/>
  <c r="AO17" i="15"/>
  <c r="AN17" i="15"/>
  <c r="AM17" i="15"/>
  <c r="AL17" i="15"/>
  <c r="AK17" i="15"/>
  <c r="AJ17" i="15"/>
  <c r="AI17" i="15"/>
  <c r="AO16" i="15"/>
  <c r="AN16" i="15"/>
  <c r="AM16" i="15"/>
  <c r="AL16" i="15"/>
  <c r="AK16" i="15"/>
  <c r="AJ16" i="15"/>
  <c r="AI16" i="15"/>
  <c r="AO15" i="15"/>
  <c r="AN15" i="15"/>
  <c r="AM15" i="15"/>
  <c r="AL15" i="15"/>
  <c r="AK15" i="15"/>
  <c r="AJ15" i="15"/>
  <c r="AI15" i="15"/>
  <c r="AO14" i="15"/>
  <c r="AN14" i="15"/>
  <c r="AM14" i="15"/>
  <c r="AL14" i="15"/>
  <c r="AK14" i="15"/>
  <c r="AJ14" i="15"/>
  <c r="AI14" i="15"/>
  <c r="AO13" i="15"/>
  <c r="AN13" i="15"/>
  <c r="AM13" i="15"/>
  <c r="AL13" i="15"/>
  <c r="AK13" i="15"/>
  <c r="AJ13" i="15"/>
  <c r="AI13" i="15"/>
  <c r="AO12" i="15"/>
  <c r="AN12" i="15"/>
  <c r="AM12" i="15"/>
  <c r="AL12" i="15"/>
  <c r="AK12" i="15"/>
  <c r="AJ12" i="15"/>
  <c r="AI12" i="15"/>
  <c r="AO11" i="15"/>
  <c r="AN11" i="15"/>
  <c r="AM11" i="15"/>
  <c r="AL11" i="15"/>
  <c r="AK11" i="15"/>
  <c r="AJ11" i="15"/>
  <c r="AI11" i="15"/>
  <c r="AO10" i="15"/>
  <c r="AN10" i="15"/>
  <c r="AM10" i="15"/>
  <c r="AL10" i="15"/>
  <c r="AK10" i="15"/>
  <c r="AJ10" i="15"/>
  <c r="AI10" i="15"/>
  <c r="AO9" i="15"/>
  <c r="AN9" i="15"/>
  <c r="AM9" i="15"/>
  <c r="AL9" i="15"/>
  <c r="AK9" i="15"/>
  <c r="AJ9" i="15"/>
  <c r="AI9" i="15"/>
  <c r="AE294" i="15" l="1"/>
  <c r="AB295" i="15"/>
  <c r="AF295" i="15"/>
  <c r="AC296" i="15"/>
  <c r="AG296" i="15"/>
  <c r="AD297" i="15"/>
  <c r="AA298" i="15"/>
  <c r="AE298" i="15"/>
  <c r="AB299" i="15"/>
  <c r="AF299" i="15"/>
  <c r="AC300" i="15"/>
  <c r="AG300" i="15"/>
  <c r="AD301" i="15"/>
  <c r="AA302" i="15"/>
  <c r="AE302" i="15"/>
  <c r="AB303" i="15"/>
  <c r="AF303" i="15"/>
  <c r="AC304" i="15"/>
  <c r="AG304" i="15"/>
  <c r="AD305" i="15"/>
  <c r="AA306" i="15"/>
  <c r="AE306" i="15"/>
  <c r="AB307" i="15"/>
  <c r="AF307" i="15"/>
  <c r="AC308" i="15"/>
  <c r="AG308" i="15"/>
  <c r="AK264" i="15"/>
  <c r="AO264" i="15"/>
  <c r="AL265" i="15"/>
  <c r="AI266" i="15"/>
  <c r="AM266" i="15"/>
  <c r="AJ267" i="15"/>
  <c r="AN267" i="15"/>
  <c r="AK268" i="15"/>
  <c r="AO268" i="15"/>
  <c r="AL269" i="15"/>
  <c r="AI270" i="15"/>
  <c r="AM270" i="15"/>
  <c r="AJ271" i="15"/>
  <c r="AN271" i="15"/>
  <c r="AK272" i="15"/>
  <c r="AO272" i="15"/>
  <c r="AL273" i="15"/>
  <c r="AI274" i="15"/>
  <c r="AM274" i="15"/>
  <c r="AJ275" i="15"/>
  <c r="AN275" i="15"/>
  <c r="AK276" i="15"/>
  <c r="AO276" i="15"/>
  <c r="AL277" i="15"/>
  <c r="AI278" i="15"/>
  <c r="AM278" i="15"/>
  <c r="AJ279" i="15"/>
  <c r="AN279" i="15"/>
  <c r="AK280" i="15"/>
  <c r="AO280" i="15"/>
  <c r="AL281" i="15"/>
  <c r="AI282" i="15"/>
  <c r="AM282" i="15"/>
  <c r="AJ283" i="15"/>
  <c r="AN283" i="15"/>
  <c r="AK284" i="15"/>
  <c r="AO284" i="15"/>
  <c r="AL285" i="15"/>
  <c r="AI286" i="15"/>
  <c r="AM286" i="15"/>
  <c r="AJ287" i="15"/>
  <c r="AN287" i="15"/>
  <c r="AK288" i="15"/>
  <c r="AO288" i="15"/>
  <c r="AL289" i="15"/>
  <c r="AI290" i="15"/>
  <c r="AM290" i="15"/>
  <c r="AJ291" i="15"/>
  <c r="AN291" i="15"/>
  <c r="AK292" i="15"/>
  <c r="AO292" i="15"/>
  <c r="AL293" i="15"/>
  <c r="AI294" i="15"/>
  <c r="AM294" i="15"/>
  <c r="AJ295" i="15"/>
  <c r="AN295" i="15"/>
  <c r="AK296" i="15"/>
  <c r="AO296" i="15"/>
  <c r="AL297" i="15"/>
  <c r="AI298" i="15"/>
  <c r="AM298" i="15"/>
  <c r="AJ299" i="15"/>
  <c r="AN299" i="15"/>
  <c r="AK300" i="15"/>
  <c r="AO300" i="15"/>
  <c r="AL301" i="15"/>
  <c r="AI302" i="15"/>
  <c r="AM302" i="15"/>
  <c r="AJ303" i="15"/>
  <c r="AN303" i="15"/>
  <c r="AK304" i="15"/>
  <c r="AO304" i="15"/>
  <c r="AL305" i="15"/>
  <c r="AI306" i="15"/>
  <c r="AM306" i="15"/>
  <c r="AJ307" i="15"/>
  <c r="AN307" i="15"/>
  <c r="AK308" i="15"/>
  <c r="AO308" i="15"/>
  <c r="AC367" i="15"/>
  <c r="AG367" i="15"/>
  <c r="AD368" i="15"/>
  <c r="AA369" i="15"/>
  <c r="AE369" i="15"/>
  <c r="AB370" i="15"/>
  <c r="AF370" i="15"/>
  <c r="AC371" i="15"/>
  <c r="AG371" i="15"/>
  <c r="AD372" i="15"/>
  <c r="AA373" i="15"/>
  <c r="AE373" i="15"/>
  <c r="AB374" i="15"/>
  <c r="AF374" i="15"/>
  <c r="AC375" i="15"/>
  <c r="AG375" i="15"/>
  <c r="AD376" i="15"/>
  <c r="AA377" i="15"/>
  <c r="AE377" i="15"/>
  <c r="AB378" i="15"/>
  <c r="AF378" i="15"/>
  <c r="AC379" i="15"/>
  <c r="AG379" i="15"/>
  <c r="AD380" i="15"/>
  <c r="AA381" i="15"/>
  <c r="AE381" i="15"/>
  <c r="AB382" i="15"/>
  <c r="AF382" i="15"/>
  <c r="AC383" i="15"/>
  <c r="AG383" i="15"/>
  <c r="AD384" i="15"/>
  <c r="AA385" i="15"/>
  <c r="AE385" i="15"/>
  <c r="AB386" i="15"/>
  <c r="AF386" i="15"/>
  <c r="AC387" i="15"/>
  <c r="AG387" i="15"/>
  <c r="AD388" i="15"/>
  <c r="AA389" i="15"/>
  <c r="AE389" i="15"/>
  <c r="AB390" i="15"/>
  <c r="AF390" i="15"/>
  <c r="AC391" i="15"/>
  <c r="AG391" i="15"/>
  <c r="AD392" i="15"/>
  <c r="AA393" i="15"/>
  <c r="AE393" i="15"/>
  <c r="AB394" i="15"/>
  <c r="AF394" i="15"/>
  <c r="AC395" i="15"/>
  <c r="AG395" i="15"/>
  <c r="AD396" i="15"/>
  <c r="AA397" i="15"/>
  <c r="AE397" i="15"/>
  <c r="AB398" i="15"/>
  <c r="AF398" i="15"/>
  <c r="AC399" i="15"/>
  <c r="AG399" i="15"/>
  <c r="AD400" i="15"/>
  <c r="AA401" i="15"/>
  <c r="AE401" i="15"/>
  <c r="AB402" i="15"/>
  <c r="AF402" i="15"/>
  <c r="AC403" i="15"/>
  <c r="AG403" i="15"/>
  <c r="AD404" i="15"/>
  <c r="AA405" i="15"/>
  <c r="AE405" i="15"/>
  <c r="AB406" i="15"/>
  <c r="AF406" i="15"/>
  <c r="AC407" i="15"/>
  <c r="AG407" i="15"/>
  <c r="AD408" i="15"/>
  <c r="AA409" i="15"/>
  <c r="AE409" i="15"/>
  <c r="AB410" i="15"/>
  <c r="AF410" i="15"/>
  <c r="AC411" i="15"/>
  <c r="AG411" i="15"/>
  <c r="AK367" i="15"/>
  <c r="AO367" i="15"/>
  <c r="AL368" i="15"/>
  <c r="AI369" i="15"/>
  <c r="AM369" i="15"/>
  <c r="AJ370" i="15"/>
  <c r="AN370" i="15"/>
  <c r="AK371" i="15"/>
  <c r="AO371" i="15"/>
  <c r="AL372" i="15"/>
  <c r="AI373" i="15"/>
  <c r="AM373" i="15"/>
  <c r="AJ374" i="15"/>
  <c r="AN374" i="15"/>
  <c r="AK375" i="15"/>
  <c r="AO375" i="15"/>
  <c r="AL376" i="15"/>
  <c r="AI377" i="15"/>
  <c r="AM377" i="15"/>
  <c r="AJ378" i="15"/>
  <c r="AN378" i="15"/>
  <c r="AK379" i="15"/>
  <c r="AO379" i="15"/>
  <c r="AL380" i="15"/>
  <c r="AI381" i="15"/>
  <c r="AM381" i="15"/>
  <c r="AJ382" i="15"/>
  <c r="AN382" i="15"/>
  <c r="AK383" i="15"/>
  <c r="AO383" i="15"/>
  <c r="AL384" i="15"/>
  <c r="AI385" i="15"/>
  <c r="AM385" i="15"/>
  <c r="AJ386" i="15"/>
  <c r="AN386" i="15"/>
  <c r="AK387" i="15"/>
  <c r="AO387" i="15"/>
  <c r="AL388" i="15"/>
  <c r="AI389" i="15"/>
  <c r="AM389" i="15"/>
  <c r="AJ390" i="15"/>
  <c r="AN390" i="15"/>
  <c r="AK391" i="15"/>
  <c r="AO391" i="15"/>
  <c r="AL392" i="15"/>
  <c r="AI393" i="15"/>
  <c r="AM393" i="15"/>
  <c r="AJ394" i="15"/>
  <c r="AN394" i="15"/>
  <c r="AK395" i="15"/>
  <c r="AO395" i="15"/>
  <c r="AL396" i="15"/>
  <c r="AI397" i="15"/>
  <c r="AM397" i="15"/>
  <c r="AJ398" i="15"/>
  <c r="AN398" i="15"/>
  <c r="AK399" i="15"/>
  <c r="AO399" i="15"/>
  <c r="AL400" i="15"/>
  <c r="AI401" i="15"/>
  <c r="AJ59" i="15"/>
  <c r="AK60" i="15"/>
  <c r="AM62" i="15"/>
  <c r="AM58" i="15"/>
  <c r="AN59" i="15"/>
  <c r="AO60" i="15"/>
  <c r="AL61" i="15"/>
  <c r="AI62" i="15"/>
  <c r="AJ63" i="15"/>
  <c r="AN63" i="15"/>
  <c r="AK64" i="15"/>
  <c r="AO64" i="15"/>
  <c r="AL65" i="15"/>
  <c r="AI66" i="15"/>
  <c r="AM66" i="15"/>
  <c r="AE410" i="15"/>
  <c r="AM401" i="15"/>
  <c r="AJ402" i="15"/>
  <c r="AN402" i="15"/>
  <c r="AK403" i="15"/>
  <c r="AO403" i="15"/>
  <c r="AL404" i="15"/>
  <c r="AI405" i="15"/>
  <c r="AM405" i="15"/>
  <c r="AJ406" i="15"/>
  <c r="AN406" i="15"/>
  <c r="AK407" i="15"/>
  <c r="AO407" i="15"/>
  <c r="AL408" i="15"/>
  <c r="AI409" i="15"/>
  <c r="AM409" i="15"/>
  <c r="AJ410" i="15"/>
  <c r="AN410" i="15"/>
  <c r="AK411" i="15"/>
  <c r="AO411" i="15"/>
  <c r="AJ367" i="15"/>
  <c r="AN367" i="15"/>
  <c r="AK368" i="15"/>
  <c r="AO368" i="15"/>
  <c r="AL369" i="15"/>
  <c r="AI370" i="15"/>
  <c r="AM370" i="15"/>
  <c r="AJ371" i="15"/>
  <c r="AN371" i="15"/>
  <c r="AK372" i="15"/>
  <c r="AO372" i="15"/>
  <c r="AL373" i="15"/>
  <c r="AI374" i="15"/>
  <c r="AM374" i="15"/>
  <c r="AJ375" i="15"/>
  <c r="AN375" i="15"/>
  <c r="AK376" i="15"/>
  <c r="AO376" i="15"/>
  <c r="AL377" i="15"/>
  <c r="AI378" i="15"/>
  <c r="AM378" i="15"/>
  <c r="AJ379" i="15"/>
  <c r="AN379" i="15"/>
  <c r="AK380" i="15"/>
  <c r="AO380" i="15"/>
  <c r="AL381" i="15"/>
  <c r="AI382" i="15"/>
  <c r="AM382" i="15"/>
  <c r="AJ383" i="15"/>
  <c r="AN383" i="15"/>
  <c r="AK384" i="15"/>
  <c r="AO384" i="15"/>
  <c r="AL385" i="15"/>
  <c r="AI386" i="15"/>
  <c r="AM386" i="15"/>
  <c r="AJ387" i="15"/>
  <c r="AN387" i="15"/>
  <c r="AK388" i="15"/>
  <c r="AO388" i="15"/>
  <c r="AL389" i="15"/>
  <c r="AI390" i="15"/>
  <c r="AM390" i="15"/>
  <c r="AJ391" i="15"/>
  <c r="AN391" i="15"/>
  <c r="AK392" i="15"/>
  <c r="AO392" i="15"/>
  <c r="AL393" i="15"/>
  <c r="AI394" i="15"/>
  <c r="AM394" i="15"/>
  <c r="AJ395" i="15"/>
  <c r="AN395" i="15"/>
  <c r="AK396" i="15"/>
  <c r="AO396" i="15"/>
  <c r="AL397" i="15"/>
  <c r="AI398" i="15"/>
  <c r="AM398" i="15"/>
  <c r="AJ399" i="15"/>
  <c r="AN399" i="15"/>
  <c r="AK400" i="15"/>
  <c r="AO400" i="15"/>
  <c r="AL401" i="15"/>
  <c r="AI402" i="15"/>
  <c r="AM402" i="15"/>
  <c r="AJ403" i="15"/>
  <c r="AN403" i="15"/>
  <c r="AK404" i="15"/>
  <c r="AO404" i="15"/>
  <c r="AL405" i="15"/>
  <c r="AI406" i="15"/>
  <c r="AM406" i="15"/>
  <c r="AJ407" i="15"/>
  <c r="AN407" i="15"/>
  <c r="AK408" i="15"/>
  <c r="AO408" i="15"/>
  <c r="AL409" i="15"/>
  <c r="AI410" i="15"/>
  <c r="AM410" i="15"/>
  <c r="AJ67" i="15"/>
  <c r="AN67" i="15"/>
  <c r="AO68" i="15"/>
  <c r="AI70" i="15"/>
  <c r="AK68" i="15"/>
  <c r="AL69" i="15"/>
  <c r="AM70" i="15"/>
  <c r="AN71" i="15"/>
  <c r="AO72" i="15"/>
  <c r="AI74" i="15"/>
  <c r="AJ75" i="15"/>
  <c r="AK76" i="15"/>
  <c r="AL77" i="15"/>
  <c r="AM78" i="15"/>
  <c r="AJ79" i="15"/>
  <c r="AK80" i="15"/>
  <c r="AL81" i="15"/>
  <c r="AM82" i="15"/>
  <c r="AN83" i="15"/>
  <c r="AO84" i="15"/>
  <c r="AI86" i="15"/>
  <c r="AJ87" i="15"/>
  <c r="AK88" i="15"/>
  <c r="AO88" i="15"/>
  <c r="AI90" i="15"/>
  <c r="AJ91" i="15"/>
  <c r="AK92" i="15"/>
  <c r="AL93" i="15"/>
  <c r="AM94" i="15"/>
  <c r="AN95" i="15"/>
  <c r="AO96" i="15"/>
  <c r="AI98" i="15"/>
  <c r="AJ99" i="15"/>
  <c r="AK100" i="15"/>
  <c r="AM102" i="15"/>
  <c r="AJ71" i="15"/>
  <c r="AK72" i="15"/>
  <c r="AL73" i="15"/>
  <c r="AM74" i="15"/>
  <c r="AN75" i="15"/>
  <c r="AO76" i="15"/>
  <c r="AI78" i="15"/>
  <c r="AN79" i="15"/>
  <c r="AO80" i="15"/>
  <c r="AI82" i="15"/>
  <c r="AJ83" i="15"/>
  <c r="AK84" i="15"/>
  <c r="AL85" i="15"/>
  <c r="AM86" i="15"/>
  <c r="AN87" i="15"/>
  <c r="AL89" i="15"/>
  <c r="AM90" i="15"/>
  <c r="AN91" i="15"/>
  <c r="AO92" i="15"/>
  <c r="AI94" i="15"/>
  <c r="AJ95" i="15"/>
  <c r="AK96" i="15"/>
  <c r="AL97" i="15"/>
  <c r="AM98" i="15"/>
  <c r="AN99" i="15"/>
  <c r="AO100" i="15"/>
  <c r="AL101" i="15"/>
  <c r="AI102" i="15"/>
  <c r="AA161" i="15"/>
  <c r="AE161" i="15"/>
  <c r="AB162" i="15"/>
  <c r="AF162" i="15"/>
  <c r="AC163" i="15"/>
  <c r="AG163" i="15"/>
  <c r="AD164" i="15"/>
  <c r="AA165" i="15"/>
  <c r="AE165" i="15"/>
  <c r="AB166" i="15"/>
  <c r="AF166" i="15"/>
  <c r="AC167" i="15"/>
  <c r="AG167" i="15"/>
  <c r="AD168" i="15"/>
  <c r="AA169" i="15"/>
  <c r="AE169" i="15"/>
  <c r="AB170" i="15"/>
  <c r="AF170" i="15"/>
  <c r="AC171" i="15"/>
  <c r="AG171" i="15"/>
  <c r="AD172" i="15"/>
  <c r="AA173" i="15"/>
  <c r="AE173" i="15"/>
  <c r="AB174" i="15"/>
  <c r="AF174" i="15"/>
  <c r="AC175" i="15"/>
  <c r="AG175" i="15"/>
  <c r="AD176" i="15"/>
  <c r="AA177" i="15"/>
  <c r="AE177" i="15"/>
  <c r="AB178" i="15"/>
  <c r="AF178" i="15"/>
  <c r="AC179" i="15"/>
  <c r="AG179" i="15"/>
  <c r="AD180" i="15"/>
  <c r="AA181" i="15"/>
  <c r="AE181" i="15"/>
  <c r="AB182" i="15"/>
  <c r="AF182" i="15"/>
  <c r="AC183" i="15"/>
  <c r="AG183" i="15"/>
  <c r="AD184" i="15"/>
  <c r="AA185" i="15"/>
  <c r="AE185" i="15"/>
  <c r="AB186" i="15"/>
  <c r="AF186" i="15"/>
  <c r="AC187" i="15"/>
  <c r="AG187" i="15"/>
  <c r="AD188" i="15"/>
  <c r="AA189" i="15"/>
  <c r="AE189" i="15"/>
  <c r="AB190" i="15"/>
  <c r="AF190" i="15"/>
  <c r="AC191" i="15"/>
  <c r="AG191" i="15"/>
  <c r="AD192" i="15"/>
  <c r="AA193" i="15"/>
  <c r="AE193" i="15"/>
  <c r="AB194" i="15"/>
  <c r="AF194" i="15"/>
  <c r="AC195" i="15"/>
  <c r="AG195" i="15"/>
  <c r="AD196" i="15"/>
  <c r="AA197" i="15"/>
  <c r="AE197" i="15"/>
  <c r="AB198" i="15"/>
  <c r="AF198" i="15"/>
  <c r="AC199" i="15"/>
  <c r="AG199" i="15"/>
  <c r="AD200" i="15"/>
  <c r="AA201" i="15"/>
  <c r="AE201" i="15"/>
  <c r="AB202" i="15"/>
  <c r="AF202" i="15"/>
  <c r="AC203" i="15"/>
  <c r="AG203" i="15"/>
  <c r="AD204" i="15"/>
  <c r="AA205" i="15"/>
  <c r="AE205" i="15"/>
  <c r="AI161" i="15"/>
  <c r="AM161" i="15"/>
  <c r="AJ162" i="15"/>
  <c r="AN162" i="15"/>
  <c r="AK163" i="15"/>
  <c r="AO163" i="15"/>
  <c r="AL164" i="15"/>
  <c r="AI165" i="15"/>
  <c r="AM165" i="15"/>
  <c r="AJ166" i="15"/>
  <c r="AN166" i="15"/>
  <c r="AK167" i="15"/>
  <c r="AO167" i="15"/>
  <c r="AF384" i="15"/>
  <c r="AC385" i="15"/>
  <c r="AG385" i="15"/>
  <c r="AD386" i="15"/>
  <c r="AA387" i="15"/>
  <c r="AE387" i="15"/>
  <c r="AB388" i="15"/>
  <c r="AF388" i="15"/>
  <c r="AC389" i="15"/>
  <c r="AG389" i="15"/>
  <c r="AD390" i="15"/>
  <c r="AA391" i="15"/>
  <c r="AE391" i="15"/>
  <c r="AB392" i="15"/>
  <c r="AF392" i="15"/>
  <c r="AC393" i="15"/>
  <c r="AG393" i="15"/>
  <c r="AD394" i="15"/>
  <c r="AA395" i="15"/>
  <c r="AE395" i="15"/>
  <c r="AB396" i="15"/>
  <c r="AF396" i="15"/>
  <c r="AC397" i="15"/>
  <c r="AG397" i="15"/>
  <c r="AD398" i="15"/>
  <c r="AA399" i="15"/>
  <c r="AE399" i="15"/>
  <c r="AB400" i="15"/>
  <c r="AF400" i="15"/>
  <c r="AC401" i="15"/>
  <c r="AG401" i="15"/>
  <c r="AD402" i="15"/>
  <c r="AA403" i="15"/>
  <c r="AE403" i="15"/>
  <c r="AB404" i="15"/>
  <c r="AF404" i="15"/>
  <c r="AC405" i="15"/>
  <c r="AG405" i="15"/>
  <c r="AD406" i="15"/>
  <c r="AA407" i="15"/>
  <c r="AE407" i="15"/>
  <c r="AB408" i="15"/>
  <c r="AF408" i="15"/>
  <c r="AC409" i="15"/>
  <c r="AG409" i="15"/>
  <c r="AD410" i="15"/>
  <c r="AA411" i="15"/>
  <c r="AE411" i="15"/>
  <c r="AI367" i="15"/>
  <c r="AM367" i="15"/>
  <c r="AJ368" i="15"/>
  <c r="AN368" i="15"/>
  <c r="AK369" i="15"/>
  <c r="AO369" i="15"/>
  <c r="AL370" i="15"/>
  <c r="AI371" i="15"/>
  <c r="AM371" i="15"/>
  <c r="AJ372" i="15"/>
  <c r="AN372" i="15"/>
  <c r="AK373" i="15"/>
  <c r="AO373" i="15"/>
  <c r="AL374" i="15"/>
  <c r="AI375" i="15"/>
  <c r="AM375" i="15"/>
  <c r="AJ376" i="15"/>
  <c r="AN376" i="15"/>
  <c r="AK377" i="15"/>
  <c r="AO377" i="15"/>
  <c r="AL378" i="15"/>
  <c r="AI379" i="15"/>
  <c r="AM379" i="15"/>
  <c r="AJ380" i="15"/>
  <c r="AO381" i="15"/>
  <c r="AL382" i="15"/>
  <c r="AI383" i="15"/>
  <c r="AM383" i="15"/>
  <c r="AJ384" i="15"/>
  <c r="AN384" i="15"/>
  <c r="AK385" i="15"/>
  <c r="AO385" i="15"/>
  <c r="AL386" i="15"/>
  <c r="AI387" i="15"/>
  <c r="AM387" i="15"/>
  <c r="AJ388" i="15"/>
  <c r="AN388" i="15"/>
  <c r="AK389" i="15"/>
  <c r="AO389" i="15"/>
  <c r="AL390" i="15"/>
  <c r="AI391" i="15"/>
  <c r="AM391" i="15"/>
  <c r="AJ392" i="15"/>
  <c r="AN392" i="15"/>
  <c r="AK393" i="15"/>
  <c r="AO393" i="15"/>
  <c r="AL394" i="15"/>
  <c r="AI395" i="15"/>
  <c r="AM395" i="15"/>
  <c r="AJ396" i="15"/>
  <c r="AN396" i="15"/>
  <c r="AK397" i="15"/>
  <c r="AO397" i="15"/>
  <c r="AL398" i="15"/>
  <c r="AI399" i="15"/>
  <c r="AM399" i="15"/>
  <c r="AJ400" i="15"/>
  <c r="AN400" i="15"/>
  <c r="AL168" i="15"/>
  <c r="AI169" i="15"/>
  <c r="AM169" i="15"/>
  <c r="AJ170" i="15"/>
  <c r="AN170" i="15"/>
  <c r="AK171" i="15"/>
  <c r="AO171" i="15"/>
  <c r="AL172" i="15"/>
  <c r="AI173" i="15"/>
  <c r="AM173" i="15"/>
  <c r="AJ174" i="15"/>
  <c r="AN174" i="15"/>
  <c r="AK175" i="15"/>
  <c r="AO175" i="15"/>
  <c r="AL176" i="15"/>
  <c r="AI177" i="15"/>
  <c r="AM177" i="15"/>
  <c r="AJ178" i="15"/>
  <c r="AN178" i="15"/>
  <c r="AK179" i="15"/>
  <c r="AO179" i="15"/>
  <c r="AL180" i="15"/>
  <c r="AI181" i="15"/>
  <c r="AM181" i="15"/>
  <c r="AJ182" i="15"/>
  <c r="AN182" i="15"/>
  <c r="AK183" i="15"/>
  <c r="AO183" i="15"/>
  <c r="AL184" i="15"/>
  <c r="AI185" i="15"/>
  <c r="AM185" i="15"/>
  <c r="AJ186" i="15"/>
  <c r="AN186" i="15"/>
  <c r="AK187" i="15"/>
  <c r="AO187" i="15"/>
  <c r="AL188" i="15"/>
  <c r="AI189" i="15"/>
  <c r="AM189" i="15"/>
  <c r="AJ190" i="15"/>
  <c r="AN190" i="15"/>
  <c r="AK191" i="15"/>
  <c r="AO191" i="15"/>
  <c r="AL192" i="15"/>
  <c r="AI193" i="15"/>
  <c r="AM193" i="15"/>
  <c r="AJ194" i="15"/>
  <c r="AN194" i="15"/>
  <c r="AK195" i="15"/>
  <c r="AO195" i="15"/>
  <c r="AL196" i="15"/>
  <c r="AI197" i="15"/>
  <c r="AM197" i="15"/>
  <c r="AJ198" i="15"/>
  <c r="AN198" i="15"/>
  <c r="AK199" i="15"/>
  <c r="AO199" i="15"/>
  <c r="AL200" i="15"/>
  <c r="AJ411" i="15"/>
  <c r="AN411" i="15"/>
  <c r="AI201" i="15"/>
  <c r="AM201" i="15"/>
  <c r="AJ202" i="15"/>
  <c r="AN202" i="15"/>
  <c r="AK203" i="15"/>
  <c r="AO203" i="15"/>
  <c r="AL204" i="15"/>
  <c r="AI205" i="15"/>
  <c r="AM205" i="15"/>
  <c r="AA264" i="15"/>
  <c r="AE264" i="15"/>
  <c r="AB265" i="15"/>
  <c r="AF265" i="15"/>
  <c r="AC266" i="15"/>
  <c r="AG266" i="15"/>
  <c r="AD267" i="15"/>
  <c r="AA268" i="15"/>
  <c r="AE268" i="15"/>
  <c r="AB269" i="15"/>
  <c r="AF269" i="15"/>
  <c r="AC270" i="15"/>
  <c r="AG270" i="15"/>
  <c r="AD271" i="15"/>
  <c r="AA272" i="15"/>
  <c r="AE272" i="15"/>
  <c r="AB273" i="15"/>
  <c r="AF273" i="15"/>
  <c r="AC274" i="15"/>
  <c r="AG274" i="15"/>
  <c r="AD275" i="15"/>
  <c r="AA276" i="15"/>
  <c r="AE276" i="15"/>
  <c r="AB277" i="15"/>
  <c r="AF277" i="15"/>
  <c r="AC278" i="15"/>
  <c r="AG278" i="15"/>
  <c r="AD279" i="15"/>
  <c r="AA280" i="15"/>
  <c r="AE280" i="15"/>
  <c r="AB281" i="15"/>
  <c r="AF281" i="15"/>
  <c r="AC282" i="15"/>
  <c r="AG282" i="15"/>
  <c r="AD283" i="15"/>
  <c r="AA284" i="15"/>
  <c r="AE284" i="15"/>
  <c r="AB285" i="15"/>
  <c r="AF285" i="15"/>
  <c r="AC286" i="15"/>
  <c r="AG286" i="15"/>
  <c r="AD287" i="15"/>
  <c r="AA288" i="15"/>
  <c r="AE288" i="15"/>
  <c r="AB289" i="15"/>
  <c r="AF289" i="15"/>
  <c r="AC290" i="15"/>
  <c r="AG290" i="15"/>
  <c r="AD291" i="15"/>
  <c r="AA292" i="15"/>
  <c r="AE292" i="15"/>
  <c r="AB293" i="15"/>
  <c r="AF293" i="15"/>
  <c r="AC294" i="15"/>
  <c r="AG294" i="15"/>
  <c r="AD295" i="15"/>
  <c r="AA296" i="15"/>
  <c r="AE296" i="15"/>
  <c r="AK401" i="15"/>
  <c r="AO401" i="15"/>
  <c r="AL402" i="15"/>
  <c r="AI403" i="15"/>
  <c r="AM403" i="15"/>
  <c r="AJ404" i="15"/>
  <c r="AN404" i="15"/>
  <c r="AK405" i="15"/>
  <c r="AO405" i="15"/>
  <c r="AL406" i="15"/>
  <c r="AI407" i="15"/>
  <c r="AM407" i="15"/>
  <c r="AJ408" i="15"/>
  <c r="AN408" i="15"/>
  <c r="AK409" i="15"/>
  <c r="AO409" i="15"/>
  <c r="AL410" i="15"/>
  <c r="AI411" i="15"/>
  <c r="A493" i="15"/>
  <c r="Z390" i="15"/>
  <c r="Z342" i="15"/>
  <c r="A445" i="15"/>
  <c r="A547" i="15"/>
  <c r="Z444" i="15"/>
  <c r="A289" i="15"/>
  <c r="Z186" i="15"/>
  <c r="A37" i="15"/>
  <c r="A85" i="15"/>
  <c r="Z36" i="15"/>
  <c r="A38" i="17"/>
  <c r="A139" i="15"/>
  <c r="Z492" i="15"/>
  <c r="A595" i="15"/>
  <c r="A86" i="17"/>
  <c r="Z84" i="15"/>
  <c r="A187" i="15"/>
  <c r="A241" i="15"/>
  <c r="Z138" i="15"/>
  <c r="Z288" i="15"/>
  <c r="A391" i="15"/>
  <c r="Z240" i="15"/>
  <c r="A343" i="15"/>
  <c r="AJ58" i="15"/>
  <c r="AO59" i="15"/>
  <c r="AM61" i="15"/>
  <c r="AO63" i="15"/>
  <c r="AM65" i="15"/>
  <c r="AK67" i="15"/>
  <c r="AM69" i="15"/>
  <c r="AK71" i="15"/>
  <c r="AM73" i="15"/>
  <c r="AK75" i="15"/>
  <c r="AI77" i="15"/>
  <c r="AN78" i="15"/>
  <c r="AI81" i="15"/>
  <c r="AK83" i="15"/>
  <c r="AI85" i="15"/>
  <c r="AN86" i="15"/>
  <c r="AL88" i="15"/>
  <c r="AK91" i="15"/>
  <c r="AI93" i="15"/>
  <c r="AN94" i="15"/>
  <c r="AL96" i="15"/>
  <c r="AJ98" i="15"/>
  <c r="AO99" i="15"/>
  <c r="AJ102" i="15"/>
  <c r="AB161" i="15"/>
  <c r="AG162" i="15"/>
  <c r="AE164" i="15"/>
  <c r="AC166" i="15"/>
  <c r="AA168" i="15"/>
  <c r="AB169" i="15"/>
  <c r="AC170" i="15"/>
  <c r="AD171" i="15"/>
  <c r="AA172" i="15"/>
  <c r="AE172" i="15"/>
  <c r="AB173" i="15"/>
  <c r="AF173" i="15"/>
  <c r="AD175" i="15"/>
  <c r="AA176" i="15"/>
  <c r="AE176" i="15"/>
  <c r="AB177" i="15"/>
  <c r="AF177" i="15"/>
  <c r="AC178" i="15"/>
  <c r="AG178" i="15"/>
  <c r="AD179" i="15"/>
  <c r="AN58" i="15"/>
  <c r="AL60" i="15"/>
  <c r="AJ62" i="15"/>
  <c r="AK63" i="15"/>
  <c r="AI65" i="15"/>
  <c r="AN66" i="15"/>
  <c r="AL68" i="15"/>
  <c r="AJ70" i="15"/>
  <c r="AO71" i="15"/>
  <c r="AI73" i="15"/>
  <c r="AN74" i="15"/>
  <c r="AL76" i="15"/>
  <c r="AJ78" i="15"/>
  <c r="AO79" i="15"/>
  <c r="AM81" i="15"/>
  <c r="AJ82" i="15"/>
  <c r="AO83" i="15"/>
  <c r="AM85" i="15"/>
  <c r="AO87" i="15"/>
  <c r="AM89" i="15"/>
  <c r="AN90" i="15"/>
  <c r="AO91" i="15"/>
  <c r="AM93" i="15"/>
  <c r="AO95" i="15"/>
  <c r="AM97" i="15"/>
  <c r="AK99" i="15"/>
  <c r="AI101" i="15"/>
  <c r="AN102" i="15"/>
  <c r="AC162" i="15"/>
  <c r="AA164" i="15"/>
  <c r="AF165" i="15"/>
  <c r="AD167" i="15"/>
  <c r="AE168" i="15"/>
  <c r="AF169" i="15"/>
  <c r="AG170" i="15"/>
  <c r="AG174" i="15"/>
  <c r="AO58" i="15"/>
  <c r="AI60" i="15"/>
  <c r="AJ61" i="15"/>
  <c r="AK62" i="15"/>
  <c r="AL63" i="15"/>
  <c r="AJ65" i="15"/>
  <c r="AK66" i="15"/>
  <c r="AO66" i="15"/>
  <c r="AI68" i="15"/>
  <c r="AM68" i="15"/>
  <c r="AJ69" i="15"/>
  <c r="AN69" i="15"/>
  <c r="AK70" i="15"/>
  <c r="AO70" i="15"/>
  <c r="AL71" i="15"/>
  <c r="AI72" i="15"/>
  <c r="AM72" i="15"/>
  <c r="AJ73" i="15"/>
  <c r="AN73" i="15"/>
  <c r="AK74" i="15"/>
  <c r="AO74" i="15"/>
  <c r="AL75" i="15"/>
  <c r="AI76" i="15"/>
  <c r="AM76" i="15"/>
  <c r="AJ77" i="15"/>
  <c r="AN77" i="15"/>
  <c r="AK78" i="15"/>
  <c r="AO78" i="15"/>
  <c r="AL79" i="15"/>
  <c r="AI80" i="15"/>
  <c r="AM80" i="15"/>
  <c r="AJ81" i="15"/>
  <c r="AN81" i="15"/>
  <c r="AK82" i="15"/>
  <c r="AO82" i="15"/>
  <c r="AL83" i="15"/>
  <c r="AI84" i="15"/>
  <c r="AM84" i="15"/>
  <c r="AJ85" i="15"/>
  <c r="AN85" i="15"/>
  <c r="AK86" i="15"/>
  <c r="AO86" i="15"/>
  <c r="AL87" i="15"/>
  <c r="AI88" i="15"/>
  <c r="AK59" i="15"/>
  <c r="AI61" i="15"/>
  <c r="AN62" i="15"/>
  <c r="AL64" i="15"/>
  <c r="AJ66" i="15"/>
  <c r="AO67" i="15"/>
  <c r="AI69" i="15"/>
  <c r="AN70" i="15"/>
  <c r="AL72" i="15"/>
  <c r="AJ74" i="15"/>
  <c r="AO75" i="15"/>
  <c r="AM77" i="15"/>
  <c r="AK79" i="15"/>
  <c r="AL80" i="15"/>
  <c r="AN82" i="15"/>
  <c r="AL84" i="15"/>
  <c r="AJ86" i="15"/>
  <c r="AK87" i="15"/>
  <c r="AI89" i="15"/>
  <c r="AJ90" i="15"/>
  <c r="AL92" i="15"/>
  <c r="AJ94" i="15"/>
  <c r="AK95" i="15"/>
  <c r="AI97" i="15"/>
  <c r="AN98" i="15"/>
  <c r="AL100" i="15"/>
  <c r="AM101" i="15"/>
  <c r="AF161" i="15"/>
  <c r="AD163" i="15"/>
  <c r="AB165" i="15"/>
  <c r="AG166" i="15"/>
  <c r="AC174" i="15"/>
  <c r="AK58" i="15"/>
  <c r="AL59" i="15"/>
  <c r="AM60" i="15"/>
  <c r="AN61" i="15"/>
  <c r="AO62" i="15"/>
  <c r="AI64" i="15"/>
  <c r="AM64" i="15"/>
  <c r="AN65" i="15"/>
  <c r="AL67" i="15"/>
  <c r="AL58" i="15"/>
  <c r="AI59" i="15"/>
  <c r="AM59" i="15"/>
  <c r="AJ60" i="15"/>
  <c r="AN60" i="15"/>
  <c r="AK61" i="15"/>
  <c r="AO61" i="15"/>
  <c r="AL62" i="15"/>
  <c r="AI63" i="15"/>
  <c r="AM63" i="15"/>
  <c r="AJ64" i="15"/>
  <c r="AN64" i="15"/>
  <c r="AK65" i="15"/>
  <c r="AO65" i="15"/>
  <c r="AL66" i="15"/>
  <c r="AI67" i="15"/>
  <c r="AM67" i="15"/>
  <c r="AJ68" i="15"/>
  <c r="AN68" i="15"/>
  <c r="AK69" i="15"/>
  <c r="AO69" i="15"/>
  <c r="AL70" i="15"/>
  <c r="AI71" i="15"/>
  <c r="AM71" i="15"/>
  <c r="AJ72" i="15"/>
  <c r="AN72" i="15"/>
  <c r="AK73" i="15"/>
  <c r="AO73" i="15"/>
  <c r="AL74" i="15"/>
  <c r="AI75" i="15"/>
  <c r="AM75" i="15"/>
  <c r="AJ76" i="15"/>
  <c r="AN76" i="15"/>
  <c r="AK77" i="15"/>
  <c r="AO77" i="15"/>
  <c r="AL78" i="15"/>
  <c r="AA180" i="15"/>
  <c r="AE180" i="15"/>
  <c r="AB181" i="15"/>
  <c r="AF181" i="15"/>
  <c r="AC182" i="15"/>
  <c r="AG182" i="15"/>
  <c r="AD183" i="15"/>
  <c r="AA184" i="15"/>
  <c r="AE184" i="15"/>
  <c r="AB185" i="15"/>
  <c r="AF185" i="15"/>
  <c r="AC186" i="15"/>
  <c r="AG186" i="15"/>
  <c r="AD187" i="15"/>
  <c r="AA188" i="15"/>
  <c r="AE188" i="15"/>
  <c r="AB189" i="15"/>
  <c r="AF189" i="15"/>
  <c r="AC190" i="15"/>
  <c r="AG190" i="15"/>
  <c r="AD191" i="15"/>
  <c r="AA192" i="15"/>
  <c r="AE192" i="15"/>
  <c r="AB193" i="15"/>
  <c r="AF193" i="15"/>
  <c r="AC194" i="15"/>
  <c r="AG194" i="15"/>
  <c r="AD195" i="15"/>
  <c r="AA196" i="15"/>
  <c r="AE196" i="15"/>
  <c r="AB197" i="15"/>
  <c r="AF197" i="15"/>
  <c r="AC198" i="15"/>
  <c r="AG198" i="15"/>
  <c r="AD199" i="15"/>
  <c r="AA200" i="15"/>
  <c r="AE200" i="15"/>
  <c r="AB201" i="15"/>
  <c r="AF201" i="15"/>
  <c r="AC202" i="15"/>
  <c r="AG202" i="15"/>
  <c r="AD203" i="15"/>
  <c r="AA204" i="15"/>
  <c r="AE204" i="15"/>
  <c r="AB205" i="15"/>
  <c r="AF205" i="15"/>
  <c r="AJ161" i="15"/>
  <c r="AN161" i="15"/>
  <c r="AK162" i="15"/>
  <c r="AO162" i="15"/>
  <c r="AL163" i="15"/>
  <c r="AI164" i="15"/>
  <c r="AM164" i="15"/>
  <c r="AJ165" i="15"/>
  <c r="AN165" i="15"/>
  <c r="AK166" i="15"/>
  <c r="AO166" i="15"/>
  <c r="AL167" i="15"/>
  <c r="AI168" i="15"/>
  <c r="AM168" i="15"/>
  <c r="AJ169" i="15"/>
  <c r="AN169" i="15"/>
  <c r="AK170" i="15"/>
  <c r="AO170" i="15"/>
  <c r="AL171" i="15"/>
  <c r="AI172" i="15"/>
  <c r="AM172" i="15"/>
  <c r="AJ173" i="15"/>
  <c r="AN173" i="15"/>
  <c r="AK174" i="15"/>
  <c r="AO174" i="15"/>
  <c r="AL175" i="15"/>
  <c r="AI176" i="15"/>
  <c r="AM176" i="15"/>
  <c r="AJ177" i="15"/>
  <c r="AN177" i="15"/>
  <c r="AK178" i="15"/>
  <c r="AO178" i="15"/>
  <c r="AL179" i="15"/>
  <c r="AI180" i="15"/>
  <c r="AM180" i="15"/>
  <c r="AJ181" i="15"/>
  <c r="AN181" i="15"/>
  <c r="AK182" i="15"/>
  <c r="AO182" i="15"/>
  <c r="AL183" i="15"/>
  <c r="AI184" i="15"/>
  <c r="AM184" i="15"/>
  <c r="AJ185" i="15"/>
  <c r="AN185" i="15"/>
  <c r="AK186" i="15"/>
  <c r="AO186" i="15"/>
  <c r="AL187" i="15"/>
  <c r="AI188" i="15"/>
  <c r="AM188" i="15"/>
  <c r="AJ189" i="15"/>
  <c r="AN189" i="15"/>
  <c r="AK190" i="15"/>
  <c r="AO190" i="15"/>
  <c r="AL191" i="15"/>
  <c r="AI192" i="15"/>
  <c r="AM192" i="15"/>
  <c r="AJ193" i="15"/>
  <c r="AN193" i="15"/>
  <c r="AK194" i="15"/>
  <c r="AO194" i="15"/>
  <c r="AL195" i="15"/>
  <c r="AI196" i="15"/>
  <c r="AM196" i="15"/>
  <c r="AJ197" i="15"/>
  <c r="AN197" i="15"/>
  <c r="AK198" i="15"/>
  <c r="AO198" i="15"/>
  <c r="AL199" i="15"/>
  <c r="AI200" i="15"/>
  <c r="AM200" i="15"/>
  <c r="AJ201" i="15"/>
  <c r="AN201" i="15"/>
  <c r="AK202" i="15"/>
  <c r="AO202" i="15"/>
  <c r="AL203" i="15"/>
  <c r="AI204" i="15"/>
  <c r="AM204" i="15"/>
  <c r="AJ205" i="15"/>
  <c r="AN205" i="15"/>
  <c r="AB264" i="15"/>
  <c r="AF264" i="15"/>
  <c r="AC265" i="15"/>
  <c r="AG265" i="15"/>
  <c r="AD266" i="15"/>
  <c r="AA267" i="15"/>
  <c r="AE267" i="15"/>
  <c r="AB268" i="15"/>
  <c r="AF268" i="15"/>
  <c r="AC269" i="15"/>
  <c r="AG269" i="15"/>
  <c r="AD270" i="15"/>
  <c r="AA271" i="15"/>
  <c r="AE271" i="15"/>
  <c r="AB272" i="15"/>
  <c r="AF272" i="15"/>
  <c r="AC273" i="15"/>
  <c r="AG273" i="15"/>
  <c r="AD274" i="15"/>
  <c r="AA275" i="15"/>
  <c r="AE275" i="15"/>
  <c r="AB276" i="15"/>
  <c r="AF276" i="15"/>
  <c r="AC277" i="15"/>
  <c r="AG277" i="15"/>
  <c r="AD278" i="15"/>
  <c r="AA279" i="15"/>
  <c r="AE279" i="15"/>
  <c r="AB280" i="15"/>
  <c r="AF280" i="15"/>
  <c r="AC281" i="15"/>
  <c r="AG281" i="15"/>
  <c r="AD282" i="15"/>
  <c r="AA283" i="15"/>
  <c r="AE283" i="15"/>
  <c r="AB284" i="15"/>
  <c r="AF284" i="15"/>
  <c r="AC285" i="15"/>
  <c r="AG285" i="15"/>
  <c r="AD286" i="15"/>
  <c r="AA287" i="15"/>
  <c r="AE287" i="15"/>
  <c r="AB288" i="15"/>
  <c r="AF288" i="15"/>
  <c r="AC289" i="15"/>
  <c r="AM88" i="15"/>
  <c r="AJ89" i="15"/>
  <c r="AN89" i="15"/>
  <c r="AK90" i="15"/>
  <c r="AO90" i="15"/>
  <c r="AL91" i="15"/>
  <c r="AI92" i="15"/>
  <c r="AM92" i="15"/>
  <c r="AJ93" i="15"/>
  <c r="AN93" i="15"/>
  <c r="AK94" i="15"/>
  <c r="AO94" i="15"/>
  <c r="AL95" i="15"/>
  <c r="AI96" i="15"/>
  <c r="AM96" i="15"/>
  <c r="AJ97" i="15"/>
  <c r="AN97" i="15"/>
  <c r="AK98" i="15"/>
  <c r="AO98" i="15"/>
  <c r="AL99" i="15"/>
  <c r="AI100" i="15"/>
  <c r="AM100" i="15"/>
  <c r="AJ101" i="15"/>
  <c r="AN101" i="15"/>
  <c r="AK102" i="15"/>
  <c r="AO102" i="15"/>
  <c r="AC161" i="15"/>
  <c r="AG161" i="15"/>
  <c r="AD162" i="15"/>
  <c r="AA163" i="15"/>
  <c r="AE163" i="15"/>
  <c r="AB164" i="15"/>
  <c r="AF164" i="15"/>
  <c r="AC165" i="15"/>
  <c r="AG165" i="15"/>
  <c r="AD166" i="15"/>
  <c r="AA167" i="15"/>
  <c r="AE167" i="15"/>
  <c r="AB168" i="15"/>
  <c r="AF168" i="15"/>
  <c r="AC169" i="15"/>
  <c r="AG169" i="15"/>
  <c r="AD170" i="15"/>
  <c r="AA171" i="15"/>
  <c r="AE171" i="15"/>
  <c r="AB172" i="15"/>
  <c r="AF172" i="15"/>
  <c r="AC173" i="15"/>
  <c r="AG173" i="15"/>
  <c r="AD174" i="15"/>
  <c r="AA175" i="15"/>
  <c r="AE175" i="15"/>
  <c r="AB176" i="15"/>
  <c r="AF176" i="15"/>
  <c r="AC177" i="15"/>
  <c r="AG177" i="15"/>
  <c r="AD178" i="15"/>
  <c r="AA179" i="15"/>
  <c r="AE179" i="15"/>
  <c r="AB180" i="15"/>
  <c r="AF180" i="15"/>
  <c r="AC181" i="15"/>
  <c r="AG181" i="15"/>
  <c r="AD182" i="15"/>
  <c r="AA183" i="15"/>
  <c r="AE183" i="15"/>
  <c r="AB184" i="15"/>
  <c r="AF184" i="15"/>
  <c r="AC185" i="15"/>
  <c r="AG185" i="15"/>
  <c r="AD186" i="15"/>
  <c r="AA187" i="15"/>
  <c r="AE187" i="15"/>
  <c r="AB188" i="15"/>
  <c r="AF188" i="15"/>
  <c r="AC189" i="15"/>
  <c r="AG189" i="15"/>
  <c r="AD190" i="15"/>
  <c r="AA191" i="15"/>
  <c r="AE191" i="15"/>
  <c r="AB192" i="15"/>
  <c r="AF192" i="15"/>
  <c r="AC193" i="15"/>
  <c r="AG193" i="15"/>
  <c r="AD194" i="15"/>
  <c r="AA195" i="15"/>
  <c r="AE195" i="15"/>
  <c r="AB196" i="15"/>
  <c r="AF196" i="15"/>
  <c r="AC197" i="15"/>
  <c r="AG197" i="15"/>
  <c r="AD198" i="15"/>
  <c r="AA199" i="15"/>
  <c r="AE199" i="15"/>
  <c r="AB200" i="15"/>
  <c r="AF200" i="15"/>
  <c r="AC201" i="15"/>
  <c r="AG201" i="15"/>
  <c r="AD202" i="15"/>
  <c r="AA203" i="15"/>
  <c r="AE203" i="15"/>
  <c r="AB204" i="15"/>
  <c r="AF204" i="15"/>
  <c r="AC205" i="15"/>
  <c r="AG205" i="15"/>
  <c r="AK161" i="15"/>
  <c r="AO161" i="15"/>
  <c r="AL162" i="15"/>
  <c r="AI163" i="15"/>
  <c r="AM163" i="15"/>
  <c r="AJ164" i="15"/>
  <c r="AN164" i="15"/>
  <c r="AK165" i="15"/>
  <c r="AO165" i="15"/>
  <c r="AL166" i="15"/>
  <c r="AI167" i="15"/>
  <c r="AM167" i="15"/>
  <c r="AJ168" i="15"/>
  <c r="AN168" i="15"/>
  <c r="AK169" i="15"/>
  <c r="AO169" i="15"/>
  <c r="AL170" i="15"/>
  <c r="AI171" i="15"/>
  <c r="AM171" i="15"/>
  <c r="AJ172" i="15"/>
  <c r="AN172" i="15"/>
  <c r="AK173" i="15"/>
  <c r="AO173" i="15"/>
  <c r="AL174" i="15"/>
  <c r="AI175" i="15"/>
  <c r="AM175" i="15"/>
  <c r="AJ176" i="15"/>
  <c r="AN176" i="15"/>
  <c r="AK177" i="15"/>
  <c r="AO177" i="15"/>
  <c r="AL178" i="15"/>
  <c r="AI179" i="15"/>
  <c r="AM179" i="15"/>
  <c r="AJ180" i="15"/>
  <c r="AN180" i="15"/>
  <c r="AK181" i="15"/>
  <c r="AO181" i="15"/>
  <c r="AL182" i="15"/>
  <c r="AI183" i="15"/>
  <c r="AM183" i="15"/>
  <c r="AJ184" i="15"/>
  <c r="AN184" i="15"/>
  <c r="AK185" i="15"/>
  <c r="AO185" i="15"/>
  <c r="AL186" i="15"/>
  <c r="AI187" i="15"/>
  <c r="AM187" i="15"/>
  <c r="AJ188" i="15"/>
  <c r="AN188" i="15"/>
  <c r="AK189" i="15"/>
  <c r="AO189" i="15"/>
  <c r="AL190" i="15"/>
  <c r="AI191" i="15"/>
  <c r="AM191" i="15"/>
  <c r="AJ192" i="15"/>
  <c r="AN192" i="15"/>
  <c r="AK193" i="15"/>
  <c r="AO193" i="15"/>
  <c r="AL194" i="15"/>
  <c r="AI195" i="15"/>
  <c r="AM195" i="15"/>
  <c r="AJ196" i="15"/>
  <c r="AN196" i="15"/>
  <c r="AK197" i="15"/>
  <c r="AO197" i="15"/>
  <c r="AL198" i="15"/>
  <c r="AI199" i="15"/>
  <c r="AM199" i="15"/>
  <c r="AJ200" i="15"/>
  <c r="AN200" i="15"/>
  <c r="AK201" i="15"/>
  <c r="AO201" i="15"/>
  <c r="AL202" i="15"/>
  <c r="AI203" i="15"/>
  <c r="AM203" i="15"/>
  <c r="AJ204" i="15"/>
  <c r="AN204" i="15"/>
  <c r="AK205" i="15"/>
  <c r="AO205" i="15"/>
  <c r="AC264" i="15"/>
  <c r="AG264" i="15"/>
  <c r="AD265" i="15"/>
  <c r="AA266" i="15"/>
  <c r="AE266" i="15"/>
  <c r="AB267" i="15"/>
  <c r="AF267" i="15"/>
  <c r="AC268" i="15"/>
  <c r="AG268" i="15"/>
  <c r="AD269" i="15"/>
  <c r="AA270" i="15"/>
  <c r="AE270" i="15"/>
  <c r="AB271" i="15"/>
  <c r="AF271" i="15"/>
  <c r="AC272" i="15"/>
  <c r="AG272" i="15"/>
  <c r="AD273" i="15"/>
  <c r="AA274" i="15"/>
  <c r="AE274" i="15"/>
  <c r="AB275" i="15"/>
  <c r="AF275" i="15"/>
  <c r="AC276" i="15"/>
  <c r="AG276" i="15"/>
  <c r="AD277" i="15"/>
  <c r="AA278" i="15"/>
  <c r="AE278" i="15"/>
  <c r="AB279" i="15"/>
  <c r="AF279" i="15"/>
  <c r="AC280" i="15"/>
  <c r="AG280" i="15"/>
  <c r="AD281" i="15"/>
  <c r="AA282" i="15"/>
  <c r="AE282" i="15"/>
  <c r="AB283" i="15"/>
  <c r="AF283" i="15"/>
  <c r="AC284" i="15"/>
  <c r="AG284" i="15"/>
  <c r="AD285" i="15"/>
  <c r="AA286" i="15"/>
  <c r="AE286" i="15"/>
  <c r="AB287" i="15"/>
  <c r="AF287" i="15"/>
  <c r="AC288" i="15"/>
  <c r="AG288" i="15"/>
  <c r="AD289" i="15"/>
  <c r="AA290" i="15"/>
  <c r="AE290" i="15"/>
  <c r="AB291" i="15"/>
  <c r="AF291" i="15"/>
  <c r="AC292" i="15"/>
  <c r="AG292" i="15"/>
  <c r="AD293" i="15"/>
  <c r="AA294" i="15"/>
  <c r="AI79" i="15"/>
  <c r="AM79" i="15"/>
  <c r="AJ80" i="15"/>
  <c r="AN80" i="15"/>
  <c r="AK81" i="15"/>
  <c r="AO81" i="15"/>
  <c r="AL82" i="15"/>
  <c r="AI83" i="15"/>
  <c r="AM83" i="15"/>
  <c r="AJ84" i="15"/>
  <c r="AN84" i="15"/>
  <c r="AK85" i="15"/>
  <c r="AO85" i="15"/>
  <c r="AL86" i="15"/>
  <c r="AI87" i="15"/>
  <c r="AM87" i="15"/>
  <c r="AJ88" i="15"/>
  <c r="AN88" i="15"/>
  <c r="AK89" i="15"/>
  <c r="AO89" i="15"/>
  <c r="AL90" i="15"/>
  <c r="AI91" i="15"/>
  <c r="AM91" i="15"/>
  <c r="AJ92" i="15"/>
  <c r="AN92" i="15"/>
  <c r="AK93" i="15"/>
  <c r="AO93" i="15"/>
  <c r="AL94" i="15"/>
  <c r="AI95" i="15"/>
  <c r="AM95" i="15"/>
  <c r="AJ96" i="15"/>
  <c r="AN96" i="15"/>
  <c r="AK97" i="15"/>
  <c r="AO97" i="15"/>
  <c r="AL98" i="15"/>
  <c r="AI99" i="15"/>
  <c r="AM99" i="15"/>
  <c r="AJ100" i="15"/>
  <c r="AN100" i="15"/>
  <c r="AK101" i="15"/>
  <c r="AO101" i="15"/>
  <c r="AL102" i="15"/>
  <c r="AD161" i="15"/>
  <c r="AA162" i="15"/>
  <c r="AE162" i="15"/>
  <c r="AB163" i="15"/>
  <c r="AF163" i="15"/>
  <c r="AC164" i="15"/>
  <c r="AG164" i="15"/>
  <c r="AD165" i="15"/>
  <c r="AA166" i="15"/>
  <c r="AE166" i="15"/>
  <c r="AB167" i="15"/>
  <c r="AF167" i="15"/>
  <c r="AC168" i="15"/>
  <c r="AG168" i="15"/>
  <c r="AD169" i="15"/>
  <c r="AA170" i="15"/>
  <c r="AE170" i="15"/>
  <c r="AB171" i="15"/>
  <c r="AF171" i="15"/>
  <c r="AC172" i="15"/>
  <c r="AG172" i="15"/>
  <c r="AD173" i="15"/>
  <c r="AA174" i="15"/>
  <c r="AE174" i="15"/>
  <c r="AB175" i="15"/>
  <c r="AF175" i="15"/>
  <c r="AC176" i="15"/>
  <c r="AG176" i="15"/>
  <c r="AD177" i="15"/>
  <c r="AA178" i="15"/>
  <c r="AE178" i="15"/>
  <c r="AB179" i="15"/>
  <c r="AF179" i="15"/>
  <c r="AC180" i="15"/>
  <c r="AG180" i="15"/>
  <c r="AD181" i="15"/>
  <c r="AA182" i="15"/>
  <c r="AE182" i="15"/>
  <c r="AB183" i="15"/>
  <c r="AF183" i="15"/>
  <c r="AC184" i="15"/>
  <c r="AG184" i="15"/>
  <c r="AD185" i="15"/>
  <c r="AA186" i="15"/>
  <c r="AE186" i="15"/>
  <c r="AB187" i="15"/>
  <c r="AF187" i="15"/>
  <c r="AC188" i="15"/>
  <c r="AG188" i="15"/>
  <c r="AD189" i="15"/>
  <c r="AA190" i="15"/>
  <c r="AE190" i="15"/>
  <c r="AB191" i="15"/>
  <c r="AF191" i="15"/>
  <c r="AC192" i="15"/>
  <c r="AG192" i="15"/>
  <c r="AD193" i="15"/>
  <c r="AA194" i="15"/>
  <c r="AE194" i="15"/>
  <c r="AB195" i="15"/>
  <c r="AF195" i="15"/>
  <c r="AC196" i="15"/>
  <c r="AG196" i="15"/>
  <c r="AD197" i="15"/>
  <c r="AA198" i="15"/>
  <c r="AE198" i="15"/>
  <c r="AB199" i="15"/>
  <c r="AF199" i="15"/>
  <c r="AC200" i="15"/>
  <c r="AG200" i="15"/>
  <c r="AD201" i="15"/>
  <c r="AA202" i="15"/>
  <c r="AE202" i="15"/>
  <c r="AB203" i="15"/>
  <c r="AF203" i="15"/>
  <c r="AC204" i="15"/>
  <c r="AG204" i="15"/>
  <c r="AD205" i="15"/>
  <c r="AL161" i="15"/>
  <c r="AI162" i="15"/>
  <c r="AM162" i="15"/>
  <c r="AJ163" i="15"/>
  <c r="AN163" i="15"/>
  <c r="AK164" i="15"/>
  <c r="AO164" i="15"/>
  <c r="AL165" i="15"/>
  <c r="AI166" i="15"/>
  <c r="AM166" i="15"/>
  <c r="AJ167" i="15"/>
  <c r="AN167" i="15"/>
  <c r="AK168" i="15"/>
  <c r="AO168" i="15"/>
  <c r="AL169" i="15"/>
  <c r="AI170" i="15"/>
  <c r="AM170" i="15"/>
  <c r="AJ171" i="15"/>
  <c r="AN171" i="15"/>
  <c r="AK172" i="15"/>
  <c r="AO172" i="15"/>
  <c r="AL173" i="15"/>
  <c r="AI174" i="15"/>
  <c r="AM174" i="15"/>
  <c r="AJ175" i="15"/>
  <c r="AN175" i="15"/>
  <c r="AK176" i="15"/>
  <c r="AO176" i="15"/>
  <c r="AL177" i="15"/>
  <c r="AI178" i="15"/>
  <c r="AM178" i="15"/>
  <c r="AJ179" i="15"/>
  <c r="AN179" i="15"/>
  <c r="AK180" i="15"/>
  <c r="AO180" i="15"/>
  <c r="AL181" i="15"/>
  <c r="AI182" i="15"/>
  <c r="AM182" i="15"/>
  <c r="AJ183" i="15"/>
  <c r="AN183" i="15"/>
  <c r="AK184" i="15"/>
  <c r="AO184" i="15"/>
  <c r="AL185" i="15"/>
  <c r="AI186" i="15"/>
  <c r="AM186" i="15"/>
  <c r="AJ187" i="15"/>
  <c r="AN187" i="15"/>
  <c r="AK188" i="15"/>
  <c r="AO188" i="15"/>
  <c r="AL189" i="15"/>
  <c r="Q35" i="26"/>
  <c r="AI190" i="15"/>
  <c r="AM190" i="15"/>
  <c r="AJ191" i="15"/>
  <c r="AN191" i="15"/>
  <c r="AK192" i="15"/>
  <c r="AO192" i="15"/>
  <c r="AL193" i="15"/>
  <c r="AI194" i="15"/>
  <c r="AM194" i="15"/>
  <c r="AJ195" i="15"/>
  <c r="AN195" i="15"/>
  <c r="AK196" i="15"/>
  <c r="AO196" i="15"/>
  <c r="AL197" i="15"/>
  <c r="AI198" i="15"/>
  <c r="AM198" i="15"/>
  <c r="AJ199" i="15"/>
  <c r="AN199" i="15"/>
  <c r="AK200" i="15"/>
  <c r="AO200" i="15"/>
  <c r="AL201" i="15"/>
  <c r="AI202" i="15"/>
  <c r="AM202" i="15"/>
  <c r="AJ203" i="15"/>
  <c r="AN203" i="15"/>
  <c r="AK204" i="15"/>
  <c r="AO204" i="15"/>
  <c r="AL205" i="15"/>
  <c r="AD264" i="15"/>
  <c r="AA265" i="15"/>
  <c r="AE265" i="15"/>
  <c r="AB266" i="15"/>
  <c r="AF266" i="15"/>
  <c r="AC267" i="15"/>
  <c r="AG267" i="15"/>
  <c r="AD268" i="15"/>
  <c r="AA269" i="15"/>
  <c r="AE269" i="15"/>
  <c r="AB270" i="15"/>
  <c r="AF270" i="15"/>
  <c r="AC271" i="15"/>
  <c r="AG271" i="15"/>
  <c r="AD272" i="15"/>
  <c r="AA273" i="15"/>
  <c r="AE273" i="15"/>
  <c r="AB274" i="15"/>
  <c r="AF274" i="15"/>
  <c r="AC275" i="15"/>
  <c r="AG275" i="15"/>
  <c r="AD276" i="15"/>
  <c r="AA277" i="15"/>
  <c r="AE277" i="15"/>
  <c r="AB278" i="15"/>
  <c r="AF278" i="15"/>
  <c r="AC279" i="15"/>
  <c r="AG279" i="15"/>
  <c r="AD280" i="15"/>
  <c r="AA281" i="15"/>
  <c r="AE281" i="15"/>
  <c r="AB282" i="15"/>
  <c r="AF282" i="15"/>
  <c r="AC283" i="15"/>
  <c r="AG283" i="15"/>
  <c r="AD284" i="15"/>
  <c r="AA285" i="15"/>
  <c r="AE285" i="15"/>
  <c r="AB286" i="15"/>
  <c r="AF286" i="15"/>
  <c r="AC287" i="15"/>
  <c r="AG287" i="15"/>
  <c r="AD288" i="15"/>
  <c r="AA289" i="15"/>
  <c r="AE289" i="15"/>
  <c r="AB290" i="15"/>
  <c r="AF290" i="15"/>
  <c r="AC291" i="15"/>
  <c r="AG291" i="15"/>
  <c r="AD292" i="15"/>
  <c r="AA293" i="15"/>
  <c r="AE293" i="15"/>
  <c r="AB294" i="15"/>
  <c r="AF294" i="15"/>
  <c r="AC295" i="15"/>
  <c r="AG295" i="15"/>
  <c r="AD296" i="15"/>
  <c r="AA297" i="15"/>
  <c r="AE297" i="15"/>
  <c r="AB298" i="15"/>
  <c r="AF298" i="15"/>
  <c r="AC299" i="15"/>
  <c r="AG299" i="15"/>
  <c r="AD300" i="15"/>
  <c r="AA301" i="15"/>
  <c r="AE301" i="15"/>
  <c r="AB302" i="15"/>
  <c r="AF302" i="15"/>
  <c r="AC303" i="15"/>
  <c r="AG303" i="15"/>
  <c r="AD304" i="15"/>
  <c r="AA305" i="15"/>
  <c r="AE305" i="15"/>
  <c r="AB306" i="15"/>
  <c r="AF306" i="15"/>
  <c r="AC307" i="15"/>
  <c r="AG307" i="15"/>
  <c r="AD308" i="15"/>
  <c r="AL264" i="15"/>
  <c r="AI265" i="15"/>
  <c r="AM265" i="15"/>
  <c r="AJ266" i="15"/>
  <c r="AN266" i="15"/>
  <c r="AK267" i="15"/>
  <c r="AO267" i="15"/>
  <c r="AL268" i="15"/>
  <c r="AI269" i="15"/>
  <c r="AM269" i="15"/>
  <c r="AJ270" i="15"/>
  <c r="AN270" i="15"/>
  <c r="AK271" i="15"/>
  <c r="AO271" i="15"/>
  <c r="AL272" i="15"/>
  <c r="AI273" i="15"/>
  <c r="AM273" i="15"/>
  <c r="AJ274" i="15"/>
  <c r="AN274" i="15"/>
  <c r="AK275" i="15"/>
  <c r="AO275" i="15"/>
  <c r="AL276" i="15"/>
  <c r="AI277" i="15"/>
  <c r="AM277" i="15"/>
  <c r="AJ278" i="15"/>
  <c r="AN278" i="15"/>
  <c r="AK279" i="15"/>
  <c r="AO279" i="15"/>
  <c r="AL280" i="15"/>
  <c r="AI281" i="15"/>
  <c r="AM281" i="15"/>
  <c r="AJ282" i="15"/>
  <c r="AN282" i="15"/>
  <c r="AK283" i="15"/>
  <c r="AO283" i="15"/>
  <c r="AL284" i="15"/>
  <c r="AI285" i="15"/>
  <c r="AM285" i="15"/>
  <c r="AJ286" i="15"/>
  <c r="AN286" i="15"/>
  <c r="AK287" i="15"/>
  <c r="AO287" i="15"/>
  <c r="AL288" i="15"/>
  <c r="AI289" i="15"/>
  <c r="AM289" i="15"/>
  <c r="AJ290" i="15"/>
  <c r="AN290" i="15"/>
  <c r="AK291" i="15"/>
  <c r="AO291" i="15"/>
  <c r="AL292" i="15"/>
  <c r="AI293" i="15"/>
  <c r="AM293" i="15"/>
  <c r="AJ294" i="15"/>
  <c r="AN294" i="15"/>
  <c r="AK295" i="15"/>
  <c r="AO295" i="15"/>
  <c r="AL296" i="15"/>
  <c r="AI297" i="15"/>
  <c r="AM297" i="15"/>
  <c r="AJ298" i="15"/>
  <c r="AN298" i="15"/>
  <c r="AK299" i="15"/>
  <c r="AO299" i="15"/>
  <c r="AL300" i="15"/>
  <c r="AI301" i="15"/>
  <c r="AM301" i="15"/>
  <c r="AJ302" i="15"/>
  <c r="AN302" i="15"/>
  <c r="AK303" i="15"/>
  <c r="AO303" i="15"/>
  <c r="AL304" i="15"/>
  <c r="AI305" i="15"/>
  <c r="AM305" i="15"/>
  <c r="AJ306" i="15"/>
  <c r="AN306" i="15"/>
  <c r="AK307" i="15"/>
  <c r="AO307" i="15"/>
  <c r="AL308" i="15"/>
  <c r="AD367" i="15"/>
  <c r="AA368" i="15"/>
  <c r="AE368" i="15"/>
  <c r="AB369" i="15"/>
  <c r="AF369" i="15"/>
  <c r="AC370" i="15"/>
  <c r="AG370" i="15"/>
  <c r="AD371" i="15"/>
  <c r="AA372" i="15"/>
  <c r="AE372" i="15"/>
  <c r="AB373" i="15"/>
  <c r="AF373" i="15"/>
  <c r="AC374" i="15"/>
  <c r="AG374" i="15"/>
  <c r="AD375" i="15"/>
  <c r="AA376" i="15"/>
  <c r="AE376" i="15"/>
  <c r="AB377" i="15"/>
  <c r="AF377" i="15"/>
  <c r="AC378" i="15"/>
  <c r="AG378" i="15"/>
  <c r="AD379" i="15"/>
  <c r="AA380" i="15"/>
  <c r="AE380" i="15"/>
  <c r="AB381" i="15"/>
  <c r="AF381" i="15"/>
  <c r="AC382" i="15"/>
  <c r="AG382" i="15"/>
  <c r="AD383" i="15"/>
  <c r="AA384" i="15"/>
  <c r="AE384" i="15"/>
  <c r="AB385" i="15"/>
  <c r="AF385" i="15"/>
  <c r="AC386" i="15"/>
  <c r="AG386" i="15"/>
  <c r="AD387" i="15"/>
  <c r="AA388" i="15"/>
  <c r="AE388" i="15"/>
  <c r="AB389" i="15"/>
  <c r="AF389" i="15"/>
  <c r="AC390" i="15"/>
  <c r="AG390" i="15"/>
  <c r="AD391" i="15"/>
  <c r="AA392" i="15"/>
  <c r="AE392" i="15"/>
  <c r="AB393" i="15"/>
  <c r="AF393" i="15"/>
  <c r="AC394" i="15"/>
  <c r="AG394" i="15"/>
  <c r="AD395" i="15"/>
  <c r="AA396" i="15"/>
  <c r="AE396" i="15"/>
  <c r="AB397" i="15"/>
  <c r="AF397" i="15"/>
  <c r="AC398" i="15"/>
  <c r="AG398" i="15"/>
  <c r="AD399" i="15"/>
  <c r="AA400" i="15"/>
  <c r="AE400" i="15"/>
  <c r="AB401" i="15"/>
  <c r="AF401" i="15"/>
  <c r="AC402" i="15"/>
  <c r="AG402" i="15"/>
  <c r="AD403" i="15"/>
  <c r="AA404" i="15"/>
  <c r="AE404" i="15"/>
  <c r="AB405" i="15"/>
  <c r="AF405" i="15"/>
  <c r="AC406" i="15"/>
  <c r="AG406" i="15"/>
  <c r="AD407" i="15"/>
  <c r="AA408" i="15"/>
  <c r="AE408" i="15"/>
  <c r="AB409" i="15"/>
  <c r="AF409" i="15"/>
  <c r="AC410" i="15"/>
  <c r="AG410" i="15"/>
  <c r="AD411" i="15"/>
  <c r="AL367" i="15"/>
  <c r="AI368" i="15"/>
  <c r="AM368" i="15"/>
  <c r="AJ369" i="15"/>
  <c r="AN369" i="15"/>
  <c r="AK370" i="15"/>
  <c r="AO370" i="15"/>
  <c r="AL371" i="15"/>
  <c r="AI372" i="15"/>
  <c r="AM372" i="15"/>
  <c r="AJ373" i="15"/>
  <c r="AN373" i="15"/>
  <c r="AK374" i="15"/>
  <c r="AO374" i="15"/>
  <c r="AL375" i="15"/>
  <c r="AI376" i="15"/>
  <c r="AM376" i="15"/>
  <c r="AJ377" i="15"/>
  <c r="AN377" i="15"/>
  <c r="AK378" i="15"/>
  <c r="AO378" i="15"/>
  <c r="AL379" i="15"/>
  <c r="AI380" i="15"/>
  <c r="AM380" i="15"/>
  <c r="AJ381" i="15"/>
  <c r="AN381" i="15"/>
  <c r="AK382" i="15"/>
  <c r="AO382" i="15"/>
  <c r="AL383" i="15"/>
  <c r="AI384" i="15"/>
  <c r="AM384" i="15"/>
  <c r="AJ385" i="15"/>
  <c r="AN385" i="15"/>
  <c r="AK386" i="15"/>
  <c r="AO386" i="15"/>
  <c r="AL387" i="15"/>
  <c r="AI388" i="15"/>
  <c r="AM388" i="15"/>
  <c r="AJ389" i="15"/>
  <c r="AN389" i="15"/>
  <c r="AK390" i="15"/>
  <c r="AO390" i="15"/>
  <c r="AL391" i="15"/>
  <c r="AI392" i="15"/>
  <c r="AM392" i="15"/>
  <c r="AJ393" i="15"/>
  <c r="AN393" i="15"/>
  <c r="AK394" i="15"/>
  <c r="AO394" i="15"/>
  <c r="AL395" i="15"/>
  <c r="AI396" i="15"/>
  <c r="AM396" i="15"/>
  <c r="AJ397" i="15"/>
  <c r="AN397" i="15"/>
  <c r="AK398" i="15"/>
  <c r="AO398" i="15"/>
  <c r="AL399" i="15"/>
  <c r="AI400" i="15"/>
  <c r="AM400" i="15"/>
  <c r="AJ401" i="15"/>
  <c r="AN401" i="15"/>
  <c r="AK402" i="15"/>
  <c r="AO402" i="15"/>
  <c r="AL403" i="15"/>
  <c r="AI404" i="15"/>
  <c r="AM404" i="15"/>
  <c r="AJ405" i="15"/>
  <c r="AN405" i="15"/>
  <c r="AK406" i="15"/>
  <c r="AO406" i="15"/>
  <c r="AL407" i="15"/>
  <c r="AI408" i="15"/>
  <c r="AM408" i="15"/>
  <c r="AJ409" i="15"/>
  <c r="AN409" i="15"/>
  <c r="AK410" i="15"/>
  <c r="AO410" i="15"/>
  <c r="AL411" i="15"/>
  <c r="AB297" i="15"/>
  <c r="AF297" i="15"/>
  <c r="AC298" i="15"/>
  <c r="AG298" i="15"/>
  <c r="AD299" i="15"/>
  <c r="AA300" i="15"/>
  <c r="AE300" i="15"/>
  <c r="AB301" i="15"/>
  <c r="AF301" i="15"/>
  <c r="AC302" i="15"/>
  <c r="AG302" i="15"/>
  <c r="AD303" i="15"/>
  <c r="AA304" i="15"/>
  <c r="AE304" i="15"/>
  <c r="AB305" i="15"/>
  <c r="AF305" i="15"/>
  <c r="AC306" i="15"/>
  <c r="AG306" i="15"/>
  <c r="AD307" i="15"/>
  <c r="AA308" i="15"/>
  <c r="AE308" i="15"/>
  <c r="K35" i="26"/>
  <c r="K36" i="26" s="1"/>
  <c r="AI264" i="15"/>
  <c r="AM264" i="15"/>
  <c r="AJ265" i="15"/>
  <c r="AN265" i="15"/>
  <c r="AK266" i="15"/>
  <c r="AO266" i="15"/>
  <c r="AL267" i="15"/>
  <c r="AI268" i="15"/>
  <c r="AM268" i="15"/>
  <c r="AJ269" i="15"/>
  <c r="AN269" i="15"/>
  <c r="AK270" i="15"/>
  <c r="AO270" i="15"/>
  <c r="AL271" i="15"/>
  <c r="AI272" i="15"/>
  <c r="AM272" i="15"/>
  <c r="AJ273" i="15"/>
  <c r="AN273" i="15"/>
  <c r="AK274" i="15"/>
  <c r="AO274" i="15"/>
  <c r="AL275" i="15"/>
  <c r="AI276" i="15"/>
  <c r="AM276" i="15"/>
  <c r="AJ277" i="15"/>
  <c r="AN277" i="15"/>
  <c r="AK278" i="15"/>
  <c r="AO278" i="15"/>
  <c r="AL279" i="15"/>
  <c r="AI280" i="15"/>
  <c r="AM280" i="15"/>
  <c r="AJ281" i="15"/>
  <c r="AN281" i="15"/>
  <c r="AK282" i="15"/>
  <c r="AO282" i="15"/>
  <c r="AL283" i="15"/>
  <c r="AI284" i="15"/>
  <c r="AM284" i="15"/>
  <c r="AJ285" i="15"/>
  <c r="AN285" i="15"/>
  <c r="AK286" i="15"/>
  <c r="AO286" i="15"/>
  <c r="AL287" i="15"/>
  <c r="AI288" i="15"/>
  <c r="AM288" i="15"/>
  <c r="AJ289" i="15"/>
  <c r="AN289" i="15"/>
  <c r="AK290" i="15"/>
  <c r="AO290" i="15"/>
  <c r="AL291" i="15"/>
  <c r="AI292" i="15"/>
  <c r="AM292" i="15"/>
  <c r="AJ293" i="15"/>
  <c r="AN293" i="15"/>
  <c r="AK294" i="15"/>
  <c r="AO294" i="15"/>
  <c r="AL295" i="15"/>
  <c r="AI296" i="15"/>
  <c r="AM296" i="15"/>
  <c r="AJ297" i="15"/>
  <c r="AN297" i="15"/>
  <c r="AK298" i="15"/>
  <c r="AO298" i="15"/>
  <c r="AL299" i="15"/>
  <c r="AI300" i="15"/>
  <c r="AM300" i="15"/>
  <c r="AJ301" i="15"/>
  <c r="AN301" i="15"/>
  <c r="AK302" i="15"/>
  <c r="AO302" i="15"/>
  <c r="AL303" i="15"/>
  <c r="AI304" i="15"/>
  <c r="AM304" i="15"/>
  <c r="AJ305" i="15"/>
  <c r="AN305" i="15"/>
  <c r="AK306" i="15"/>
  <c r="AO306" i="15"/>
  <c r="AL307" i="15"/>
  <c r="AI308" i="15"/>
  <c r="AM308" i="15"/>
  <c r="AA367" i="15"/>
  <c r="AE367" i="15"/>
  <c r="AB368" i="15"/>
  <c r="AF368" i="15"/>
  <c r="AC369" i="15"/>
  <c r="AG369" i="15"/>
  <c r="AD370" i="15"/>
  <c r="AA371" i="15"/>
  <c r="AE371" i="15"/>
  <c r="AB372" i="15"/>
  <c r="AF372" i="15"/>
  <c r="AC373" i="15"/>
  <c r="AG373" i="15"/>
  <c r="AD374" i="15"/>
  <c r="AA375" i="15"/>
  <c r="AE375" i="15"/>
  <c r="AB376" i="15"/>
  <c r="AF376" i="15"/>
  <c r="AC377" i="15"/>
  <c r="AG377" i="15"/>
  <c r="AD378" i="15"/>
  <c r="AA379" i="15"/>
  <c r="AE379" i="15"/>
  <c r="AB380" i="15"/>
  <c r="AF380" i="15"/>
  <c r="AC381" i="15"/>
  <c r="AG381" i="15"/>
  <c r="AD382" i="15"/>
  <c r="AA383" i="15"/>
  <c r="AE383" i="15"/>
  <c r="AB384" i="15"/>
  <c r="AN380" i="15"/>
  <c r="AK381" i="15"/>
  <c r="AM411" i="15"/>
  <c r="AG289" i="15"/>
  <c r="AD290" i="15"/>
  <c r="AA291" i="15"/>
  <c r="AE291" i="15"/>
  <c r="AB292" i="15"/>
  <c r="AF292" i="15"/>
  <c r="AC293" i="15"/>
  <c r="AG293" i="15"/>
  <c r="AD294" i="15"/>
  <c r="AA295" i="15"/>
  <c r="AE295" i="15"/>
  <c r="AB296" i="15"/>
  <c r="AF296" i="15"/>
  <c r="AC297" i="15"/>
  <c r="AG297" i="15"/>
  <c r="AD298" i="15"/>
  <c r="AA299" i="15"/>
  <c r="AE299" i="15"/>
  <c r="AB300" i="15"/>
  <c r="AF300" i="15"/>
  <c r="AC301" i="15"/>
  <c r="AG301" i="15"/>
  <c r="AD302" i="15"/>
  <c r="AA303" i="15"/>
  <c r="AE303" i="15"/>
  <c r="AB304" i="15"/>
  <c r="AF304" i="15"/>
  <c r="AC305" i="15"/>
  <c r="AG305" i="15"/>
  <c r="AD306" i="15"/>
  <c r="AA307" i="15"/>
  <c r="AE307" i="15"/>
  <c r="AB308" i="15"/>
  <c r="AF308" i="15"/>
  <c r="AJ264" i="15"/>
  <c r="AN264" i="15"/>
  <c r="AK265" i="15"/>
  <c r="AO265" i="15"/>
  <c r="AL266" i="15"/>
  <c r="AI267" i="15"/>
  <c r="AM267" i="15"/>
  <c r="AJ268" i="15"/>
  <c r="AN268" i="15"/>
  <c r="AK269" i="15"/>
  <c r="AO269" i="15"/>
  <c r="AL270" i="15"/>
  <c r="AI271" i="15"/>
  <c r="AM271" i="15"/>
  <c r="AJ272" i="15"/>
  <c r="AN272" i="15"/>
  <c r="AK273" i="15"/>
  <c r="AO273" i="15"/>
  <c r="AL274" i="15"/>
  <c r="AI275" i="15"/>
  <c r="AM275" i="15"/>
  <c r="AJ276" i="15"/>
  <c r="AN276" i="15"/>
  <c r="AK277" i="15"/>
  <c r="AO277" i="15"/>
  <c r="AL278" i="15"/>
  <c r="AI279" i="15"/>
  <c r="AM279" i="15"/>
  <c r="AJ280" i="15"/>
  <c r="AN280" i="15"/>
  <c r="AK281" i="15"/>
  <c r="AO281" i="15"/>
  <c r="AL282" i="15"/>
  <c r="AI283" i="15"/>
  <c r="AM283" i="15"/>
  <c r="AJ284" i="15"/>
  <c r="AN284" i="15"/>
  <c r="AK285" i="15"/>
  <c r="AO285" i="15"/>
  <c r="AL286" i="15"/>
  <c r="AI287" i="15"/>
  <c r="AM287" i="15"/>
  <c r="AJ288" i="15"/>
  <c r="AN288" i="15"/>
  <c r="AK289" i="15"/>
  <c r="AO289" i="15"/>
  <c r="AL290" i="15"/>
  <c r="AI291" i="15"/>
  <c r="AM291" i="15"/>
  <c r="AJ292" i="15"/>
  <c r="AN292" i="15"/>
  <c r="AK293" i="15"/>
  <c r="AO293" i="15"/>
  <c r="AL294" i="15"/>
  <c r="AI295" i="15"/>
  <c r="AM295" i="15"/>
  <c r="AJ296" i="15"/>
  <c r="AN296" i="15"/>
  <c r="AK297" i="15"/>
  <c r="AO297" i="15"/>
  <c r="AL298" i="15"/>
  <c r="AI299" i="15"/>
  <c r="AM299" i="15"/>
  <c r="AJ300" i="15"/>
  <c r="AN300" i="15"/>
  <c r="AK301" i="15"/>
  <c r="AO301" i="15"/>
  <c r="AL302" i="15"/>
  <c r="AI303" i="15"/>
  <c r="AM303" i="15"/>
  <c r="AJ304" i="15"/>
  <c r="AN304" i="15"/>
  <c r="AK305" i="15"/>
  <c r="AO305" i="15"/>
  <c r="AL306" i="15"/>
  <c r="AI307" i="15"/>
  <c r="AM307" i="15"/>
  <c r="AJ308" i="15"/>
  <c r="AN308" i="15"/>
  <c r="AB367" i="15"/>
  <c r="AF367" i="15"/>
  <c r="AC368" i="15"/>
  <c r="AG368" i="15"/>
  <c r="AD369" i="15"/>
  <c r="AA370" i="15"/>
  <c r="AE370" i="15"/>
  <c r="AB371" i="15"/>
  <c r="AF371" i="15"/>
  <c r="AC372" i="15"/>
  <c r="AG372" i="15"/>
  <c r="AD373" i="15"/>
  <c r="AA374" i="15"/>
  <c r="AE374" i="15"/>
  <c r="AB375" i="15"/>
  <c r="AF375" i="15"/>
  <c r="AC376" i="15"/>
  <c r="AG376" i="15"/>
  <c r="AD377" i="15"/>
  <c r="AA378" i="15"/>
  <c r="AE378" i="15"/>
  <c r="AB379" i="15"/>
  <c r="AF379" i="15"/>
  <c r="AC380" i="15"/>
  <c r="AG380" i="15"/>
  <c r="AD381" i="15"/>
  <c r="AA382" i="15"/>
  <c r="AE382" i="15"/>
  <c r="AB383" i="15"/>
  <c r="AF383" i="15"/>
  <c r="AC384" i="15"/>
  <c r="AG384" i="15"/>
  <c r="AD385" i="15"/>
  <c r="AA386" i="15"/>
  <c r="AE386" i="15"/>
  <c r="AB387" i="15"/>
  <c r="AF387" i="15"/>
  <c r="AC388" i="15"/>
  <c r="AG388" i="15"/>
  <c r="AD389" i="15"/>
  <c r="AA390" i="15"/>
  <c r="AE390" i="15"/>
  <c r="AB391" i="15"/>
  <c r="AF391" i="15"/>
  <c r="AC392" i="15"/>
  <c r="AG392" i="15"/>
  <c r="AD393" i="15"/>
  <c r="AA394" i="15"/>
  <c r="AE394" i="15"/>
  <c r="AB395" i="15"/>
  <c r="AF395" i="15"/>
  <c r="AC396" i="15"/>
  <c r="AG396" i="15"/>
  <c r="AD397" i="15"/>
  <c r="AA398" i="15"/>
  <c r="AE398" i="15"/>
  <c r="AB399" i="15"/>
  <c r="AF399" i="15"/>
  <c r="AC400" i="15"/>
  <c r="AG400" i="15"/>
  <c r="AD401" i="15"/>
  <c r="AA402" i="15"/>
  <c r="AE402" i="15"/>
  <c r="AB403" i="15"/>
  <c r="AF403" i="15"/>
  <c r="AC404" i="15"/>
  <c r="AG404" i="15"/>
  <c r="AD405" i="15"/>
  <c r="AA406" i="15"/>
  <c r="AE406" i="15"/>
  <c r="AB407" i="15"/>
  <c r="AF407" i="15"/>
  <c r="AC408" i="15"/>
  <c r="AG408" i="15"/>
  <c r="AD409" i="15"/>
  <c r="AA410" i="15"/>
  <c r="AB411" i="15"/>
  <c r="AF411" i="15"/>
  <c r="H617" i="15"/>
  <c r="G617" i="15"/>
  <c r="F617" i="15"/>
  <c r="E617" i="15"/>
  <c r="D617" i="15"/>
  <c r="C617" i="15"/>
  <c r="B617" i="15"/>
  <c r="H616" i="15"/>
  <c r="G616" i="15"/>
  <c r="F616" i="15"/>
  <c r="E616" i="15"/>
  <c r="D616" i="15"/>
  <c r="C616" i="15"/>
  <c r="B616" i="15"/>
  <c r="H615" i="15"/>
  <c r="G615" i="15"/>
  <c r="F615" i="15"/>
  <c r="E615" i="15"/>
  <c r="D615" i="15"/>
  <c r="C615" i="15"/>
  <c r="B615" i="15"/>
  <c r="H614" i="15"/>
  <c r="G614" i="15"/>
  <c r="F614" i="15"/>
  <c r="E614" i="15"/>
  <c r="D614" i="15"/>
  <c r="C614" i="15"/>
  <c r="B614" i="15"/>
  <c r="H613" i="15"/>
  <c r="G613" i="15"/>
  <c r="F613" i="15"/>
  <c r="E613" i="15"/>
  <c r="D613" i="15"/>
  <c r="C613" i="15"/>
  <c r="B613" i="15"/>
  <c r="H612" i="15"/>
  <c r="G612" i="15"/>
  <c r="F612" i="15"/>
  <c r="E612" i="15"/>
  <c r="D612" i="15"/>
  <c r="C612" i="15"/>
  <c r="B612" i="15"/>
  <c r="H611" i="15"/>
  <c r="G611" i="15"/>
  <c r="F611" i="15"/>
  <c r="E611" i="15"/>
  <c r="D611" i="15"/>
  <c r="C611" i="15"/>
  <c r="B611" i="15"/>
  <c r="H610" i="15"/>
  <c r="G610" i="15"/>
  <c r="F610" i="15"/>
  <c r="E610" i="15"/>
  <c r="D610" i="15"/>
  <c r="C610" i="15"/>
  <c r="B610" i="15"/>
  <c r="H609" i="15"/>
  <c r="G609" i="15"/>
  <c r="F609" i="15"/>
  <c r="E609" i="15"/>
  <c r="D609" i="15"/>
  <c r="C609" i="15"/>
  <c r="B609" i="15"/>
  <c r="H608" i="15"/>
  <c r="G608" i="15"/>
  <c r="F608" i="15"/>
  <c r="E608" i="15"/>
  <c r="D608" i="15"/>
  <c r="C608" i="15"/>
  <c r="B608" i="15"/>
  <c r="H607" i="15"/>
  <c r="G607" i="15"/>
  <c r="F607" i="15"/>
  <c r="E607" i="15"/>
  <c r="D607" i="15"/>
  <c r="C607" i="15"/>
  <c r="B607" i="15"/>
  <c r="H606" i="15"/>
  <c r="G606" i="15"/>
  <c r="F606" i="15"/>
  <c r="E606" i="15"/>
  <c r="D606" i="15"/>
  <c r="C606" i="15"/>
  <c r="B606" i="15"/>
  <c r="H605" i="15"/>
  <c r="G605" i="15"/>
  <c r="F605" i="15"/>
  <c r="E605" i="15"/>
  <c r="D605" i="15"/>
  <c r="C605" i="15"/>
  <c r="B605" i="15"/>
  <c r="H604" i="15"/>
  <c r="G604" i="15"/>
  <c r="F604" i="15"/>
  <c r="E604" i="15"/>
  <c r="D604" i="15"/>
  <c r="C604" i="15"/>
  <c r="B604" i="15"/>
  <c r="H603" i="15"/>
  <c r="G603" i="15"/>
  <c r="F603" i="15"/>
  <c r="E603" i="15"/>
  <c r="D603" i="15"/>
  <c r="C603" i="15"/>
  <c r="B603" i="15"/>
  <c r="H602" i="15"/>
  <c r="G602" i="15"/>
  <c r="F602" i="15"/>
  <c r="E602" i="15"/>
  <c r="D602" i="15"/>
  <c r="C602" i="15"/>
  <c r="B602" i="15"/>
  <c r="H601" i="15"/>
  <c r="G601" i="15"/>
  <c r="F601" i="15"/>
  <c r="E601" i="15"/>
  <c r="D601" i="15"/>
  <c r="C601" i="15"/>
  <c r="B601" i="15"/>
  <c r="H600" i="15"/>
  <c r="G600" i="15"/>
  <c r="F600" i="15"/>
  <c r="E600" i="15"/>
  <c r="D600" i="15"/>
  <c r="C600" i="15"/>
  <c r="B600" i="15"/>
  <c r="H599" i="15"/>
  <c r="G599" i="15"/>
  <c r="F599" i="15"/>
  <c r="E599" i="15"/>
  <c r="D599" i="15"/>
  <c r="C599" i="15"/>
  <c r="B599" i="15"/>
  <c r="H598" i="15"/>
  <c r="G598" i="15"/>
  <c r="F598" i="15"/>
  <c r="E598" i="15"/>
  <c r="D598" i="15"/>
  <c r="C598" i="15"/>
  <c r="B598" i="15"/>
  <c r="H597" i="15"/>
  <c r="G597" i="15"/>
  <c r="F597" i="15"/>
  <c r="E597" i="15"/>
  <c r="D597" i="15"/>
  <c r="C597" i="15"/>
  <c r="B597" i="15"/>
  <c r="H596" i="15"/>
  <c r="G596" i="15"/>
  <c r="F596" i="15"/>
  <c r="E596" i="15"/>
  <c r="D596" i="15"/>
  <c r="C596" i="15"/>
  <c r="B596" i="15"/>
  <c r="H595" i="15"/>
  <c r="G595" i="15"/>
  <c r="F595" i="15"/>
  <c r="E595" i="15"/>
  <c r="D595" i="15"/>
  <c r="C595" i="15"/>
  <c r="B595" i="15"/>
  <c r="H594" i="15"/>
  <c r="G594" i="15"/>
  <c r="F594" i="15"/>
  <c r="E594" i="15"/>
  <c r="D594" i="15"/>
  <c r="C594" i="15"/>
  <c r="B594" i="15"/>
  <c r="H593" i="15"/>
  <c r="G593" i="15"/>
  <c r="F593" i="15"/>
  <c r="E593" i="15"/>
  <c r="D593" i="15"/>
  <c r="C593" i="15"/>
  <c r="B593" i="15"/>
  <c r="H592" i="15"/>
  <c r="G592" i="15"/>
  <c r="F592" i="15"/>
  <c r="E592" i="15"/>
  <c r="D592" i="15"/>
  <c r="C592" i="15"/>
  <c r="B592" i="15"/>
  <c r="H591" i="15"/>
  <c r="G591" i="15"/>
  <c r="F591" i="15"/>
  <c r="E591" i="15"/>
  <c r="D591" i="15"/>
  <c r="C591" i="15"/>
  <c r="B591" i="15"/>
  <c r="H590" i="15"/>
  <c r="G590" i="15"/>
  <c r="F590" i="15"/>
  <c r="E590" i="15"/>
  <c r="D590" i="15"/>
  <c r="C590" i="15"/>
  <c r="B590" i="15"/>
  <c r="H589" i="15"/>
  <c r="G589" i="15"/>
  <c r="F589" i="15"/>
  <c r="E589" i="15"/>
  <c r="D589" i="15"/>
  <c r="C589" i="15"/>
  <c r="B589" i="15"/>
  <c r="H588" i="15"/>
  <c r="G588" i="15"/>
  <c r="F588" i="15"/>
  <c r="E588" i="15"/>
  <c r="D588" i="15"/>
  <c r="C588" i="15"/>
  <c r="B588" i="15"/>
  <c r="H587" i="15"/>
  <c r="G587" i="15"/>
  <c r="F587" i="15"/>
  <c r="E587" i="15"/>
  <c r="D587" i="15"/>
  <c r="C587" i="15"/>
  <c r="B587" i="15"/>
  <c r="H586" i="15"/>
  <c r="G586" i="15"/>
  <c r="F586" i="15"/>
  <c r="E586" i="15"/>
  <c r="D586" i="15"/>
  <c r="C586" i="15"/>
  <c r="B586" i="15"/>
  <c r="H585" i="15"/>
  <c r="G585" i="15"/>
  <c r="F585" i="15"/>
  <c r="E585" i="15"/>
  <c r="D585" i="15"/>
  <c r="C585" i="15"/>
  <c r="B585" i="15"/>
  <c r="H584" i="15"/>
  <c r="G584" i="15"/>
  <c r="F584" i="15"/>
  <c r="E584" i="15"/>
  <c r="D584" i="15"/>
  <c r="C584" i="15"/>
  <c r="B584" i="15"/>
  <c r="H583" i="15"/>
  <c r="G583" i="15"/>
  <c r="F583" i="15"/>
  <c r="E583" i="15"/>
  <c r="D583" i="15"/>
  <c r="C583" i="15"/>
  <c r="B583" i="15"/>
  <c r="H582" i="15"/>
  <c r="G582" i="15"/>
  <c r="F582" i="15"/>
  <c r="E582" i="15"/>
  <c r="D582" i="15"/>
  <c r="C582" i="15"/>
  <c r="B582" i="15"/>
  <c r="H581" i="15"/>
  <c r="G581" i="15"/>
  <c r="F581" i="15"/>
  <c r="E581" i="15"/>
  <c r="D581" i="15"/>
  <c r="C581" i="15"/>
  <c r="B581" i="15"/>
  <c r="H580" i="15"/>
  <c r="G580" i="15"/>
  <c r="F580" i="15"/>
  <c r="E580" i="15"/>
  <c r="D580" i="15"/>
  <c r="C580" i="15"/>
  <c r="B580" i="15"/>
  <c r="H579" i="15"/>
  <c r="G579" i="15"/>
  <c r="F579" i="15"/>
  <c r="E579" i="15"/>
  <c r="D579" i="15"/>
  <c r="C579" i="15"/>
  <c r="B579" i="15"/>
  <c r="H578" i="15"/>
  <c r="G578" i="15"/>
  <c r="F578" i="15"/>
  <c r="E578" i="15"/>
  <c r="D578" i="15"/>
  <c r="C578" i="15"/>
  <c r="B578" i="15"/>
  <c r="H577" i="15"/>
  <c r="G577" i="15"/>
  <c r="F577" i="15"/>
  <c r="E577" i="15"/>
  <c r="D577" i="15"/>
  <c r="C577" i="15"/>
  <c r="B577" i="15"/>
  <c r="H576" i="15"/>
  <c r="G576" i="15"/>
  <c r="F576" i="15"/>
  <c r="E576" i="15"/>
  <c r="D576" i="15"/>
  <c r="C576" i="15"/>
  <c r="B576" i="15"/>
  <c r="H575" i="15"/>
  <c r="G575" i="15"/>
  <c r="F575" i="15"/>
  <c r="E575" i="15"/>
  <c r="D575" i="15"/>
  <c r="C575" i="15"/>
  <c r="B575" i="15"/>
  <c r="H574" i="15"/>
  <c r="G574" i="15"/>
  <c r="F574" i="15"/>
  <c r="E574" i="15"/>
  <c r="D574" i="15"/>
  <c r="C574" i="15"/>
  <c r="B574" i="15"/>
  <c r="H573" i="15"/>
  <c r="G573" i="15"/>
  <c r="F573" i="15"/>
  <c r="E573" i="15"/>
  <c r="D573" i="15"/>
  <c r="C573" i="15"/>
  <c r="B573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X514" i="15"/>
  <c r="W514" i="15"/>
  <c r="V514" i="15"/>
  <c r="U514" i="15"/>
  <c r="T514" i="15"/>
  <c r="S514" i="15"/>
  <c r="R514" i="15"/>
  <c r="P514" i="15"/>
  <c r="O514" i="15"/>
  <c r="N514" i="15"/>
  <c r="M514" i="15"/>
  <c r="L514" i="15"/>
  <c r="K514" i="15"/>
  <c r="J514" i="15"/>
  <c r="H514" i="15"/>
  <c r="G514" i="15"/>
  <c r="F514" i="15"/>
  <c r="E514" i="15"/>
  <c r="D514" i="15"/>
  <c r="C514" i="15"/>
  <c r="B514" i="15"/>
  <c r="X513" i="15"/>
  <c r="W513" i="15"/>
  <c r="V513" i="15"/>
  <c r="U513" i="15"/>
  <c r="T513" i="15"/>
  <c r="S513" i="15"/>
  <c r="R513" i="15"/>
  <c r="P513" i="15"/>
  <c r="O513" i="15"/>
  <c r="N513" i="15"/>
  <c r="M513" i="15"/>
  <c r="L513" i="15"/>
  <c r="K513" i="15"/>
  <c r="J513" i="15"/>
  <c r="H513" i="15"/>
  <c r="G513" i="15"/>
  <c r="F513" i="15"/>
  <c r="E513" i="15"/>
  <c r="D513" i="15"/>
  <c r="C513" i="15"/>
  <c r="B513" i="15"/>
  <c r="X512" i="15"/>
  <c r="W512" i="15"/>
  <c r="V512" i="15"/>
  <c r="U512" i="15"/>
  <c r="T512" i="15"/>
  <c r="S512" i="15"/>
  <c r="R512" i="15"/>
  <c r="P512" i="15"/>
  <c r="O512" i="15"/>
  <c r="N512" i="15"/>
  <c r="M512" i="15"/>
  <c r="L512" i="15"/>
  <c r="K512" i="15"/>
  <c r="J512" i="15"/>
  <c r="H512" i="15"/>
  <c r="G512" i="15"/>
  <c r="F512" i="15"/>
  <c r="E512" i="15"/>
  <c r="D512" i="15"/>
  <c r="C512" i="15"/>
  <c r="B512" i="15"/>
  <c r="X511" i="15"/>
  <c r="W511" i="15"/>
  <c r="V511" i="15"/>
  <c r="U511" i="15"/>
  <c r="T511" i="15"/>
  <c r="S511" i="15"/>
  <c r="R511" i="15"/>
  <c r="P511" i="15"/>
  <c r="O511" i="15"/>
  <c r="N511" i="15"/>
  <c r="M511" i="15"/>
  <c r="L511" i="15"/>
  <c r="K511" i="15"/>
  <c r="J511" i="15"/>
  <c r="H511" i="15"/>
  <c r="G511" i="15"/>
  <c r="F511" i="15"/>
  <c r="E511" i="15"/>
  <c r="D511" i="15"/>
  <c r="C511" i="15"/>
  <c r="B511" i="15"/>
  <c r="X510" i="15"/>
  <c r="W510" i="15"/>
  <c r="V510" i="15"/>
  <c r="U510" i="15"/>
  <c r="T510" i="15"/>
  <c r="S510" i="15"/>
  <c r="R510" i="15"/>
  <c r="P510" i="15"/>
  <c r="O510" i="15"/>
  <c r="N510" i="15"/>
  <c r="M510" i="15"/>
  <c r="L510" i="15"/>
  <c r="K510" i="15"/>
  <c r="J510" i="15"/>
  <c r="H510" i="15"/>
  <c r="G510" i="15"/>
  <c r="F510" i="15"/>
  <c r="E510" i="15"/>
  <c r="D510" i="15"/>
  <c r="C510" i="15"/>
  <c r="B510" i="15"/>
  <c r="X509" i="15"/>
  <c r="W509" i="15"/>
  <c r="V509" i="15"/>
  <c r="U509" i="15"/>
  <c r="T509" i="15"/>
  <c r="S509" i="15"/>
  <c r="R509" i="15"/>
  <c r="P509" i="15"/>
  <c r="O509" i="15"/>
  <c r="N509" i="15"/>
  <c r="M509" i="15"/>
  <c r="L509" i="15"/>
  <c r="K509" i="15"/>
  <c r="J509" i="15"/>
  <c r="H509" i="15"/>
  <c r="G509" i="15"/>
  <c r="F509" i="15"/>
  <c r="E509" i="15"/>
  <c r="D509" i="15"/>
  <c r="C509" i="15"/>
  <c r="B509" i="15"/>
  <c r="X508" i="15"/>
  <c r="W508" i="15"/>
  <c r="V508" i="15"/>
  <c r="U508" i="15"/>
  <c r="T508" i="15"/>
  <c r="S508" i="15"/>
  <c r="R508" i="15"/>
  <c r="P508" i="15"/>
  <c r="O508" i="15"/>
  <c r="N508" i="15"/>
  <c r="M508" i="15"/>
  <c r="L508" i="15"/>
  <c r="K508" i="15"/>
  <c r="J508" i="15"/>
  <c r="H508" i="15"/>
  <c r="G508" i="15"/>
  <c r="F508" i="15"/>
  <c r="E508" i="15"/>
  <c r="D508" i="15"/>
  <c r="C508" i="15"/>
  <c r="B508" i="15"/>
  <c r="X507" i="15"/>
  <c r="W507" i="15"/>
  <c r="V507" i="15"/>
  <c r="U507" i="15"/>
  <c r="T507" i="15"/>
  <c r="S507" i="15"/>
  <c r="R507" i="15"/>
  <c r="P507" i="15"/>
  <c r="O507" i="15"/>
  <c r="N507" i="15"/>
  <c r="M507" i="15"/>
  <c r="L507" i="15"/>
  <c r="K507" i="15"/>
  <c r="J507" i="15"/>
  <c r="H507" i="15"/>
  <c r="G507" i="15"/>
  <c r="F507" i="15"/>
  <c r="E507" i="15"/>
  <c r="D507" i="15"/>
  <c r="C507" i="15"/>
  <c r="B507" i="15"/>
  <c r="X506" i="15"/>
  <c r="W506" i="15"/>
  <c r="V506" i="15"/>
  <c r="U506" i="15"/>
  <c r="T506" i="15"/>
  <c r="S506" i="15"/>
  <c r="R506" i="15"/>
  <c r="P506" i="15"/>
  <c r="O506" i="15"/>
  <c r="N506" i="15"/>
  <c r="M506" i="15"/>
  <c r="L506" i="15"/>
  <c r="K506" i="15"/>
  <c r="J506" i="15"/>
  <c r="H506" i="15"/>
  <c r="G506" i="15"/>
  <c r="F506" i="15"/>
  <c r="E506" i="15"/>
  <c r="D506" i="15"/>
  <c r="C506" i="15"/>
  <c r="B506" i="15"/>
  <c r="X505" i="15"/>
  <c r="W505" i="15"/>
  <c r="V505" i="15"/>
  <c r="U505" i="15"/>
  <c r="T505" i="15"/>
  <c r="S505" i="15"/>
  <c r="R505" i="15"/>
  <c r="P505" i="15"/>
  <c r="O505" i="15"/>
  <c r="N505" i="15"/>
  <c r="M505" i="15"/>
  <c r="L505" i="15"/>
  <c r="K505" i="15"/>
  <c r="J505" i="15"/>
  <c r="H505" i="15"/>
  <c r="G505" i="15"/>
  <c r="F505" i="15"/>
  <c r="E505" i="15"/>
  <c r="D505" i="15"/>
  <c r="C505" i="15"/>
  <c r="B505" i="15"/>
  <c r="X504" i="15"/>
  <c r="W504" i="15"/>
  <c r="V504" i="15"/>
  <c r="U504" i="15"/>
  <c r="T504" i="15"/>
  <c r="S504" i="15"/>
  <c r="R504" i="15"/>
  <c r="P504" i="15"/>
  <c r="O504" i="15"/>
  <c r="N504" i="15"/>
  <c r="M504" i="15"/>
  <c r="L504" i="15"/>
  <c r="K504" i="15"/>
  <c r="J504" i="15"/>
  <c r="H504" i="15"/>
  <c r="G504" i="15"/>
  <c r="F504" i="15"/>
  <c r="E504" i="15"/>
  <c r="D504" i="15"/>
  <c r="C504" i="15"/>
  <c r="B504" i="15"/>
  <c r="X503" i="15"/>
  <c r="W503" i="15"/>
  <c r="V503" i="15"/>
  <c r="U503" i="15"/>
  <c r="T503" i="15"/>
  <c r="S503" i="15"/>
  <c r="R503" i="15"/>
  <c r="P503" i="15"/>
  <c r="O503" i="15"/>
  <c r="N503" i="15"/>
  <c r="M503" i="15"/>
  <c r="L503" i="15"/>
  <c r="K503" i="15"/>
  <c r="J503" i="15"/>
  <c r="H503" i="15"/>
  <c r="G503" i="15"/>
  <c r="F503" i="15"/>
  <c r="E503" i="15"/>
  <c r="D503" i="15"/>
  <c r="C503" i="15"/>
  <c r="B503" i="15"/>
  <c r="X502" i="15"/>
  <c r="W502" i="15"/>
  <c r="V502" i="15"/>
  <c r="U502" i="15"/>
  <c r="T502" i="15"/>
  <c r="S502" i="15"/>
  <c r="R502" i="15"/>
  <c r="P502" i="15"/>
  <c r="O502" i="15"/>
  <c r="N502" i="15"/>
  <c r="M502" i="15"/>
  <c r="L502" i="15"/>
  <c r="K502" i="15"/>
  <c r="J502" i="15"/>
  <c r="H502" i="15"/>
  <c r="G502" i="15"/>
  <c r="F502" i="15"/>
  <c r="E502" i="15"/>
  <c r="D502" i="15"/>
  <c r="C502" i="15"/>
  <c r="B502" i="15"/>
  <c r="X501" i="15"/>
  <c r="W501" i="15"/>
  <c r="V501" i="15"/>
  <c r="U501" i="15"/>
  <c r="T501" i="15"/>
  <c r="S501" i="15"/>
  <c r="R501" i="15"/>
  <c r="P501" i="15"/>
  <c r="O501" i="15"/>
  <c r="N501" i="15"/>
  <c r="M501" i="15"/>
  <c r="L501" i="15"/>
  <c r="K501" i="15"/>
  <c r="J501" i="15"/>
  <c r="H501" i="15"/>
  <c r="G501" i="15"/>
  <c r="F501" i="15"/>
  <c r="E501" i="15"/>
  <c r="D501" i="15"/>
  <c r="C501" i="15"/>
  <c r="B501" i="15"/>
  <c r="X500" i="15"/>
  <c r="W500" i="15"/>
  <c r="V500" i="15"/>
  <c r="U500" i="15"/>
  <c r="T500" i="15"/>
  <c r="S500" i="15"/>
  <c r="R500" i="15"/>
  <c r="P500" i="15"/>
  <c r="O500" i="15"/>
  <c r="N500" i="15"/>
  <c r="M500" i="15"/>
  <c r="L500" i="15"/>
  <c r="K500" i="15"/>
  <c r="J500" i="15"/>
  <c r="H500" i="15"/>
  <c r="G500" i="15"/>
  <c r="F500" i="15"/>
  <c r="E500" i="15"/>
  <c r="D500" i="15"/>
  <c r="C500" i="15"/>
  <c r="B500" i="15"/>
  <c r="X499" i="15"/>
  <c r="W499" i="15"/>
  <c r="V499" i="15"/>
  <c r="U499" i="15"/>
  <c r="T499" i="15"/>
  <c r="S499" i="15"/>
  <c r="R499" i="15"/>
  <c r="P499" i="15"/>
  <c r="O499" i="15"/>
  <c r="N499" i="15"/>
  <c r="M499" i="15"/>
  <c r="L499" i="15"/>
  <c r="K499" i="15"/>
  <c r="J499" i="15"/>
  <c r="H499" i="15"/>
  <c r="G499" i="15"/>
  <c r="F499" i="15"/>
  <c r="E499" i="15"/>
  <c r="D499" i="15"/>
  <c r="C499" i="15"/>
  <c r="B499" i="15"/>
  <c r="X498" i="15"/>
  <c r="W498" i="15"/>
  <c r="V498" i="15"/>
  <c r="U498" i="15"/>
  <c r="T498" i="15"/>
  <c r="S498" i="15"/>
  <c r="R498" i="15"/>
  <c r="P498" i="15"/>
  <c r="O498" i="15"/>
  <c r="N498" i="15"/>
  <c r="M498" i="15"/>
  <c r="L498" i="15"/>
  <c r="K498" i="15"/>
  <c r="J498" i="15"/>
  <c r="H498" i="15"/>
  <c r="G498" i="15"/>
  <c r="F498" i="15"/>
  <c r="E498" i="15"/>
  <c r="D498" i="15"/>
  <c r="C498" i="15"/>
  <c r="B498" i="15"/>
  <c r="X497" i="15"/>
  <c r="W497" i="15"/>
  <c r="V497" i="15"/>
  <c r="U497" i="15"/>
  <c r="T497" i="15"/>
  <c r="S497" i="15"/>
  <c r="R497" i="15"/>
  <c r="P497" i="15"/>
  <c r="O497" i="15"/>
  <c r="N497" i="15"/>
  <c r="M497" i="15"/>
  <c r="L497" i="15"/>
  <c r="K497" i="15"/>
  <c r="J497" i="15"/>
  <c r="H497" i="15"/>
  <c r="G497" i="15"/>
  <c r="F497" i="15"/>
  <c r="E497" i="15"/>
  <c r="D497" i="15"/>
  <c r="C497" i="15"/>
  <c r="B497" i="15"/>
  <c r="X496" i="15"/>
  <c r="W496" i="15"/>
  <c r="V496" i="15"/>
  <c r="U496" i="15"/>
  <c r="T496" i="15"/>
  <c r="S496" i="15"/>
  <c r="R496" i="15"/>
  <c r="P496" i="15"/>
  <c r="O496" i="15"/>
  <c r="N496" i="15"/>
  <c r="M496" i="15"/>
  <c r="L496" i="15"/>
  <c r="K496" i="15"/>
  <c r="J496" i="15"/>
  <c r="H496" i="15"/>
  <c r="G496" i="15"/>
  <c r="F496" i="15"/>
  <c r="E496" i="15"/>
  <c r="D496" i="15"/>
  <c r="C496" i="15"/>
  <c r="B496" i="15"/>
  <c r="X495" i="15"/>
  <c r="W495" i="15"/>
  <c r="V495" i="15"/>
  <c r="U495" i="15"/>
  <c r="T495" i="15"/>
  <c r="S495" i="15"/>
  <c r="R495" i="15"/>
  <c r="P495" i="15"/>
  <c r="O495" i="15"/>
  <c r="N495" i="15"/>
  <c r="M495" i="15"/>
  <c r="L495" i="15"/>
  <c r="K495" i="15"/>
  <c r="J495" i="15"/>
  <c r="H495" i="15"/>
  <c r="G495" i="15"/>
  <c r="F495" i="15"/>
  <c r="E495" i="15"/>
  <c r="D495" i="15"/>
  <c r="C495" i="15"/>
  <c r="B495" i="15"/>
  <c r="X494" i="15"/>
  <c r="W494" i="15"/>
  <c r="V494" i="15"/>
  <c r="U494" i="15"/>
  <c r="T494" i="15"/>
  <c r="S494" i="15"/>
  <c r="R494" i="15"/>
  <c r="P494" i="15"/>
  <c r="O494" i="15"/>
  <c r="N494" i="15"/>
  <c r="M494" i="15"/>
  <c r="L494" i="15"/>
  <c r="K494" i="15"/>
  <c r="J494" i="15"/>
  <c r="H494" i="15"/>
  <c r="G494" i="15"/>
  <c r="F494" i="15"/>
  <c r="E494" i="15"/>
  <c r="D494" i="15"/>
  <c r="C494" i="15"/>
  <c r="B494" i="15"/>
  <c r="X493" i="15"/>
  <c r="W493" i="15"/>
  <c r="V493" i="15"/>
  <c r="U493" i="15"/>
  <c r="T493" i="15"/>
  <c r="S493" i="15"/>
  <c r="R493" i="15"/>
  <c r="P493" i="15"/>
  <c r="O493" i="15"/>
  <c r="N493" i="15"/>
  <c r="M493" i="15"/>
  <c r="L493" i="15"/>
  <c r="K493" i="15"/>
  <c r="J493" i="15"/>
  <c r="H493" i="15"/>
  <c r="G493" i="15"/>
  <c r="F493" i="15"/>
  <c r="E493" i="15"/>
  <c r="D493" i="15"/>
  <c r="C493" i="15"/>
  <c r="B493" i="15"/>
  <c r="X492" i="15"/>
  <c r="W492" i="15"/>
  <c r="V492" i="15"/>
  <c r="U492" i="15"/>
  <c r="T492" i="15"/>
  <c r="S492" i="15"/>
  <c r="R492" i="15"/>
  <c r="P492" i="15"/>
  <c r="O492" i="15"/>
  <c r="N492" i="15"/>
  <c r="M492" i="15"/>
  <c r="L492" i="15"/>
  <c r="K492" i="15"/>
  <c r="J492" i="15"/>
  <c r="H492" i="15"/>
  <c r="G492" i="15"/>
  <c r="F492" i="15"/>
  <c r="E492" i="15"/>
  <c r="D492" i="15"/>
  <c r="C492" i="15"/>
  <c r="B492" i="15"/>
  <c r="X491" i="15"/>
  <c r="W491" i="15"/>
  <c r="V491" i="15"/>
  <c r="U491" i="15"/>
  <c r="T491" i="15"/>
  <c r="S491" i="15"/>
  <c r="R491" i="15"/>
  <c r="P491" i="15"/>
  <c r="O491" i="15"/>
  <c r="N491" i="15"/>
  <c r="M491" i="15"/>
  <c r="L491" i="15"/>
  <c r="K491" i="15"/>
  <c r="J491" i="15"/>
  <c r="H491" i="15"/>
  <c r="G491" i="15"/>
  <c r="F491" i="15"/>
  <c r="E491" i="15"/>
  <c r="D491" i="15"/>
  <c r="C491" i="15"/>
  <c r="B491" i="15"/>
  <c r="X490" i="15"/>
  <c r="W490" i="15"/>
  <c r="V490" i="15"/>
  <c r="U490" i="15"/>
  <c r="T490" i="15"/>
  <c r="S490" i="15"/>
  <c r="R490" i="15"/>
  <c r="P490" i="15"/>
  <c r="O490" i="15"/>
  <c r="N490" i="15"/>
  <c r="M490" i="15"/>
  <c r="L490" i="15"/>
  <c r="K490" i="15"/>
  <c r="J490" i="15"/>
  <c r="H490" i="15"/>
  <c r="G490" i="15"/>
  <c r="F490" i="15"/>
  <c r="E490" i="15"/>
  <c r="D490" i="15"/>
  <c r="C490" i="15"/>
  <c r="B490" i="15"/>
  <c r="X489" i="15"/>
  <c r="W489" i="15"/>
  <c r="V489" i="15"/>
  <c r="U489" i="15"/>
  <c r="T489" i="15"/>
  <c r="S489" i="15"/>
  <c r="R489" i="15"/>
  <c r="P489" i="15"/>
  <c r="O489" i="15"/>
  <c r="N489" i="15"/>
  <c r="M489" i="15"/>
  <c r="L489" i="15"/>
  <c r="K489" i="15"/>
  <c r="J489" i="15"/>
  <c r="H489" i="15"/>
  <c r="G489" i="15"/>
  <c r="F489" i="15"/>
  <c r="E489" i="15"/>
  <c r="D489" i="15"/>
  <c r="C489" i="15"/>
  <c r="B489" i="15"/>
  <c r="X488" i="15"/>
  <c r="W488" i="15"/>
  <c r="V488" i="15"/>
  <c r="U488" i="15"/>
  <c r="T488" i="15"/>
  <c r="S488" i="15"/>
  <c r="R488" i="15"/>
  <c r="P488" i="15"/>
  <c r="O488" i="15"/>
  <c r="N488" i="15"/>
  <c r="M488" i="15"/>
  <c r="L488" i="15"/>
  <c r="K488" i="15"/>
  <c r="J488" i="15"/>
  <c r="H488" i="15"/>
  <c r="G488" i="15"/>
  <c r="F488" i="15"/>
  <c r="E488" i="15"/>
  <c r="D488" i="15"/>
  <c r="C488" i="15"/>
  <c r="B488" i="15"/>
  <c r="X487" i="15"/>
  <c r="W487" i="15"/>
  <c r="V487" i="15"/>
  <c r="U487" i="15"/>
  <c r="T487" i="15"/>
  <c r="S487" i="15"/>
  <c r="R487" i="15"/>
  <c r="P487" i="15"/>
  <c r="O487" i="15"/>
  <c r="N487" i="15"/>
  <c r="M487" i="15"/>
  <c r="L487" i="15"/>
  <c r="K487" i="15"/>
  <c r="J487" i="15"/>
  <c r="H487" i="15"/>
  <c r="G487" i="15"/>
  <c r="F487" i="15"/>
  <c r="E487" i="15"/>
  <c r="D487" i="15"/>
  <c r="C487" i="15"/>
  <c r="B487" i="15"/>
  <c r="X486" i="15"/>
  <c r="W486" i="15"/>
  <c r="V486" i="15"/>
  <c r="U486" i="15"/>
  <c r="T486" i="15"/>
  <c r="S486" i="15"/>
  <c r="R486" i="15"/>
  <c r="P486" i="15"/>
  <c r="O486" i="15"/>
  <c r="N486" i="15"/>
  <c r="M486" i="15"/>
  <c r="L486" i="15"/>
  <c r="K486" i="15"/>
  <c r="J486" i="15"/>
  <c r="H486" i="15"/>
  <c r="G486" i="15"/>
  <c r="F486" i="15"/>
  <c r="E486" i="15"/>
  <c r="D486" i="15"/>
  <c r="C486" i="15"/>
  <c r="B486" i="15"/>
  <c r="X485" i="15"/>
  <c r="W485" i="15"/>
  <c r="V485" i="15"/>
  <c r="U485" i="15"/>
  <c r="T485" i="15"/>
  <c r="S485" i="15"/>
  <c r="R485" i="15"/>
  <c r="P485" i="15"/>
  <c r="O485" i="15"/>
  <c r="N485" i="15"/>
  <c r="M485" i="15"/>
  <c r="L485" i="15"/>
  <c r="K485" i="15"/>
  <c r="J485" i="15"/>
  <c r="H485" i="15"/>
  <c r="G485" i="15"/>
  <c r="F485" i="15"/>
  <c r="E485" i="15"/>
  <c r="D485" i="15"/>
  <c r="C485" i="15"/>
  <c r="B485" i="15"/>
  <c r="X484" i="15"/>
  <c r="W484" i="15"/>
  <c r="V484" i="15"/>
  <c r="U484" i="15"/>
  <c r="T484" i="15"/>
  <c r="S484" i="15"/>
  <c r="R484" i="15"/>
  <c r="P484" i="15"/>
  <c r="O484" i="15"/>
  <c r="N484" i="15"/>
  <c r="M484" i="15"/>
  <c r="L484" i="15"/>
  <c r="K484" i="15"/>
  <c r="J484" i="15"/>
  <c r="H484" i="15"/>
  <c r="G484" i="15"/>
  <c r="F484" i="15"/>
  <c r="E484" i="15"/>
  <c r="D484" i="15"/>
  <c r="C484" i="15"/>
  <c r="B484" i="15"/>
  <c r="X483" i="15"/>
  <c r="W483" i="15"/>
  <c r="V483" i="15"/>
  <c r="U483" i="15"/>
  <c r="T483" i="15"/>
  <c r="S483" i="15"/>
  <c r="R483" i="15"/>
  <c r="P483" i="15"/>
  <c r="O483" i="15"/>
  <c r="N483" i="15"/>
  <c r="M483" i="15"/>
  <c r="L483" i="15"/>
  <c r="K483" i="15"/>
  <c r="J483" i="15"/>
  <c r="H483" i="15"/>
  <c r="G483" i="15"/>
  <c r="F483" i="15"/>
  <c r="E483" i="15"/>
  <c r="D483" i="15"/>
  <c r="C483" i="15"/>
  <c r="B483" i="15"/>
  <c r="X482" i="15"/>
  <c r="W482" i="15"/>
  <c r="V482" i="15"/>
  <c r="U482" i="15"/>
  <c r="T482" i="15"/>
  <c r="S482" i="15"/>
  <c r="R482" i="15"/>
  <c r="P482" i="15"/>
  <c r="O482" i="15"/>
  <c r="N482" i="15"/>
  <c r="M482" i="15"/>
  <c r="L482" i="15"/>
  <c r="K482" i="15"/>
  <c r="J482" i="15"/>
  <c r="H482" i="15"/>
  <c r="G482" i="15"/>
  <c r="F482" i="15"/>
  <c r="E482" i="15"/>
  <c r="D482" i="15"/>
  <c r="C482" i="15"/>
  <c r="B482" i="15"/>
  <c r="X481" i="15"/>
  <c r="W481" i="15"/>
  <c r="V481" i="15"/>
  <c r="U481" i="15"/>
  <c r="T481" i="15"/>
  <c r="S481" i="15"/>
  <c r="R481" i="15"/>
  <c r="P481" i="15"/>
  <c r="O481" i="15"/>
  <c r="N481" i="15"/>
  <c r="M481" i="15"/>
  <c r="L481" i="15"/>
  <c r="K481" i="15"/>
  <c r="J481" i="15"/>
  <c r="H481" i="15"/>
  <c r="G481" i="15"/>
  <c r="F481" i="15"/>
  <c r="E481" i="15"/>
  <c r="D481" i="15"/>
  <c r="C481" i="15"/>
  <c r="B481" i="15"/>
  <c r="X480" i="15"/>
  <c r="W480" i="15"/>
  <c r="V480" i="15"/>
  <c r="U480" i="15"/>
  <c r="T480" i="15"/>
  <c r="S480" i="15"/>
  <c r="R480" i="15"/>
  <c r="P480" i="15"/>
  <c r="O480" i="15"/>
  <c r="N480" i="15"/>
  <c r="M480" i="15"/>
  <c r="L480" i="15"/>
  <c r="K480" i="15"/>
  <c r="J480" i="15"/>
  <c r="H480" i="15"/>
  <c r="G480" i="15"/>
  <c r="F480" i="15"/>
  <c r="E480" i="15"/>
  <c r="D480" i="15"/>
  <c r="C480" i="15"/>
  <c r="B480" i="15"/>
  <c r="X479" i="15"/>
  <c r="W479" i="15"/>
  <c r="V479" i="15"/>
  <c r="U479" i="15"/>
  <c r="T479" i="15"/>
  <c r="S479" i="15"/>
  <c r="R479" i="15"/>
  <c r="P479" i="15"/>
  <c r="O479" i="15"/>
  <c r="N479" i="15"/>
  <c r="M479" i="15"/>
  <c r="L479" i="15"/>
  <c r="K479" i="15"/>
  <c r="J479" i="15"/>
  <c r="H479" i="15"/>
  <c r="G479" i="15"/>
  <c r="F479" i="15"/>
  <c r="E479" i="15"/>
  <c r="D479" i="15"/>
  <c r="C479" i="15"/>
  <c r="B479" i="15"/>
  <c r="X478" i="15"/>
  <c r="W478" i="15"/>
  <c r="V478" i="15"/>
  <c r="U478" i="15"/>
  <c r="T478" i="15"/>
  <c r="S478" i="15"/>
  <c r="R478" i="15"/>
  <c r="P478" i="15"/>
  <c r="O478" i="15"/>
  <c r="N478" i="15"/>
  <c r="M478" i="15"/>
  <c r="L478" i="15"/>
  <c r="K478" i="15"/>
  <c r="J478" i="15"/>
  <c r="H478" i="15"/>
  <c r="G478" i="15"/>
  <c r="F478" i="15"/>
  <c r="E478" i="15"/>
  <c r="D478" i="15"/>
  <c r="C478" i="15"/>
  <c r="B478" i="15"/>
  <c r="X477" i="15"/>
  <c r="W477" i="15"/>
  <c r="V477" i="15"/>
  <c r="U477" i="15"/>
  <c r="T477" i="15"/>
  <c r="S477" i="15"/>
  <c r="R477" i="15"/>
  <c r="P477" i="15"/>
  <c r="O477" i="15"/>
  <c r="N477" i="15"/>
  <c r="M477" i="15"/>
  <c r="L477" i="15"/>
  <c r="K477" i="15"/>
  <c r="J477" i="15"/>
  <c r="H477" i="15"/>
  <c r="G477" i="15"/>
  <c r="F477" i="15"/>
  <c r="E477" i="15"/>
  <c r="D477" i="15"/>
  <c r="C477" i="15"/>
  <c r="B477" i="15"/>
  <c r="X476" i="15"/>
  <c r="W476" i="15"/>
  <c r="V476" i="15"/>
  <c r="U476" i="15"/>
  <c r="T476" i="15"/>
  <c r="S476" i="15"/>
  <c r="R476" i="15"/>
  <c r="P476" i="15"/>
  <c r="O476" i="15"/>
  <c r="N476" i="15"/>
  <c r="M476" i="15"/>
  <c r="L476" i="15"/>
  <c r="K476" i="15"/>
  <c r="J476" i="15"/>
  <c r="H476" i="15"/>
  <c r="G476" i="15"/>
  <c r="F476" i="15"/>
  <c r="E476" i="15"/>
  <c r="D476" i="15"/>
  <c r="C476" i="15"/>
  <c r="B476" i="15"/>
  <c r="X475" i="15"/>
  <c r="W475" i="15"/>
  <c r="V475" i="15"/>
  <c r="U475" i="15"/>
  <c r="T475" i="15"/>
  <c r="S475" i="15"/>
  <c r="R475" i="15"/>
  <c r="P475" i="15"/>
  <c r="O475" i="15"/>
  <c r="N475" i="15"/>
  <c r="M475" i="15"/>
  <c r="L475" i="15"/>
  <c r="K475" i="15"/>
  <c r="J475" i="15"/>
  <c r="H475" i="15"/>
  <c r="G475" i="15"/>
  <c r="F475" i="15"/>
  <c r="E475" i="15"/>
  <c r="D475" i="15"/>
  <c r="C475" i="15"/>
  <c r="B475" i="15"/>
  <c r="X474" i="15"/>
  <c r="W474" i="15"/>
  <c r="V474" i="15"/>
  <c r="U474" i="15"/>
  <c r="T474" i="15"/>
  <c r="S474" i="15"/>
  <c r="R474" i="15"/>
  <c r="P474" i="15"/>
  <c r="O474" i="15"/>
  <c r="N474" i="15"/>
  <c r="M474" i="15"/>
  <c r="L474" i="15"/>
  <c r="K474" i="15"/>
  <c r="J474" i="15"/>
  <c r="H474" i="15"/>
  <c r="G474" i="15"/>
  <c r="F474" i="15"/>
  <c r="E474" i="15"/>
  <c r="D474" i="15"/>
  <c r="C474" i="15"/>
  <c r="B474" i="15"/>
  <c r="X473" i="15"/>
  <c r="W473" i="15"/>
  <c r="V473" i="15"/>
  <c r="U473" i="15"/>
  <c r="T473" i="15"/>
  <c r="S473" i="15"/>
  <c r="R473" i="15"/>
  <c r="P473" i="15"/>
  <c r="O473" i="15"/>
  <c r="N473" i="15"/>
  <c r="M473" i="15"/>
  <c r="L473" i="15"/>
  <c r="K473" i="15"/>
  <c r="J473" i="15"/>
  <c r="H473" i="15"/>
  <c r="G473" i="15"/>
  <c r="F473" i="15"/>
  <c r="E473" i="15"/>
  <c r="D473" i="15"/>
  <c r="C473" i="15"/>
  <c r="B473" i="15"/>
  <c r="X472" i="15"/>
  <c r="W472" i="15"/>
  <c r="V472" i="15"/>
  <c r="U472" i="15"/>
  <c r="T472" i="15"/>
  <c r="S472" i="15"/>
  <c r="R472" i="15"/>
  <c r="P472" i="15"/>
  <c r="O472" i="15"/>
  <c r="N472" i="15"/>
  <c r="M472" i="15"/>
  <c r="L472" i="15"/>
  <c r="K472" i="15"/>
  <c r="J472" i="15"/>
  <c r="H472" i="15"/>
  <c r="G472" i="15"/>
  <c r="F472" i="15"/>
  <c r="E472" i="15"/>
  <c r="D472" i="15"/>
  <c r="C472" i="15"/>
  <c r="B472" i="15"/>
  <c r="X471" i="15"/>
  <c r="W471" i="15"/>
  <c r="V471" i="15"/>
  <c r="U471" i="15"/>
  <c r="T471" i="15"/>
  <c r="S471" i="15"/>
  <c r="R471" i="15"/>
  <c r="P471" i="15"/>
  <c r="O471" i="15"/>
  <c r="N471" i="15"/>
  <c r="M471" i="15"/>
  <c r="L471" i="15"/>
  <c r="K471" i="15"/>
  <c r="J471" i="15"/>
  <c r="H471" i="15"/>
  <c r="G471" i="15"/>
  <c r="F471" i="15"/>
  <c r="E471" i="15"/>
  <c r="D471" i="15"/>
  <c r="C471" i="15"/>
  <c r="B471" i="15"/>
  <c r="X470" i="15"/>
  <c r="W470" i="15"/>
  <c r="V470" i="15"/>
  <c r="U470" i="15"/>
  <c r="T470" i="15"/>
  <c r="S470" i="15"/>
  <c r="R470" i="15"/>
  <c r="P470" i="15"/>
  <c r="O470" i="15"/>
  <c r="N470" i="15"/>
  <c r="M470" i="15"/>
  <c r="L470" i="15"/>
  <c r="K470" i="15"/>
  <c r="J470" i="15"/>
  <c r="H470" i="15"/>
  <c r="G470" i="15"/>
  <c r="F470" i="15"/>
  <c r="E470" i="15"/>
  <c r="D470" i="15"/>
  <c r="C470" i="15"/>
  <c r="B470" i="15"/>
  <c r="Y468" i="15"/>
  <c r="Q468" i="15"/>
  <c r="I468" i="15"/>
  <c r="Y467" i="15"/>
  <c r="Q467" i="15"/>
  <c r="I467" i="15"/>
  <c r="Y466" i="15"/>
  <c r="Q466" i="15"/>
  <c r="I466" i="15"/>
  <c r="Y465" i="15"/>
  <c r="Q465" i="15"/>
  <c r="I465" i="15"/>
  <c r="Y464" i="15"/>
  <c r="Q464" i="15"/>
  <c r="I464" i="15"/>
  <c r="Y463" i="15"/>
  <c r="Q463" i="15"/>
  <c r="I463" i="15"/>
  <c r="Y462" i="15"/>
  <c r="Q462" i="15"/>
  <c r="I462" i="15"/>
  <c r="Y461" i="15"/>
  <c r="Q461" i="15"/>
  <c r="I461" i="15"/>
  <c r="Y460" i="15"/>
  <c r="Q460" i="15"/>
  <c r="I460" i="15"/>
  <c r="Y459" i="15"/>
  <c r="Q459" i="15"/>
  <c r="I459" i="15"/>
  <c r="Y458" i="15"/>
  <c r="Q458" i="15"/>
  <c r="I458" i="15"/>
  <c r="Y457" i="15"/>
  <c r="Q457" i="15"/>
  <c r="I457" i="15"/>
  <c r="Y456" i="15"/>
  <c r="Q456" i="15"/>
  <c r="I456" i="15"/>
  <c r="Y455" i="15"/>
  <c r="Q455" i="15"/>
  <c r="I455" i="15"/>
  <c r="Y454" i="15"/>
  <c r="Q454" i="15"/>
  <c r="I454" i="15"/>
  <c r="Y453" i="15"/>
  <c r="Q453" i="15"/>
  <c r="I453" i="15"/>
  <c r="Y452" i="15"/>
  <c r="Q452" i="15"/>
  <c r="I452" i="15"/>
  <c r="Y451" i="15"/>
  <c r="Q451" i="15"/>
  <c r="I451" i="15"/>
  <c r="Y450" i="15"/>
  <c r="Q450" i="15"/>
  <c r="I450" i="15"/>
  <c r="Y449" i="15"/>
  <c r="Q449" i="15"/>
  <c r="I449" i="15"/>
  <c r="Y448" i="15"/>
  <c r="Q448" i="15"/>
  <c r="I448" i="15"/>
  <c r="Y447" i="15"/>
  <c r="Q447" i="15"/>
  <c r="I447" i="15"/>
  <c r="Y446" i="15"/>
  <c r="Q446" i="15"/>
  <c r="I446" i="15"/>
  <c r="Y445" i="15"/>
  <c r="Q445" i="15"/>
  <c r="I445" i="15"/>
  <c r="Y444" i="15"/>
  <c r="Q444" i="15"/>
  <c r="I444" i="15"/>
  <c r="Y443" i="15"/>
  <c r="Q443" i="15"/>
  <c r="I443" i="15"/>
  <c r="Y442" i="15"/>
  <c r="Q442" i="15"/>
  <c r="I442" i="15"/>
  <c r="Y441" i="15"/>
  <c r="Q441" i="15"/>
  <c r="I441" i="15"/>
  <c r="Y440" i="15"/>
  <c r="Q440" i="15"/>
  <c r="I440" i="15"/>
  <c r="Y439" i="15"/>
  <c r="Q439" i="15"/>
  <c r="I439" i="15"/>
  <c r="Y438" i="15"/>
  <c r="Q438" i="15"/>
  <c r="I438" i="15"/>
  <c r="Y437" i="15"/>
  <c r="Q437" i="15"/>
  <c r="I437" i="15"/>
  <c r="Y436" i="15"/>
  <c r="Q436" i="15"/>
  <c r="I436" i="15"/>
  <c r="Y435" i="15"/>
  <c r="Q435" i="15"/>
  <c r="I435" i="15"/>
  <c r="Y434" i="15"/>
  <c r="Q434" i="15"/>
  <c r="I434" i="15"/>
  <c r="Y433" i="15"/>
  <c r="Q433" i="15"/>
  <c r="I433" i="15"/>
  <c r="Y432" i="15"/>
  <c r="Q432" i="15"/>
  <c r="I432" i="15"/>
  <c r="Y431" i="15"/>
  <c r="Q431" i="15"/>
  <c r="I431" i="15"/>
  <c r="Y430" i="15"/>
  <c r="Q430" i="15"/>
  <c r="I430" i="15"/>
  <c r="Y429" i="15"/>
  <c r="Q429" i="15"/>
  <c r="I429" i="15"/>
  <c r="Y428" i="15"/>
  <c r="Q428" i="15"/>
  <c r="I428" i="15"/>
  <c r="Y427" i="15"/>
  <c r="Q427" i="15"/>
  <c r="I427" i="15"/>
  <c r="Y426" i="15"/>
  <c r="Q426" i="15"/>
  <c r="I426" i="15"/>
  <c r="Y425" i="15"/>
  <c r="Q425" i="15"/>
  <c r="I425" i="15"/>
  <c r="Y424" i="15"/>
  <c r="Q424" i="15"/>
  <c r="I424" i="15"/>
  <c r="Y423" i="15"/>
  <c r="Q423" i="15"/>
  <c r="I423" i="15"/>
  <c r="Y422" i="15"/>
  <c r="Q422" i="15"/>
  <c r="I422" i="15"/>
  <c r="Y421" i="15"/>
  <c r="Q421" i="15"/>
  <c r="S43" i="26" s="1"/>
  <c r="B54" i="26" s="1"/>
  <c r="I421" i="15"/>
  <c r="S42" i="26" l="1"/>
  <c r="T35" i="26"/>
  <c r="T43" i="26"/>
  <c r="S45" i="26"/>
  <c r="X35" i="26"/>
  <c r="U35" i="26"/>
  <c r="S44" i="26"/>
  <c r="S35" i="26"/>
  <c r="Z391" i="15"/>
  <c r="A494" i="15"/>
  <c r="A290" i="15"/>
  <c r="Z187" i="15"/>
  <c r="Z445" i="15"/>
  <c r="A548" i="15"/>
  <c r="A392" i="15"/>
  <c r="Z289" i="15"/>
  <c r="A446" i="15"/>
  <c r="Z343" i="15"/>
  <c r="A242" i="15"/>
  <c r="Z139" i="15"/>
  <c r="A87" i="17"/>
  <c r="A188" i="15"/>
  <c r="Z85" i="15"/>
  <c r="Z241" i="15"/>
  <c r="A344" i="15"/>
  <c r="A38" i="15"/>
  <c r="A86" i="15"/>
  <c r="A140" i="15"/>
  <c r="A39" i="17"/>
  <c r="Z37" i="15"/>
  <c r="A596" i="15"/>
  <c r="Z493" i="15"/>
  <c r="W35" i="26"/>
  <c r="Q470" i="15"/>
  <c r="Q474" i="15"/>
  <c r="Q482" i="15"/>
  <c r="I485" i="15"/>
  <c r="Q486" i="15"/>
  <c r="Y487" i="15"/>
  <c r="I576" i="15"/>
  <c r="I580" i="15"/>
  <c r="I584" i="15"/>
  <c r="I588" i="15"/>
  <c r="I590" i="15"/>
  <c r="I594" i="15"/>
  <c r="I598" i="15"/>
  <c r="I602" i="15"/>
  <c r="I606" i="15"/>
  <c r="I610" i="15"/>
  <c r="I614" i="15"/>
  <c r="W34" i="26"/>
  <c r="V35" i="26"/>
  <c r="I473" i="15"/>
  <c r="I477" i="15"/>
  <c r="I481" i="15"/>
  <c r="Y483" i="15"/>
  <c r="Y471" i="15"/>
  <c r="Y479" i="15"/>
  <c r="Y475" i="15"/>
  <c r="I504" i="15"/>
  <c r="Q505" i="15"/>
  <c r="Y506" i="15"/>
  <c r="I508" i="15"/>
  <c r="Q509" i="15"/>
  <c r="Y510" i="15"/>
  <c r="I512" i="15"/>
  <c r="Q513" i="15"/>
  <c r="Y514" i="15"/>
  <c r="I575" i="15"/>
  <c r="I579" i="15"/>
  <c r="I583" i="15"/>
  <c r="I587" i="15"/>
  <c r="I589" i="15"/>
  <c r="I593" i="15"/>
  <c r="I597" i="15"/>
  <c r="I601" i="15"/>
  <c r="I605" i="15"/>
  <c r="I609" i="15"/>
  <c r="I613" i="15"/>
  <c r="I617" i="15"/>
  <c r="I489" i="15"/>
  <c r="Q490" i="15"/>
  <c r="Y491" i="15"/>
  <c r="I493" i="15"/>
  <c r="Q494" i="15"/>
  <c r="Y495" i="15"/>
  <c r="I497" i="15"/>
  <c r="I574" i="15"/>
  <c r="I578" i="15"/>
  <c r="I582" i="15"/>
  <c r="I586" i="15"/>
  <c r="I592" i="15"/>
  <c r="I596" i="15"/>
  <c r="I600" i="15"/>
  <c r="I604" i="15"/>
  <c r="I608" i="15"/>
  <c r="I612" i="15"/>
  <c r="I616" i="15"/>
  <c r="I573" i="15"/>
  <c r="I577" i="15"/>
  <c r="I581" i="15"/>
  <c r="I585" i="15"/>
  <c r="I591" i="15"/>
  <c r="I595" i="15"/>
  <c r="I599" i="15"/>
  <c r="I603" i="15"/>
  <c r="I607" i="15"/>
  <c r="I611" i="15"/>
  <c r="I615" i="15"/>
  <c r="Q478" i="15"/>
  <c r="Q498" i="15"/>
  <c r="I470" i="15"/>
  <c r="Q471" i="15"/>
  <c r="I474" i="15"/>
  <c r="I471" i="15"/>
  <c r="Q472" i="15"/>
  <c r="Y473" i="15"/>
  <c r="I475" i="15"/>
  <c r="Q476" i="15"/>
  <c r="Y477" i="15"/>
  <c r="I479" i="15"/>
  <c r="Q480" i="15"/>
  <c r="Y481" i="15"/>
  <c r="I483" i="15"/>
  <c r="Q484" i="15"/>
  <c r="Y485" i="15"/>
  <c r="Q504" i="15"/>
  <c r="Y505" i="15"/>
  <c r="I507" i="15"/>
  <c r="Q508" i="15"/>
  <c r="Y509" i="15"/>
  <c r="I511" i="15"/>
  <c r="Q512" i="15"/>
  <c r="Y513" i="15"/>
  <c r="Y470" i="15"/>
  <c r="I472" i="15"/>
  <c r="Q473" i="15"/>
  <c r="Y474" i="15"/>
  <c r="I476" i="15"/>
  <c r="Q477" i="15"/>
  <c r="Y478" i="15"/>
  <c r="I480" i="15"/>
  <c r="Q481" i="15"/>
  <c r="Y482" i="15"/>
  <c r="I484" i="15"/>
  <c r="Q485" i="15"/>
  <c r="Y499" i="15"/>
  <c r="I501" i="15"/>
  <c r="Y503" i="15"/>
  <c r="I505" i="15"/>
  <c r="Q506" i="15"/>
  <c r="Y507" i="15"/>
  <c r="I509" i="15"/>
  <c r="Q510" i="15"/>
  <c r="Y511" i="15"/>
  <c r="I513" i="15"/>
  <c r="Q514" i="15"/>
  <c r="Y472" i="15"/>
  <c r="Q475" i="15"/>
  <c r="Y476" i="15"/>
  <c r="I478" i="15"/>
  <c r="Q479" i="15"/>
  <c r="Y480" i="15"/>
  <c r="I482" i="15"/>
  <c r="Q483" i="15"/>
  <c r="Y484" i="15"/>
  <c r="I486" i="15"/>
  <c r="Q487" i="15"/>
  <c r="Y488" i="15"/>
  <c r="I490" i="15"/>
  <c r="Q491" i="15"/>
  <c r="Y492" i="15"/>
  <c r="I494" i="15"/>
  <c r="Q495" i="15"/>
  <c r="Y496" i="15"/>
  <c r="I498" i="15"/>
  <c r="Q499" i="15"/>
  <c r="Y500" i="15"/>
  <c r="I502" i="15"/>
  <c r="Q503" i="15"/>
  <c r="Y504" i="15"/>
  <c r="I506" i="15"/>
  <c r="Q507" i="15"/>
  <c r="Y508" i="15"/>
  <c r="I510" i="15"/>
  <c r="Q511" i="15"/>
  <c r="Y512" i="15"/>
  <c r="I514" i="15"/>
  <c r="I487" i="15"/>
  <c r="Q488" i="15"/>
  <c r="Y489" i="15"/>
  <c r="I491" i="15"/>
  <c r="Q492" i="15"/>
  <c r="Y493" i="15"/>
  <c r="I495" i="15"/>
  <c r="Q496" i="15"/>
  <c r="Y497" i="15"/>
  <c r="I499" i="15"/>
  <c r="Q500" i="15"/>
  <c r="Y501" i="15"/>
  <c r="I503" i="15"/>
  <c r="Y486" i="15"/>
  <c r="I488" i="15"/>
  <c r="Q489" i="15"/>
  <c r="Y490" i="15"/>
  <c r="I492" i="15"/>
  <c r="Q493" i="15"/>
  <c r="Y494" i="15"/>
  <c r="I496" i="15"/>
  <c r="Q497" i="15"/>
  <c r="Y498" i="15"/>
  <c r="I500" i="15"/>
  <c r="Q501" i="15"/>
  <c r="Y502" i="15"/>
  <c r="Q502" i="15"/>
  <c r="T42" i="26" l="1"/>
  <c r="B53" i="26"/>
  <c r="T45" i="26"/>
  <c r="B56" i="26"/>
  <c r="T44" i="26"/>
  <c r="B55" i="26"/>
  <c r="Z86" i="15"/>
  <c r="A189" i="15"/>
  <c r="A88" i="17"/>
  <c r="A40" i="17"/>
  <c r="A87" i="15"/>
  <c r="A39" i="15"/>
  <c r="A141" i="15"/>
  <c r="Z38" i="15"/>
  <c r="A291" i="15"/>
  <c r="Z188" i="15"/>
  <c r="A345" i="15"/>
  <c r="Z242" i="15"/>
  <c r="A495" i="15"/>
  <c r="Z392" i="15"/>
  <c r="Z290" i="15"/>
  <c r="A393" i="15"/>
  <c r="Z140" i="15"/>
  <c r="A243" i="15"/>
  <c r="Z344" i="15"/>
  <c r="A447" i="15"/>
  <c r="Z494" i="15"/>
  <c r="A597" i="15"/>
  <c r="A549" i="15"/>
  <c r="Z446" i="15"/>
  <c r="W36" i="26"/>
  <c r="J10" i="16"/>
  <c r="F10" i="16"/>
  <c r="B10" i="16"/>
  <c r="Z243" i="15" l="1"/>
  <c r="A346" i="15"/>
  <c r="A244" i="15"/>
  <c r="Z141" i="15"/>
  <c r="A598" i="15"/>
  <c r="Z495" i="15"/>
  <c r="A394" i="15"/>
  <c r="Z291" i="15"/>
  <c r="A142" i="15"/>
  <c r="A40" i="15"/>
  <c r="A88" i="15"/>
  <c r="A41" i="17"/>
  <c r="Z39" i="15"/>
  <c r="Z447" i="15"/>
  <c r="A550" i="15"/>
  <c r="Z393" i="15"/>
  <c r="A496" i="15"/>
  <c r="A190" i="15"/>
  <c r="Z87" i="15"/>
  <c r="A89" i="17"/>
  <c r="Z189" i="15"/>
  <c r="A292" i="15"/>
  <c r="A448" i="15"/>
  <c r="Z345" i="15"/>
  <c r="H415" i="15"/>
  <c r="H518" i="15"/>
  <c r="Z292" i="15" l="1"/>
  <c r="A395" i="15"/>
  <c r="A191" i="15"/>
  <c r="A90" i="17"/>
  <c r="Z88" i="15"/>
  <c r="A293" i="15"/>
  <c r="Z190" i="15"/>
  <c r="A41" i="15"/>
  <c r="A89" i="15"/>
  <c r="Z40" i="15"/>
  <c r="A42" i="17"/>
  <c r="A143" i="15"/>
  <c r="Z394" i="15"/>
  <c r="A497" i="15"/>
  <c r="A347" i="15"/>
  <c r="Z244" i="15"/>
  <c r="Z496" i="15"/>
  <c r="A599" i="15"/>
  <c r="Z142" i="15"/>
  <c r="A245" i="15"/>
  <c r="Z346" i="15"/>
  <c r="A449" i="15"/>
  <c r="A551" i="15"/>
  <c r="Z448" i="15"/>
  <c r="Z449" i="15" l="1"/>
  <c r="A552" i="15"/>
  <c r="A600" i="15"/>
  <c r="Z497" i="15"/>
  <c r="Z191" i="15"/>
  <c r="A294" i="15"/>
  <c r="A396" i="15"/>
  <c r="Z293" i="15"/>
  <c r="Z245" i="15"/>
  <c r="A348" i="15"/>
  <c r="A246" i="15"/>
  <c r="Z143" i="15"/>
  <c r="A192" i="15"/>
  <c r="A91" i="17"/>
  <c r="Z89" i="15"/>
  <c r="Z395" i="15"/>
  <c r="A498" i="15"/>
  <c r="A450" i="15"/>
  <c r="Z347" i="15"/>
  <c r="A43" i="17"/>
  <c r="Z41" i="15"/>
  <c r="A42" i="15"/>
  <c r="A90" i="15"/>
  <c r="A144" i="15"/>
  <c r="Z90" i="15" l="1"/>
  <c r="A92" i="17"/>
  <c r="A193" i="15"/>
  <c r="A44" i="17"/>
  <c r="A91" i="15"/>
  <c r="A43" i="15"/>
  <c r="A145" i="15"/>
  <c r="Z42" i="15"/>
  <c r="Z450" i="15"/>
  <c r="A553" i="15"/>
  <c r="Z246" i="15"/>
  <c r="A349" i="15"/>
  <c r="A499" i="15"/>
  <c r="Z396" i="15"/>
  <c r="Z144" i="15"/>
  <c r="A247" i="15"/>
  <c r="Z498" i="15"/>
  <c r="A601" i="15"/>
  <c r="Z348" i="15"/>
  <c r="A451" i="15"/>
  <c r="Z294" i="15"/>
  <c r="A397" i="15"/>
  <c r="A295" i="15"/>
  <c r="Z192" i="15"/>
  <c r="F52" i="26"/>
  <c r="M52" i="26" s="1"/>
  <c r="Y14" i="17" s="1"/>
  <c r="Z397" i="15" l="1"/>
  <c r="A500" i="15"/>
  <c r="Z145" i="15"/>
  <c r="A248" i="15"/>
  <c r="A602" i="15"/>
  <c r="Z499" i="15"/>
  <c r="A44" i="15"/>
  <c r="A146" i="15"/>
  <c r="A92" i="15"/>
  <c r="A45" i="17"/>
  <c r="Z43" i="15"/>
  <c r="Z193" i="15"/>
  <c r="A296" i="15"/>
  <c r="Z451" i="15"/>
  <c r="A554" i="15"/>
  <c r="Z247" i="15"/>
  <c r="A350" i="15"/>
  <c r="A452" i="15"/>
  <c r="Z349" i="15"/>
  <c r="A194" i="15"/>
  <c r="Z91" i="15"/>
  <c r="A93" i="17"/>
  <c r="Z295" i="15"/>
  <c r="A398" i="15"/>
  <c r="H52" i="26"/>
  <c r="J52" i="26"/>
  <c r="L52" i="26"/>
  <c r="G52" i="26"/>
  <c r="I52" i="26"/>
  <c r="K52" i="26"/>
  <c r="A249" i="15" l="1"/>
  <c r="Z146" i="15"/>
  <c r="Z248" i="15"/>
  <c r="A351" i="15"/>
  <c r="A555" i="15"/>
  <c r="Z452" i="15"/>
  <c r="A46" i="17"/>
  <c r="A147" i="15"/>
  <c r="Z44" i="15"/>
  <c r="A45" i="15"/>
  <c r="A93" i="15"/>
  <c r="A501" i="15"/>
  <c r="Z398" i="15"/>
  <c r="Z350" i="15"/>
  <c r="A453" i="15"/>
  <c r="Z296" i="15"/>
  <c r="A399" i="15"/>
  <c r="Z500" i="15"/>
  <c r="A603" i="15"/>
  <c r="A297" i="15"/>
  <c r="Z194" i="15"/>
  <c r="Z92" i="15"/>
  <c r="A195" i="15"/>
  <c r="A94" i="17"/>
  <c r="W14" i="17"/>
  <c r="S14" i="17"/>
  <c r="V14" i="17"/>
  <c r="U14" i="17"/>
  <c r="X14" i="17"/>
  <c r="T14" i="17"/>
  <c r="N14" i="17" l="1"/>
  <c r="Z195" i="15"/>
  <c r="A298" i="15"/>
  <c r="Z453" i="15"/>
  <c r="A556" i="15"/>
  <c r="A95" i="17"/>
  <c r="A196" i="15"/>
  <c r="Z93" i="15"/>
  <c r="Z147" i="15"/>
  <c r="A250" i="15"/>
  <c r="A454" i="15"/>
  <c r="Z351" i="15"/>
  <c r="Z399" i="15"/>
  <c r="A502" i="15"/>
  <c r="A47" i="17"/>
  <c r="A46" i="15"/>
  <c r="Z45" i="15"/>
  <c r="A94" i="15"/>
  <c r="A148" i="15"/>
  <c r="A400" i="15"/>
  <c r="Z297" i="15"/>
  <c r="A604" i="15"/>
  <c r="Z501" i="15"/>
  <c r="Z249" i="15"/>
  <c r="A352" i="15"/>
  <c r="N58" i="17"/>
  <c r="N12" i="17"/>
  <c r="N13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O58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P58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Q58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N11" i="17"/>
  <c r="O41" i="17"/>
  <c r="O53" i="17"/>
  <c r="O57" i="17"/>
  <c r="N40" i="17"/>
  <c r="P41" i="17"/>
  <c r="N43" i="17"/>
  <c r="O44" i="17"/>
  <c r="P45" i="17"/>
  <c r="N47" i="17"/>
  <c r="O48" i="17"/>
  <c r="P49" i="17"/>
  <c r="N51" i="17"/>
  <c r="O52" i="17"/>
  <c r="P53" i="17"/>
  <c r="N55" i="17"/>
  <c r="O56" i="17"/>
  <c r="P57" i="17"/>
  <c r="P40" i="17"/>
  <c r="N42" i="17"/>
  <c r="O43" i="17"/>
  <c r="P44" i="17"/>
  <c r="N46" i="17"/>
  <c r="O47" i="17"/>
  <c r="P48" i="17"/>
  <c r="N50" i="17"/>
  <c r="O51" i="17"/>
  <c r="P52" i="17"/>
  <c r="N54" i="17"/>
  <c r="O55" i="17"/>
  <c r="P56" i="17"/>
  <c r="Q11" i="17"/>
  <c r="N41" i="17"/>
  <c r="O42" i="17"/>
  <c r="P43" i="17"/>
  <c r="N45" i="17"/>
  <c r="O46" i="17"/>
  <c r="P47" i="17"/>
  <c r="N49" i="17"/>
  <c r="O50" i="17"/>
  <c r="P51" i="17"/>
  <c r="N53" i="17"/>
  <c r="O54" i="17"/>
  <c r="P55" i="17"/>
  <c r="N57" i="17"/>
  <c r="P11" i="17"/>
  <c r="N39" i="17"/>
  <c r="P42" i="17"/>
  <c r="N44" i="17"/>
  <c r="O45" i="17"/>
  <c r="P46" i="17"/>
  <c r="N48" i="17"/>
  <c r="O49" i="17"/>
  <c r="P50" i="17"/>
  <c r="N52" i="17"/>
  <c r="P54" i="17"/>
  <c r="N56" i="17"/>
  <c r="O11" i="17"/>
  <c r="O28" i="26"/>
  <c r="N28" i="26"/>
  <c r="M28" i="26"/>
  <c r="P5" i="15"/>
  <c r="AG415" i="15"/>
  <c r="AG209" i="15"/>
  <c r="T5" i="15"/>
  <c r="T4" i="15"/>
  <c r="P4" i="15"/>
  <c r="F22" i="16"/>
  <c r="I34" i="16"/>
  <c r="L26" i="16"/>
  <c r="I14" i="16"/>
  <c r="H520" i="15"/>
  <c r="X411" i="15"/>
  <c r="W411" i="15"/>
  <c r="V411" i="15"/>
  <c r="U411" i="15"/>
  <c r="T411" i="15"/>
  <c r="S411" i="15"/>
  <c r="R411" i="15"/>
  <c r="P411" i="15"/>
  <c r="O411" i="15"/>
  <c r="N411" i="15"/>
  <c r="M411" i="15"/>
  <c r="L411" i="15"/>
  <c r="K411" i="15"/>
  <c r="J411" i="15"/>
  <c r="H411" i="15"/>
  <c r="G411" i="15"/>
  <c r="F411" i="15"/>
  <c r="E411" i="15"/>
  <c r="D411" i="15"/>
  <c r="C411" i="15"/>
  <c r="B411" i="15"/>
  <c r="X410" i="15"/>
  <c r="W410" i="15"/>
  <c r="V410" i="15"/>
  <c r="U410" i="15"/>
  <c r="T410" i="15"/>
  <c r="S410" i="15"/>
  <c r="R410" i="15"/>
  <c r="P410" i="15"/>
  <c r="O410" i="15"/>
  <c r="N410" i="15"/>
  <c r="M410" i="15"/>
  <c r="L410" i="15"/>
  <c r="K410" i="15"/>
  <c r="J410" i="15"/>
  <c r="H410" i="15"/>
  <c r="G410" i="15"/>
  <c r="F410" i="15"/>
  <c r="E410" i="15"/>
  <c r="D410" i="15"/>
  <c r="C410" i="15"/>
  <c r="B410" i="15"/>
  <c r="X409" i="15"/>
  <c r="W409" i="15"/>
  <c r="V409" i="15"/>
  <c r="U409" i="15"/>
  <c r="T409" i="15"/>
  <c r="S409" i="15"/>
  <c r="R409" i="15"/>
  <c r="P409" i="15"/>
  <c r="O409" i="15"/>
  <c r="N409" i="15"/>
  <c r="M409" i="15"/>
  <c r="L409" i="15"/>
  <c r="K409" i="15"/>
  <c r="J409" i="15"/>
  <c r="H409" i="15"/>
  <c r="G409" i="15"/>
  <c r="F409" i="15"/>
  <c r="E409" i="15"/>
  <c r="D409" i="15"/>
  <c r="C409" i="15"/>
  <c r="B409" i="15"/>
  <c r="X408" i="15"/>
  <c r="W408" i="15"/>
  <c r="V408" i="15"/>
  <c r="U408" i="15"/>
  <c r="T408" i="15"/>
  <c r="S408" i="15"/>
  <c r="R408" i="15"/>
  <c r="P408" i="15"/>
  <c r="O408" i="15"/>
  <c r="N408" i="15"/>
  <c r="M408" i="15"/>
  <c r="L408" i="15"/>
  <c r="K408" i="15"/>
  <c r="J408" i="15"/>
  <c r="H408" i="15"/>
  <c r="G408" i="15"/>
  <c r="F408" i="15"/>
  <c r="E408" i="15"/>
  <c r="D408" i="15"/>
  <c r="C408" i="15"/>
  <c r="B408" i="15"/>
  <c r="X407" i="15"/>
  <c r="W407" i="15"/>
  <c r="V407" i="15"/>
  <c r="U407" i="15"/>
  <c r="T407" i="15"/>
  <c r="S407" i="15"/>
  <c r="R407" i="15"/>
  <c r="P407" i="15"/>
  <c r="O407" i="15"/>
  <c r="N407" i="15"/>
  <c r="M407" i="15"/>
  <c r="L407" i="15"/>
  <c r="K407" i="15"/>
  <c r="J407" i="15"/>
  <c r="H407" i="15"/>
  <c r="G407" i="15"/>
  <c r="F407" i="15"/>
  <c r="E407" i="15"/>
  <c r="D407" i="15"/>
  <c r="C407" i="15"/>
  <c r="B407" i="15"/>
  <c r="X406" i="15"/>
  <c r="W406" i="15"/>
  <c r="V406" i="15"/>
  <c r="U406" i="15"/>
  <c r="T406" i="15"/>
  <c r="S406" i="15"/>
  <c r="R406" i="15"/>
  <c r="P406" i="15"/>
  <c r="O406" i="15"/>
  <c r="N406" i="15"/>
  <c r="M406" i="15"/>
  <c r="L406" i="15"/>
  <c r="K406" i="15"/>
  <c r="J406" i="15"/>
  <c r="H406" i="15"/>
  <c r="G406" i="15"/>
  <c r="F406" i="15"/>
  <c r="E406" i="15"/>
  <c r="D406" i="15"/>
  <c r="C406" i="15"/>
  <c r="B406" i="15"/>
  <c r="X405" i="15"/>
  <c r="W405" i="15"/>
  <c r="V405" i="15"/>
  <c r="U405" i="15"/>
  <c r="T405" i="15"/>
  <c r="S405" i="15"/>
  <c r="R405" i="15"/>
  <c r="P405" i="15"/>
  <c r="O405" i="15"/>
  <c r="N405" i="15"/>
  <c r="M405" i="15"/>
  <c r="L405" i="15"/>
  <c r="K405" i="15"/>
  <c r="J405" i="15"/>
  <c r="H405" i="15"/>
  <c r="G405" i="15"/>
  <c r="F405" i="15"/>
  <c r="E405" i="15"/>
  <c r="D405" i="15"/>
  <c r="C405" i="15"/>
  <c r="B405" i="15"/>
  <c r="X404" i="15"/>
  <c r="W404" i="15"/>
  <c r="V404" i="15"/>
  <c r="U404" i="15"/>
  <c r="T404" i="15"/>
  <c r="S404" i="15"/>
  <c r="R404" i="15"/>
  <c r="P404" i="15"/>
  <c r="O404" i="15"/>
  <c r="N404" i="15"/>
  <c r="M404" i="15"/>
  <c r="L404" i="15"/>
  <c r="K404" i="15"/>
  <c r="J404" i="15"/>
  <c r="H404" i="15"/>
  <c r="G404" i="15"/>
  <c r="F404" i="15"/>
  <c r="E404" i="15"/>
  <c r="D404" i="15"/>
  <c r="C404" i="15"/>
  <c r="B404" i="15"/>
  <c r="X403" i="15"/>
  <c r="W403" i="15"/>
  <c r="V403" i="15"/>
  <c r="U403" i="15"/>
  <c r="T403" i="15"/>
  <c r="S403" i="15"/>
  <c r="R403" i="15"/>
  <c r="P403" i="15"/>
  <c r="O403" i="15"/>
  <c r="N403" i="15"/>
  <c r="M403" i="15"/>
  <c r="L403" i="15"/>
  <c r="K403" i="15"/>
  <c r="J403" i="15"/>
  <c r="H403" i="15"/>
  <c r="G403" i="15"/>
  <c r="F403" i="15"/>
  <c r="E403" i="15"/>
  <c r="D403" i="15"/>
  <c r="C403" i="15"/>
  <c r="B403" i="15"/>
  <c r="X402" i="15"/>
  <c r="W402" i="15"/>
  <c r="V402" i="15"/>
  <c r="U402" i="15"/>
  <c r="T402" i="15"/>
  <c r="S402" i="15"/>
  <c r="R402" i="15"/>
  <c r="P402" i="15"/>
  <c r="O402" i="15"/>
  <c r="N402" i="15"/>
  <c r="M402" i="15"/>
  <c r="L402" i="15"/>
  <c r="K402" i="15"/>
  <c r="J402" i="15"/>
  <c r="H402" i="15"/>
  <c r="G402" i="15"/>
  <c r="F402" i="15"/>
  <c r="E402" i="15"/>
  <c r="D402" i="15"/>
  <c r="C402" i="15"/>
  <c r="B402" i="15"/>
  <c r="X401" i="15"/>
  <c r="W401" i="15"/>
  <c r="V401" i="15"/>
  <c r="U401" i="15"/>
  <c r="T401" i="15"/>
  <c r="S401" i="15"/>
  <c r="R401" i="15"/>
  <c r="P401" i="15"/>
  <c r="O401" i="15"/>
  <c r="N401" i="15"/>
  <c r="M401" i="15"/>
  <c r="L401" i="15"/>
  <c r="K401" i="15"/>
  <c r="J401" i="15"/>
  <c r="H401" i="15"/>
  <c r="G401" i="15"/>
  <c r="F401" i="15"/>
  <c r="E401" i="15"/>
  <c r="D401" i="15"/>
  <c r="C401" i="15"/>
  <c r="B401" i="15"/>
  <c r="X400" i="15"/>
  <c r="W400" i="15"/>
  <c r="V400" i="15"/>
  <c r="U400" i="15"/>
  <c r="T400" i="15"/>
  <c r="S400" i="15"/>
  <c r="R400" i="15"/>
  <c r="P400" i="15"/>
  <c r="O400" i="15"/>
  <c r="N400" i="15"/>
  <c r="M400" i="15"/>
  <c r="L400" i="15"/>
  <c r="K400" i="15"/>
  <c r="J400" i="15"/>
  <c r="H400" i="15"/>
  <c r="G400" i="15"/>
  <c r="F400" i="15"/>
  <c r="E400" i="15"/>
  <c r="D400" i="15"/>
  <c r="C400" i="15"/>
  <c r="B400" i="15"/>
  <c r="X399" i="15"/>
  <c r="W399" i="15"/>
  <c r="V399" i="15"/>
  <c r="U399" i="15"/>
  <c r="T399" i="15"/>
  <c r="S399" i="15"/>
  <c r="R399" i="15"/>
  <c r="P399" i="15"/>
  <c r="O399" i="15"/>
  <c r="N399" i="15"/>
  <c r="M399" i="15"/>
  <c r="L399" i="15"/>
  <c r="K399" i="15"/>
  <c r="J399" i="15"/>
  <c r="H399" i="15"/>
  <c r="G399" i="15"/>
  <c r="F399" i="15"/>
  <c r="E399" i="15"/>
  <c r="D399" i="15"/>
  <c r="C399" i="15"/>
  <c r="B399" i="15"/>
  <c r="X398" i="15"/>
  <c r="W398" i="15"/>
  <c r="V398" i="15"/>
  <c r="U398" i="15"/>
  <c r="T398" i="15"/>
  <c r="S398" i="15"/>
  <c r="R398" i="15"/>
  <c r="P398" i="15"/>
  <c r="O398" i="15"/>
  <c r="N398" i="15"/>
  <c r="M398" i="15"/>
  <c r="L398" i="15"/>
  <c r="K398" i="15"/>
  <c r="J398" i="15"/>
  <c r="H398" i="15"/>
  <c r="G398" i="15"/>
  <c r="F398" i="15"/>
  <c r="E398" i="15"/>
  <c r="D398" i="15"/>
  <c r="C398" i="15"/>
  <c r="B398" i="15"/>
  <c r="X397" i="15"/>
  <c r="W397" i="15"/>
  <c r="V397" i="15"/>
  <c r="U397" i="15"/>
  <c r="T397" i="15"/>
  <c r="S397" i="15"/>
  <c r="R397" i="15"/>
  <c r="P397" i="15"/>
  <c r="O397" i="15"/>
  <c r="N397" i="15"/>
  <c r="M397" i="15"/>
  <c r="L397" i="15"/>
  <c r="K397" i="15"/>
  <c r="J397" i="15"/>
  <c r="H397" i="15"/>
  <c r="G397" i="15"/>
  <c r="F397" i="15"/>
  <c r="E397" i="15"/>
  <c r="D397" i="15"/>
  <c r="C397" i="15"/>
  <c r="B397" i="15"/>
  <c r="X396" i="15"/>
  <c r="W396" i="15"/>
  <c r="V396" i="15"/>
  <c r="U396" i="15"/>
  <c r="T396" i="15"/>
  <c r="S396" i="15"/>
  <c r="R396" i="15"/>
  <c r="P396" i="15"/>
  <c r="O396" i="15"/>
  <c r="N396" i="15"/>
  <c r="M396" i="15"/>
  <c r="L396" i="15"/>
  <c r="K396" i="15"/>
  <c r="J396" i="15"/>
  <c r="H396" i="15"/>
  <c r="G396" i="15"/>
  <c r="F396" i="15"/>
  <c r="E396" i="15"/>
  <c r="D396" i="15"/>
  <c r="C396" i="15"/>
  <c r="B396" i="15"/>
  <c r="X395" i="15"/>
  <c r="W395" i="15"/>
  <c r="V395" i="15"/>
  <c r="U395" i="15"/>
  <c r="T395" i="15"/>
  <c r="S395" i="15"/>
  <c r="R395" i="15"/>
  <c r="P395" i="15"/>
  <c r="O395" i="15"/>
  <c r="N395" i="15"/>
  <c r="M395" i="15"/>
  <c r="L395" i="15"/>
  <c r="K395" i="15"/>
  <c r="J395" i="15"/>
  <c r="H395" i="15"/>
  <c r="G395" i="15"/>
  <c r="F395" i="15"/>
  <c r="E395" i="15"/>
  <c r="D395" i="15"/>
  <c r="C395" i="15"/>
  <c r="B395" i="15"/>
  <c r="X394" i="15"/>
  <c r="W394" i="15"/>
  <c r="V394" i="15"/>
  <c r="U394" i="15"/>
  <c r="T394" i="15"/>
  <c r="S394" i="15"/>
  <c r="R394" i="15"/>
  <c r="P394" i="15"/>
  <c r="O394" i="15"/>
  <c r="N394" i="15"/>
  <c r="M394" i="15"/>
  <c r="L394" i="15"/>
  <c r="K394" i="15"/>
  <c r="J394" i="15"/>
  <c r="H394" i="15"/>
  <c r="G394" i="15"/>
  <c r="F394" i="15"/>
  <c r="E394" i="15"/>
  <c r="D394" i="15"/>
  <c r="C394" i="15"/>
  <c r="B394" i="15"/>
  <c r="X393" i="15"/>
  <c r="W393" i="15"/>
  <c r="V393" i="15"/>
  <c r="U393" i="15"/>
  <c r="T393" i="15"/>
  <c r="S393" i="15"/>
  <c r="R393" i="15"/>
  <c r="P393" i="15"/>
  <c r="O393" i="15"/>
  <c r="N393" i="15"/>
  <c r="M393" i="15"/>
  <c r="L393" i="15"/>
  <c r="K393" i="15"/>
  <c r="J393" i="15"/>
  <c r="H393" i="15"/>
  <c r="G393" i="15"/>
  <c r="F393" i="15"/>
  <c r="E393" i="15"/>
  <c r="D393" i="15"/>
  <c r="C393" i="15"/>
  <c r="B393" i="15"/>
  <c r="X392" i="15"/>
  <c r="W392" i="15"/>
  <c r="V392" i="15"/>
  <c r="U392" i="15"/>
  <c r="T392" i="15"/>
  <c r="S392" i="15"/>
  <c r="R392" i="15"/>
  <c r="P392" i="15"/>
  <c r="O392" i="15"/>
  <c r="N392" i="15"/>
  <c r="M392" i="15"/>
  <c r="L392" i="15"/>
  <c r="K392" i="15"/>
  <c r="J392" i="15"/>
  <c r="H392" i="15"/>
  <c r="G392" i="15"/>
  <c r="F392" i="15"/>
  <c r="E392" i="15"/>
  <c r="D392" i="15"/>
  <c r="C392" i="15"/>
  <c r="B392" i="15"/>
  <c r="X391" i="15"/>
  <c r="W391" i="15"/>
  <c r="V391" i="15"/>
  <c r="U391" i="15"/>
  <c r="T391" i="15"/>
  <c r="S391" i="15"/>
  <c r="R391" i="15"/>
  <c r="P391" i="15"/>
  <c r="O391" i="15"/>
  <c r="N391" i="15"/>
  <c r="M391" i="15"/>
  <c r="L391" i="15"/>
  <c r="K391" i="15"/>
  <c r="J391" i="15"/>
  <c r="H391" i="15"/>
  <c r="G391" i="15"/>
  <c r="F391" i="15"/>
  <c r="E391" i="15"/>
  <c r="D391" i="15"/>
  <c r="C391" i="15"/>
  <c r="B391" i="15"/>
  <c r="X390" i="15"/>
  <c r="W390" i="15"/>
  <c r="V390" i="15"/>
  <c r="U390" i="15"/>
  <c r="T390" i="15"/>
  <c r="S390" i="15"/>
  <c r="R390" i="15"/>
  <c r="P390" i="15"/>
  <c r="O390" i="15"/>
  <c r="N390" i="15"/>
  <c r="M390" i="15"/>
  <c r="L390" i="15"/>
  <c r="K390" i="15"/>
  <c r="J390" i="15"/>
  <c r="H390" i="15"/>
  <c r="G390" i="15"/>
  <c r="F390" i="15"/>
  <c r="E390" i="15"/>
  <c r="D390" i="15"/>
  <c r="C390" i="15"/>
  <c r="B390" i="15"/>
  <c r="X389" i="15"/>
  <c r="W389" i="15"/>
  <c r="V389" i="15"/>
  <c r="U389" i="15"/>
  <c r="T389" i="15"/>
  <c r="S389" i="15"/>
  <c r="R389" i="15"/>
  <c r="P389" i="15"/>
  <c r="O389" i="15"/>
  <c r="N389" i="15"/>
  <c r="M389" i="15"/>
  <c r="L389" i="15"/>
  <c r="K389" i="15"/>
  <c r="J389" i="15"/>
  <c r="H389" i="15"/>
  <c r="G389" i="15"/>
  <c r="F389" i="15"/>
  <c r="E389" i="15"/>
  <c r="D389" i="15"/>
  <c r="C389" i="15"/>
  <c r="B389" i="15"/>
  <c r="X388" i="15"/>
  <c r="W388" i="15"/>
  <c r="V388" i="15"/>
  <c r="U388" i="15"/>
  <c r="T388" i="15"/>
  <c r="S388" i="15"/>
  <c r="R388" i="15"/>
  <c r="P388" i="15"/>
  <c r="O388" i="15"/>
  <c r="N388" i="15"/>
  <c r="M388" i="15"/>
  <c r="L388" i="15"/>
  <c r="K388" i="15"/>
  <c r="J388" i="15"/>
  <c r="H388" i="15"/>
  <c r="G388" i="15"/>
  <c r="F388" i="15"/>
  <c r="E388" i="15"/>
  <c r="D388" i="15"/>
  <c r="C388" i="15"/>
  <c r="B388" i="15"/>
  <c r="X387" i="15"/>
  <c r="W387" i="15"/>
  <c r="V387" i="15"/>
  <c r="U387" i="15"/>
  <c r="T387" i="15"/>
  <c r="S387" i="15"/>
  <c r="R387" i="15"/>
  <c r="P387" i="15"/>
  <c r="O387" i="15"/>
  <c r="N387" i="15"/>
  <c r="M387" i="15"/>
  <c r="L387" i="15"/>
  <c r="K387" i="15"/>
  <c r="J387" i="15"/>
  <c r="H387" i="15"/>
  <c r="G387" i="15"/>
  <c r="F387" i="15"/>
  <c r="E387" i="15"/>
  <c r="D387" i="15"/>
  <c r="C387" i="15"/>
  <c r="B387" i="15"/>
  <c r="X386" i="15"/>
  <c r="W386" i="15"/>
  <c r="V386" i="15"/>
  <c r="U386" i="15"/>
  <c r="T386" i="15"/>
  <c r="S386" i="15"/>
  <c r="R386" i="15"/>
  <c r="P386" i="15"/>
  <c r="O386" i="15"/>
  <c r="N386" i="15"/>
  <c r="M386" i="15"/>
  <c r="L386" i="15"/>
  <c r="K386" i="15"/>
  <c r="J386" i="15"/>
  <c r="H386" i="15"/>
  <c r="G386" i="15"/>
  <c r="F386" i="15"/>
  <c r="E386" i="15"/>
  <c r="D386" i="15"/>
  <c r="C386" i="15"/>
  <c r="B386" i="15"/>
  <c r="X385" i="15"/>
  <c r="W385" i="15"/>
  <c r="V385" i="15"/>
  <c r="U385" i="15"/>
  <c r="T385" i="15"/>
  <c r="S385" i="15"/>
  <c r="R385" i="15"/>
  <c r="P385" i="15"/>
  <c r="O385" i="15"/>
  <c r="N385" i="15"/>
  <c r="M385" i="15"/>
  <c r="L385" i="15"/>
  <c r="K385" i="15"/>
  <c r="J385" i="15"/>
  <c r="H385" i="15"/>
  <c r="G385" i="15"/>
  <c r="F385" i="15"/>
  <c r="E385" i="15"/>
  <c r="D385" i="15"/>
  <c r="C385" i="15"/>
  <c r="B385" i="15"/>
  <c r="X384" i="15"/>
  <c r="W384" i="15"/>
  <c r="V384" i="15"/>
  <c r="U384" i="15"/>
  <c r="T384" i="15"/>
  <c r="S384" i="15"/>
  <c r="R384" i="15"/>
  <c r="P384" i="15"/>
  <c r="O384" i="15"/>
  <c r="N384" i="15"/>
  <c r="M384" i="15"/>
  <c r="L384" i="15"/>
  <c r="K384" i="15"/>
  <c r="J384" i="15"/>
  <c r="H384" i="15"/>
  <c r="G384" i="15"/>
  <c r="F384" i="15"/>
  <c r="E384" i="15"/>
  <c r="D384" i="15"/>
  <c r="C384" i="15"/>
  <c r="B384" i="15"/>
  <c r="X383" i="15"/>
  <c r="W383" i="15"/>
  <c r="V383" i="15"/>
  <c r="U383" i="15"/>
  <c r="T383" i="15"/>
  <c r="S383" i="15"/>
  <c r="R383" i="15"/>
  <c r="P383" i="15"/>
  <c r="O383" i="15"/>
  <c r="N383" i="15"/>
  <c r="M383" i="15"/>
  <c r="L383" i="15"/>
  <c r="K383" i="15"/>
  <c r="J383" i="15"/>
  <c r="H383" i="15"/>
  <c r="G383" i="15"/>
  <c r="F383" i="15"/>
  <c r="E383" i="15"/>
  <c r="D383" i="15"/>
  <c r="C383" i="15"/>
  <c r="B383" i="15"/>
  <c r="X382" i="15"/>
  <c r="W382" i="15"/>
  <c r="V382" i="15"/>
  <c r="U382" i="15"/>
  <c r="T382" i="15"/>
  <c r="S382" i="15"/>
  <c r="R382" i="15"/>
  <c r="P382" i="15"/>
  <c r="O382" i="15"/>
  <c r="N382" i="15"/>
  <c r="M382" i="15"/>
  <c r="L382" i="15"/>
  <c r="K382" i="15"/>
  <c r="J382" i="15"/>
  <c r="H382" i="15"/>
  <c r="G382" i="15"/>
  <c r="F382" i="15"/>
  <c r="E382" i="15"/>
  <c r="D382" i="15"/>
  <c r="C382" i="15"/>
  <c r="B382" i="15"/>
  <c r="X381" i="15"/>
  <c r="W381" i="15"/>
  <c r="V381" i="15"/>
  <c r="U381" i="15"/>
  <c r="T381" i="15"/>
  <c r="S381" i="15"/>
  <c r="R381" i="15"/>
  <c r="P381" i="15"/>
  <c r="O381" i="15"/>
  <c r="N381" i="15"/>
  <c r="M381" i="15"/>
  <c r="L381" i="15"/>
  <c r="K381" i="15"/>
  <c r="J381" i="15"/>
  <c r="H381" i="15"/>
  <c r="G381" i="15"/>
  <c r="F381" i="15"/>
  <c r="E381" i="15"/>
  <c r="D381" i="15"/>
  <c r="C381" i="15"/>
  <c r="B381" i="15"/>
  <c r="X380" i="15"/>
  <c r="W380" i="15"/>
  <c r="V380" i="15"/>
  <c r="U380" i="15"/>
  <c r="T380" i="15"/>
  <c r="S380" i="15"/>
  <c r="R380" i="15"/>
  <c r="P380" i="15"/>
  <c r="O380" i="15"/>
  <c r="N380" i="15"/>
  <c r="M380" i="15"/>
  <c r="L380" i="15"/>
  <c r="K380" i="15"/>
  <c r="J380" i="15"/>
  <c r="H380" i="15"/>
  <c r="G380" i="15"/>
  <c r="F380" i="15"/>
  <c r="E380" i="15"/>
  <c r="D380" i="15"/>
  <c r="C380" i="15"/>
  <c r="B380" i="15"/>
  <c r="X379" i="15"/>
  <c r="W379" i="15"/>
  <c r="V379" i="15"/>
  <c r="U379" i="15"/>
  <c r="T379" i="15"/>
  <c r="S379" i="15"/>
  <c r="R379" i="15"/>
  <c r="P379" i="15"/>
  <c r="O379" i="15"/>
  <c r="N379" i="15"/>
  <c r="M379" i="15"/>
  <c r="L379" i="15"/>
  <c r="K379" i="15"/>
  <c r="J379" i="15"/>
  <c r="H379" i="15"/>
  <c r="G379" i="15"/>
  <c r="F379" i="15"/>
  <c r="E379" i="15"/>
  <c r="D379" i="15"/>
  <c r="C379" i="15"/>
  <c r="B379" i="15"/>
  <c r="X378" i="15"/>
  <c r="W378" i="15"/>
  <c r="V378" i="15"/>
  <c r="U378" i="15"/>
  <c r="T378" i="15"/>
  <c r="S378" i="15"/>
  <c r="R378" i="15"/>
  <c r="P378" i="15"/>
  <c r="O378" i="15"/>
  <c r="N378" i="15"/>
  <c r="M378" i="15"/>
  <c r="L378" i="15"/>
  <c r="K378" i="15"/>
  <c r="J378" i="15"/>
  <c r="H378" i="15"/>
  <c r="G378" i="15"/>
  <c r="F378" i="15"/>
  <c r="E378" i="15"/>
  <c r="D378" i="15"/>
  <c r="C378" i="15"/>
  <c r="B378" i="15"/>
  <c r="X377" i="15"/>
  <c r="W377" i="15"/>
  <c r="V377" i="15"/>
  <c r="U377" i="15"/>
  <c r="T377" i="15"/>
  <c r="S377" i="15"/>
  <c r="R377" i="15"/>
  <c r="P377" i="15"/>
  <c r="O377" i="15"/>
  <c r="N377" i="15"/>
  <c r="M377" i="15"/>
  <c r="L377" i="15"/>
  <c r="K377" i="15"/>
  <c r="J377" i="15"/>
  <c r="H377" i="15"/>
  <c r="G377" i="15"/>
  <c r="F377" i="15"/>
  <c r="E377" i="15"/>
  <c r="D377" i="15"/>
  <c r="C377" i="15"/>
  <c r="B377" i="15"/>
  <c r="X376" i="15"/>
  <c r="W376" i="15"/>
  <c r="V376" i="15"/>
  <c r="U376" i="15"/>
  <c r="T376" i="15"/>
  <c r="S376" i="15"/>
  <c r="R376" i="15"/>
  <c r="P376" i="15"/>
  <c r="O376" i="15"/>
  <c r="N376" i="15"/>
  <c r="M376" i="15"/>
  <c r="L376" i="15"/>
  <c r="K376" i="15"/>
  <c r="J376" i="15"/>
  <c r="H376" i="15"/>
  <c r="G376" i="15"/>
  <c r="F376" i="15"/>
  <c r="E376" i="15"/>
  <c r="D376" i="15"/>
  <c r="C376" i="15"/>
  <c r="B376" i="15"/>
  <c r="X375" i="15"/>
  <c r="W375" i="15"/>
  <c r="V375" i="15"/>
  <c r="U375" i="15"/>
  <c r="T375" i="15"/>
  <c r="S375" i="15"/>
  <c r="R375" i="15"/>
  <c r="P375" i="15"/>
  <c r="O375" i="15"/>
  <c r="N375" i="15"/>
  <c r="M375" i="15"/>
  <c r="L375" i="15"/>
  <c r="K375" i="15"/>
  <c r="J375" i="15"/>
  <c r="H375" i="15"/>
  <c r="G375" i="15"/>
  <c r="F375" i="15"/>
  <c r="E375" i="15"/>
  <c r="D375" i="15"/>
  <c r="C375" i="15"/>
  <c r="B375" i="15"/>
  <c r="X374" i="15"/>
  <c r="W374" i="15"/>
  <c r="V374" i="15"/>
  <c r="U374" i="15"/>
  <c r="T374" i="15"/>
  <c r="S374" i="15"/>
  <c r="R374" i="15"/>
  <c r="P374" i="15"/>
  <c r="O374" i="15"/>
  <c r="N374" i="15"/>
  <c r="M374" i="15"/>
  <c r="L374" i="15"/>
  <c r="K374" i="15"/>
  <c r="J374" i="15"/>
  <c r="H374" i="15"/>
  <c r="G374" i="15"/>
  <c r="F374" i="15"/>
  <c r="E374" i="15"/>
  <c r="D374" i="15"/>
  <c r="C374" i="15"/>
  <c r="B374" i="15"/>
  <c r="X373" i="15"/>
  <c r="W373" i="15"/>
  <c r="V373" i="15"/>
  <c r="U373" i="15"/>
  <c r="T373" i="15"/>
  <c r="S373" i="15"/>
  <c r="R373" i="15"/>
  <c r="P373" i="15"/>
  <c r="O373" i="15"/>
  <c r="N373" i="15"/>
  <c r="M373" i="15"/>
  <c r="L373" i="15"/>
  <c r="K373" i="15"/>
  <c r="J373" i="15"/>
  <c r="H373" i="15"/>
  <c r="G373" i="15"/>
  <c r="F373" i="15"/>
  <c r="E373" i="15"/>
  <c r="D373" i="15"/>
  <c r="C373" i="15"/>
  <c r="B373" i="15"/>
  <c r="X372" i="15"/>
  <c r="W372" i="15"/>
  <c r="V372" i="15"/>
  <c r="U372" i="15"/>
  <c r="T372" i="15"/>
  <c r="S372" i="15"/>
  <c r="R372" i="15"/>
  <c r="P372" i="15"/>
  <c r="O372" i="15"/>
  <c r="N372" i="15"/>
  <c r="M372" i="15"/>
  <c r="L372" i="15"/>
  <c r="K372" i="15"/>
  <c r="J372" i="15"/>
  <c r="H372" i="15"/>
  <c r="G372" i="15"/>
  <c r="F372" i="15"/>
  <c r="E372" i="15"/>
  <c r="D372" i="15"/>
  <c r="C372" i="15"/>
  <c r="B372" i="15"/>
  <c r="X371" i="15"/>
  <c r="W371" i="15"/>
  <c r="V371" i="15"/>
  <c r="U371" i="15"/>
  <c r="T371" i="15"/>
  <c r="S371" i="15"/>
  <c r="R371" i="15"/>
  <c r="P371" i="15"/>
  <c r="O371" i="15"/>
  <c r="N371" i="15"/>
  <c r="M371" i="15"/>
  <c r="L371" i="15"/>
  <c r="K371" i="15"/>
  <c r="J371" i="15"/>
  <c r="H371" i="15"/>
  <c r="G371" i="15"/>
  <c r="F371" i="15"/>
  <c r="E371" i="15"/>
  <c r="D371" i="15"/>
  <c r="C371" i="15"/>
  <c r="B371" i="15"/>
  <c r="X370" i="15"/>
  <c r="W370" i="15"/>
  <c r="V370" i="15"/>
  <c r="U370" i="15"/>
  <c r="T370" i="15"/>
  <c r="S370" i="15"/>
  <c r="R370" i="15"/>
  <c r="P370" i="15"/>
  <c r="O370" i="15"/>
  <c r="N370" i="15"/>
  <c r="M370" i="15"/>
  <c r="L370" i="15"/>
  <c r="K370" i="15"/>
  <c r="J370" i="15"/>
  <c r="H370" i="15"/>
  <c r="G370" i="15"/>
  <c r="F370" i="15"/>
  <c r="E370" i="15"/>
  <c r="D370" i="15"/>
  <c r="C370" i="15"/>
  <c r="B370" i="15"/>
  <c r="X369" i="15"/>
  <c r="W369" i="15"/>
  <c r="V369" i="15"/>
  <c r="U369" i="15"/>
  <c r="T369" i="15"/>
  <c r="S369" i="15"/>
  <c r="R369" i="15"/>
  <c r="P369" i="15"/>
  <c r="O369" i="15"/>
  <c r="N369" i="15"/>
  <c r="M369" i="15"/>
  <c r="L369" i="15"/>
  <c r="K369" i="15"/>
  <c r="J369" i="15"/>
  <c r="H369" i="15"/>
  <c r="G369" i="15"/>
  <c r="F369" i="15"/>
  <c r="E369" i="15"/>
  <c r="D369" i="15"/>
  <c r="C369" i="15"/>
  <c r="B369" i="15"/>
  <c r="X368" i="15"/>
  <c r="W368" i="15"/>
  <c r="V368" i="15"/>
  <c r="U368" i="15"/>
  <c r="T368" i="15"/>
  <c r="S368" i="15"/>
  <c r="R368" i="15"/>
  <c r="P368" i="15"/>
  <c r="O368" i="15"/>
  <c r="N368" i="15"/>
  <c r="M368" i="15"/>
  <c r="L368" i="15"/>
  <c r="K368" i="15"/>
  <c r="J368" i="15"/>
  <c r="H368" i="15"/>
  <c r="G368" i="15"/>
  <c r="F368" i="15"/>
  <c r="E368" i="15"/>
  <c r="D368" i="15"/>
  <c r="C368" i="15"/>
  <c r="B368" i="15"/>
  <c r="X367" i="15"/>
  <c r="W367" i="15"/>
  <c r="V367" i="15"/>
  <c r="U367" i="15"/>
  <c r="T367" i="15"/>
  <c r="S367" i="15"/>
  <c r="R367" i="15"/>
  <c r="P367" i="15"/>
  <c r="O367" i="15"/>
  <c r="N367" i="15"/>
  <c r="M367" i="15"/>
  <c r="L367" i="15"/>
  <c r="K367" i="15"/>
  <c r="J367" i="15"/>
  <c r="H367" i="15"/>
  <c r="G367" i="15"/>
  <c r="F367" i="15"/>
  <c r="E367" i="15"/>
  <c r="D367" i="15"/>
  <c r="C367" i="15"/>
  <c r="B367" i="15"/>
  <c r="Y365" i="15"/>
  <c r="Q365" i="15"/>
  <c r="I365" i="15"/>
  <c r="Y364" i="15"/>
  <c r="Q364" i="15"/>
  <c r="I364" i="15"/>
  <c r="Y363" i="15"/>
  <c r="Q363" i="15"/>
  <c r="I363" i="15"/>
  <c r="Y362" i="15"/>
  <c r="Q362" i="15"/>
  <c r="I362" i="15"/>
  <c r="Y361" i="15"/>
  <c r="Q361" i="15"/>
  <c r="I361" i="15"/>
  <c r="Y360" i="15"/>
  <c r="Q360" i="15"/>
  <c r="I360" i="15"/>
  <c r="Y359" i="15"/>
  <c r="Q359" i="15"/>
  <c r="I359" i="15"/>
  <c r="Y358" i="15"/>
  <c r="Q358" i="15"/>
  <c r="I358" i="15"/>
  <c r="Y357" i="15"/>
  <c r="Q357" i="15"/>
  <c r="I357" i="15"/>
  <c r="Y356" i="15"/>
  <c r="Q356" i="15"/>
  <c r="I356" i="15"/>
  <c r="Y355" i="15"/>
  <c r="Q355" i="15"/>
  <c r="I355" i="15"/>
  <c r="Y354" i="15"/>
  <c r="Q354" i="15"/>
  <c r="I354" i="15"/>
  <c r="Y353" i="15"/>
  <c r="Q353" i="15"/>
  <c r="I353" i="15"/>
  <c r="Y352" i="15"/>
  <c r="Q352" i="15"/>
  <c r="I352" i="15"/>
  <c r="Y351" i="15"/>
  <c r="Q351" i="15"/>
  <c r="I351" i="15"/>
  <c r="Y350" i="15"/>
  <c r="Q350" i="15"/>
  <c r="I350" i="15"/>
  <c r="Y349" i="15"/>
  <c r="Q349" i="15"/>
  <c r="I349" i="15"/>
  <c r="Y348" i="15"/>
  <c r="Q348" i="15"/>
  <c r="I348" i="15"/>
  <c r="Y347" i="15"/>
  <c r="Q347" i="15"/>
  <c r="I347" i="15"/>
  <c r="Y346" i="15"/>
  <c r="Q346" i="15"/>
  <c r="I346" i="15"/>
  <c r="Y345" i="15"/>
  <c r="Q345" i="15"/>
  <c r="I345" i="15"/>
  <c r="Y344" i="15"/>
  <c r="Q344" i="15"/>
  <c r="I344" i="15"/>
  <c r="Y343" i="15"/>
  <c r="Q343" i="15"/>
  <c r="I343" i="15"/>
  <c r="Y342" i="15"/>
  <c r="Q342" i="15"/>
  <c r="I342" i="15"/>
  <c r="Y341" i="15"/>
  <c r="Q341" i="15"/>
  <c r="I341" i="15"/>
  <c r="Y340" i="15"/>
  <c r="Q340" i="15"/>
  <c r="I340" i="15"/>
  <c r="Y339" i="15"/>
  <c r="Q339" i="15"/>
  <c r="I339" i="15"/>
  <c r="Y338" i="15"/>
  <c r="Q338" i="15"/>
  <c r="I338" i="15"/>
  <c r="Y337" i="15"/>
  <c r="Q337" i="15"/>
  <c r="I337" i="15"/>
  <c r="Y336" i="15"/>
  <c r="Q336" i="15"/>
  <c r="I336" i="15"/>
  <c r="Y335" i="15"/>
  <c r="Q335" i="15"/>
  <c r="I335" i="15"/>
  <c r="Y334" i="15"/>
  <c r="Q334" i="15"/>
  <c r="I334" i="15"/>
  <c r="Y333" i="15"/>
  <c r="Q333" i="15"/>
  <c r="I333" i="15"/>
  <c r="Y332" i="15"/>
  <c r="Q332" i="15"/>
  <c r="I332" i="15"/>
  <c r="Y331" i="15"/>
  <c r="Q331" i="15"/>
  <c r="I331" i="15"/>
  <c r="Y330" i="15"/>
  <c r="Q330" i="15"/>
  <c r="I330" i="15"/>
  <c r="Y329" i="15"/>
  <c r="Q329" i="15"/>
  <c r="I329" i="15"/>
  <c r="Y328" i="15"/>
  <c r="Q328" i="15"/>
  <c r="I328" i="15"/>
  <c r="Y327" i="15"/>
  <c r="Q327" i="15"/>
  <c r="I327" i="15"/>
  <c r="Y326" i="15"/>
  <c r="Q326" i="15"/>
  <c r="I326" i="15"/>
  <c r="Y325" i="15"/>
  <c r="Q325" i="15"/>
  <c r="I325" i="15"/>
  <c r="Y324" i="15"/>
  <c r="Q324" i="15"/>
  <c r="I324" i="15"/>
  <c r="Y323" i="15"/>
  <c r="Q323" i="15"/>
  <c r="I323" i="15"/>
  <c r="Y322" i="15"/>
  <c r="Q322" i="15"/>
  <c r="I322" i="15"/>
  <c r="Y321" i="15"/>
  <c r="Q321" i="15"/>
  <c r="I321" i="15"/>
  <c r="Y320" i="15"/>
  <c r="Q320" i="15"/>
  <c r="I320" i="15"/>
  <c r="Y319" i="15"/>
  <c r="Q319" i="15"/>
  <c r="I319" i="15"/>
  <c r="Y318" i="15"/>
  <c r="Q318" i="15"/>
  <c r="I318" i="15"/>
  <c r="X308" i="15"/>
  <c r="W308" i="15"/>
  <c r="V308" i="15"/>
  <c r="U308" i="15"/>
  <c r="T308" i="15"/>
  <c r="S308" i="15"/>
  <c r="R308" i="15"/>
  <c r="P308" i="15"/>
  <c r="O308" i="15"/>
  <c r="N308" i="15"/>
  <c r="M308" i="15"/>
  <c r="L308" i="15"/>
  <c r="K308" i="15"/>
  <c r="J308" i="15"/>
  <c r="H308" i="15"/>
  <c r="G308" i="15"/>
  <c r="F308" i="15"/>
  <c r="E308" i="15"/>
  <c r="D308" i="15"/>
  <c r="C308" i="15"/>
  <c r="B308" i="15"/>
  <c r="X307" i="15"/>
  <c r="W307" i="15"/>
  <c r="V307" i="15"/>
  <c r="U307" i="15"/>
  <c r="T307" i="15"/>
  <c r="S307" i="15"/>
  <c r="R307" i="15"/>
  <c r="P307" i="15"/>
  <c r="O307" i="15"/>
  <c r="N307" i="15"/>
  <c r="M307" i="15"/>
  <c r="L307" i="15"/>
  <c r="K307" i="15"/>
  <c r="J307" i="15"/>
  <c r="H307" i="15"/>
  <c r="G307" i="15"/>
  <c r="F307" i="15"/>
  <c r="E307" i="15"/>
  <c r="D307" i="15"/>
  <c r="C307" i="15"/>
  <c r="B307" i="15"/>
  <c r="X306" i="15"/>
  <c r="W306" i="15"/>
  <c r="V306" i="15"/>
  <c r="U306" i="15"/>
  <c r="T306" i="15"/>
  <c r="S306" i="15"/>
  <c r="R306" i="15"/>
  <c r="P306" i="15"/>
  <c r="O306" i="15"/>
  <c r="N306" i="15"/>
  <c r="M306" i="15"/>
  <c r="L306" i="15"/>
  <c r="K306" i="15"/>
  <c r="J306" i="15"/>
  <c r="H306" i="15"/>
  <c r="G306" i="15"/>
  <c r="F306" i="15"/>
  <c r="E306" i="15"/>
  <c r="D306" i="15"/>
  <c r="C306" i="15"/>
  <c r="B306" i="15"/>
  <c r="X305" i="15"/>
  <c r="W305" i="15"/>
  <c r="V305" i="15"/>
  <c r="U305" i="15"/>
  <c r="T305" i="15"/>
  <c r="S305" i="15"/>
  <c r="R305" i="15"/>
  <c r="P305" i="15"/>
  <c r="O305" i="15"/>
  <c r="N305" i="15"/>
  <c r="M305" i="15"/>
  <c r="L305" i="15"/>
  <c r="K305" i="15"/>
  <c r="J305" i="15"/>
  <c r="H305" i="15"/>
  <c r="G305" i="15"/>
  <c r="F305" i="15"/>
  <c r="E305" i="15"/>
  <c r="D305" i="15"/>
  <c r="C305" i="15"/>
  <c r="B305" i="15"/>
  <c r="X304" i="15"/>
  <c r="W304" i="15"/>
  <c r="V304" i="15"/>
  <c r="U304" i="15"/>
  <c r="T304" i="15"/>
  <c r="S304" i="15"/>
  <c r="R304" i="15"/>
  <c r="P304" i="15"/>
  <c r="O304" i="15"/>
  <c r="N304" i="15"/>
  <c r="M304" i="15"/>
  <c r="L304" i="15"/>
  <c r="K304" i="15"/>
  <c r="J304" i="15"/>
  <c r="H304" i="15"/>
  <c r="G304" i="15"/>
  <c r="F304" i="15"/>
  <c r="E304" i="15"/>
  <c r="D304" i="15"/>
  <c r="C304" i="15"/>
  <c r="B304" i="15"/>
  <c r="X303" i="15"/>
  <c r="W303" i="15"/>
  <c r="V303" i="15"/>
  <c r="U303" i="15"/>
  <c r="T303" i="15"/>
  <c r="S303" i="15"/>
  <c r="R303" i="15"/>
  <c r="P303" i="15"/>
  <c r="O303" i="15"/>
  <c r="N303" i="15"/>
  <c r="M303" i="15"/>
  <c r="L303" i="15"/>
  <c r="K303" i="15"/>
  <c r="J303" i="15"/>
  <c r="H303" i="15"/>
  <c r="G303" i="15"/>
  <c r="F303" i="15"/>
  <c r="E303" i="15"/>
  <c r="D303" i="15"/>
  <c r="C303" i="15"/>
  <c r="B303" i="15"/>
  <c r="X302" i="15"/>
  <c r="W302" i="15"/>
  <c r="V302" i="15"/>
  <c r="U302" i="15"/>
  <c r="T302" i="15"/>
  <c r="S302" i="15"/>
  <c r="R302" i="15"/>
  <c r="P302" i="15"/>
  <c r="O302" i="15"/>
  <c r="N302" i="15"/>
  <c r="M302" i="15"/>
  <c r="L302" i="15"/>
  <c r="K302" i="15"/>
  <c r="J302" i="15"/>
  <c r="H302" i="15"/>
  <c r="G302" i="15"/>
  <c r="F302" i="15"/>
  <c r="E302" i="15"/>
  <c r="D302" i="15"/>
  <c r="C302" i="15"/>
  <c r="B302" i="15"/>
  <c r="X301" i="15"/>
  <c r="W301" i="15"/>
  <c r="V301" i="15"/>
  <c r="U301" i="15"/>
  <c r="T301" i="15"/>
  <c r="S301" i="15"/>
  <c r="R301" i="15"/>
  <c r="P301" i="15"/>
  <c r="O301" i="15"/>
  <c r="N301" i="15"/>
  <c r="M301" i="15"/>
  <c r="L301" i="15"/>
  <c r="K301" i="15"/>
  <c r="J301" i="15"/>
  <c r="H301" i="15"/>
  <c r="G301" i="15"/>
  <c r="F301" i="15"/>
  <c r="E301" i="15"/>
  <c r="D301" i="15"/>
  <c r="C301" i="15"/>
  <c r="B301" i="15"/>
  <c r="X300" i="15"/>
  <c r="W300" i="15"/>
  <c r="V300" i="15"/>
  <c r="U300" i="15"/>
  <c r="T300" i="15"/>
  <c r="S300" i="15"/>
  <c r="R300" i="15"/>
  <c r="P300" i="15"/>
  <c r="O300" i="15"/>
  <c r="N300" i="15"/>
  <c r="M300" i="15"/>
  <c r="L300" i="15"/>
  <c r="K300" i="15"/>
  <c r="J300" i="15"/>
  <c r="H300" i="15"/>
  <c r="G300" i="15"/>
  <c r="F300" i="15"/>
  <c r="E300" i="15"/>
  <c r="D300" i="15"/>
  <c r="C300" i="15"/>
  <c r="B300" i="15"/>
  <c r="X299" i="15"/>
  <c r="W299" i="15"/>
  <c r="V299" i="15"/>
  <c r="U299" i="15"/>
  <c r="T299" i="15"/>
  <c r="S299" i="15"/>
  <c r="R299" i="15"/>
  <c r="P299" i="15"/>
  <c r="O299" i="15"/>
  <c r="N299" i="15"/>
  <c r="M299" i="15"/>
  <c r="L299" i="15"/>
  <c r="K299" i="15"/>
  <c r="J299" i="15"/>
  <c r="H299" i="15"/>
  <c r="G299" i="15"/>
  <c r="F299" i="15"/>
  <c r="E299" i="15"/>
  <c r="D299" i="15"/>
  <c r="C299" i="15"/>
  <c r="B299" i="15"/>
  <c r="X298" i="15"/>
  <c r="W298" i="15"/>
  <c r="V298" i="15"/>
  <c r="U298" i="15"/>
  <c r="T298" i="15"/>
  <c r="S298" i="15"/>
  <c r="R298" i="15"/>
  <c r="P298" i="15"/>
  <c r="O298" i="15"/>
  <c r="N298" i="15"/>
  <c r="M298" i="15"/>
  <c r="L298" i="15"/>
  <c r="K298" i="15"/>
  <c r="J298" i="15"/>
  <c r="H298" i="15"/>
  <c r="G298" i="15"/>
  <c r="F298" i="15"/>
  <c r="E298" i="15"/>
  <c r="D298" i="15"/>
  <c r="C298" i="15"/>
  <c r="B298" i="15"/>
  <c r="X297" i="15"/>
  <c r="W297" i="15"/>
  <c r="V297" i="15"/>
  <c r="U297" i="15"/>
  <c r="T297" i="15"/>
  <c r="S297" i="15"/>
  <c r="R297" i="15"/>
  <c r="P297" i="15"/>
  <c r="O297" i="15"/>
  <c r="N297" i="15"/>
  <c r="M297" i="15"/>
  <c r="L297" i="15"/>
  <c r="K297" i="15"/>
  <c r="J297" i="15"/>
  <c r="H297" i="15"/>
  <c r="G297" i="15"/>
  <c r="F297" i="15"/>
  <c r="E297" i="15"/>
  <c r="D297" i="15"/>
  <c r="C297" i="15"/>
  <c r="B297" i="15"/>
  <c r="X296" i="15"/>
  <c r="W296" i="15"/>
  <c r="V296" i="15"/>
  <c r="U296" i="15"/>
  <c r="T296" i="15"/>
  <c r="S296" i="15"/>
  <c r="R296" i="15"/>
  <c r="P296" i="15"/>
  <c r="O296" i="15"/>
  <c r="N296" i="15"/>
  <c r="M296" i="15"/>
  <c r="L296" i="15"/>
  <c r="K296" i="15"/>
  <c r="J296" i="15"/>
  <c r="H296" i="15"/>
  <c r="G296" i="15"/>
  <c r="F296" i="15"/>
  <c r="E296" i="15"/>
  <c r="D296" i="15"/>
  <c r="C296" i="15"/>
  <c r="B296" i="15"/>
  <c r="X295" i="15"/>
  <c r="W295" i="15"/>
  <c r="V295" i="15"/>
  <c r="U295" i="15"/>
  <c r="T295" i="15"/>
  <c r="S295" i="15"/>
  <c r="R295" i="15"/>
  <c r="P295" i="15"/>
  <c r="O295" i="15"/>
  <c r="N295" i="15"/>
  <c r="M295" i="15"/>
  <c r="L295" i="15"/>
  <c r="K295" i="15"/>
  <c r="J295" i="15"/>
  <c r="H295" i="15"/>
  <c r="G295" i="15"/>
  <c r="F295" i="15"/>
  <c r="E295" i="15"/>
  <c r="D295" i="15"/>
  <c r="C295" i="15"/>
  <c r="B295" i="15"/>
  <c r="X294" i="15"/>
  <c r="W294" i="15"/>
  <c r="V294" i="15"/>
  <c r="U294" i="15"/>
  <c r="T294" i="15"/>
  <c r="S294" i="15"/>
  <c r="R294" i="15"/>
  <c r="P294" i="15"/>
  <c r="O294" i="15"/>
  <c r="N294" i="15"/>
  <c r="M294" i="15"/>
  <c r="L294" i="15"/>
  <c r="K294" i="15"/>
  <c r="J294" i="15"/>
  <c r="H294" i="15"/>
  <c r="G294" i="15"/>
  <c r="F294" i="15"/>
  <c r="E294" i="15"/>
  <c r="D294" i="15"/>
  <c r="C294" i="15"/>
  <c r="B294" i="15"/>
  <c r="X293" i="15"/>
  <c r="W293" i="15"/>
  <c r="V293" i="15"/>
  <c r="U293" i="15"/>
  <c r="T293" i="15"/>
  <c r="S293" i="15"/>
  <c r="R293" i="15"/>
  <c r="P293" i="15"/>
  <c r="O293" i="15"/>
  <c r="N293" i="15"/>
  <c r="M293" i="15"/>
  <c r="L293" i="15"/>
  <c r="K293" i="15"/>
  <c r="J293" i="15"/>
  <c r="H293" i="15"/>
  <c r="G293" i="15"/>
  <c r="F293" i="15"/>
  <c r="E293" i="15"/>
  <c r="D293" i="15"/>
  <c r="C293" i="15"/>
  <c r="B293" i="15"/>
  <c r="X292" i="15"/>
  <c r="W292" i="15"/>
  <c r="V292" i="15"/>
  <c r="U292" i="15"/>
  <c r="T292" i="15"/>
  <c r="S292" i="15"/>
  <c r="R292" i="15"/>
  <c r="P292" i="15"/>
  <c r="O292" i="15"/>
  <c r="N292" i="15"/>
  <c r="M292" i="15"/>
  <c r="L292" i="15"/>
  <c r="K292" i="15"/>
  <c r="J292" i="15"/>
  <c r="H292" i="15"/>
  <c r="G292" i="15"/>
  <c r="F292" i="15"/>
  <c r="E292" i="15"/>
  <c r="D292" i="15"/>
  <c r="C292" i="15"/>
  <c r="B292" i="15"/>
  <c r="X291" i="15"/>
  <c r="W291" i="15"/>
  <c r="V291" i="15"/>
  <c r="U291" i="15"/>
  <c r="T291" i="15"/>
  <c r="S291" i="15"/>
  <c r="R291" i="15"/>
  <c r="P291" i="15"/>
  <c r="O291" i="15"/>
  <c r="N291" i="15"/>
  <c r="M291" i="15"/>
  <c r="L291" i="15"/>
  <c r="K291" i="15"/>
  <c r="J291" i="15"/>
  <c r="H291" i="15"/>
  <c r="G291" i="15"/>
  <c r="F291" i="15"/>
  <c r="E291" i="15"/>
  <c r="D291" i="15"/>
  <c r="C291" i="15"/>
  <c r="B291" i="15"/>
  <c r="X290" i="15"/>
  <c r="W290" i="15"/>
  <c r="V290" i="15"/>
  <c r="U290" i="15"/>
  <c r="T290" i="15"/>
  <c r="S290" i="15"/>
  <c r="R290" i="15"/>
  <c r="P290" i="15"/>
  <c r="O290" i="15"/>
  <c r="N290" i="15"/>
  <c r="M290" i="15"/>
  <c r="L290" i="15"/>
  <c r="K290" i="15"/>
  <c r="J290" i="15"/>
  <c r="H290" i="15"/>
  <c r="G290" i="15"/>
  <c r="F290" i="15"/>
  <c r="E290" i="15"/>
  <c r="D290" i="15"/>
  <c r="C290" i="15"/>
  <c r="B290" i="15"/>
  <c r="X289" i="15"/>
  <c r="W289" i="15"/>
  <c r="V289" i="15"/>
  <c r="U289" i="15"/>
  <c r="T289" i="15"/>
  <c r="S289" i="15"/>
  <c r="R289" i="15"/>
  <c r="P289" i="15"/>
  <c r="O289" i="15"/>
  <c r="N289" i="15"/>
  <c r="M289" i="15"/>
  <c r="L289" i="15"/>
  <c r="K289" i="15"/>
  <c r="J289" i="15"/>
  <c r="H289" i="15"/>
  <c r="G289" i="15"/>
  <c r="F289" i="15"/>
  <c r="E289" i="15"/>
  <c r="D289" i="15"/>
  <c r="C289" i="15"/>
  <c r="B289" i="15"/>
  <c r="X288" i="15"/>
  <c r="W288" i="15"/>
  <c r="V288" i="15"/>
  <c r="U288" i="15"/>
  <c r="T288" i="15"/>
  <c r="S288" i="15"/>
  <c r="R288" i="15"/>
  <c r="P288" i="15"/>
  <c r="O288" i="15"/>
  <c r="N288" i="15"/>
  <c r="M288" i="15"/>
  <c r="L288" i="15"/>
  <c r="K288" i="15"/>
  <c r="J288" i="15"/>
  <c r="H288" i="15"/>
  <c r="G288" i="15"/>
  <c r="F288" i="15"/>
  <c r="E288" i="15"/>
  <c r="D288" i="15"/>
  <c r="C288" i="15"/>
  <c r="B288" i="15"/>
  <c r="X287" i="15"/>
  <c r="W287" i="15"/>
  <c r="V287" i="15"/>
  <c r="U287" i="15"/>
  <c r="T287" i="15"/>
  <c r="S287" i="15"/>
  <c r="R287" i="15"/>
  <c r="P287" i="15"/>
  <c r="O287" i="15"/>
  <c r="N287" i="15"/>
  <c r="M287" i="15"/>
  <c r="L287" i="15"/>
  <c r="K287" i="15"/>
  <c r="J287" i="15"/>
  <c r="H287" i="15"/>
  <c r="G287" i="15"/>
  <c r="F287" i="15"/>
  <c r="E287" i="15"/>
  <c r="D287" i="15"/>
  <c r="C287" i="15"/>
  <c r="B287" i="15"/>
  <c r="X286" i="15"/>
  <c r="W286" i="15"/>
  <c r="V286" i="15"/>
  <c r="U286" i="15"/>
  <c r="T286" i="15"/>
  <c r="S286" i="15"/>
  <c r="R286" i="15"/>
  <c r="P286" i="15"/>
  <c r="O286" i="15"/>
  <c r="N286" i="15"/>
  <c r="M286" i="15"/>
  <c r="L286" i="15"/>
  <c r="K286" i="15"/>
  <c r="J286" i="15"/>
  <c r="H286" i="15"/>
  <c r="G286" i="15"/>
  <c r="F286" i="15"/>
  <c r="E286" i="15"/>
  <c r="D286" i="15"/>
  <c r="C286" i="15"/>
  <c r="B286" i="15"/>
  <c r="X285" i="15"/>
  <c r="W285" i="15"/>
  <c r="V285" i="15"/>
  <c r="U285" i="15"/>
  <c r="T285" i="15"/>
  <c r="S285" i="15"/>
  <c r="R285" i="15"/>
  <c r="P285" i="15"/>
  <c r="O285" i="15"/>
  <c r="N285" i="15"/>
  <c r="M285" i="15"/>
  <c r="L285" i="15"/>
  <c r="K285" i="15"/>
  <c r="J285" i="15"/>
  <c r="H285" i="15"/>
  <c r="G285" i="15"/>
  <c r="F285" i="15"/>
  <c r="E285" i="15"/>
  <c r="D285" i="15"/>
  <c r="C285" i="15"/>
  <c r="B285" i="15"/>
  <c r="X284" i="15"/>
  <c r="W284" i="15"/>
  <c r="V284" i="15"/>
  <c r="U284" i="15"/>
  <c r="T284" i="15"/>
  <c r="S284" i="15"/>
  <c r="R284" i="15"/>
  <c r="P284" i="15"/>
  <c r="O284" i="15"/>
  <c r="N284" i="15"/>
  <c r="M284" i="15"/>
  <c r="L284" i="15"/>
  <c r="K284" i="15"/>
  <c r="J284" i="15"/>
  <c r="H284" i="15"/>
  <c r="G284" i="15"/>
  <c r="F284" i="15"/>
  <c r="E284" i="15"/>
  <c r="D284" i="15"/>
  <c r="C284" i="15"/>
  <c r="B284" i="15"/>
  <c r="X283" i="15"/>
  <c r="W283" i="15"/>
  <c r="V283" i="15"/>
  <c r="U283" i="15"/>
  <c r="T283" i="15"/>
  <c r="S283" i="15"/>
  <c r="R283" i="15"/>
  <c r="P283" i="15"/>
  <c r="O283" i="15"/>
  <c r="N283" i="15"/>
  <c r="M283" i="15"/>
  <c r="L283" i="15"/>
  <c r="K283" i="15"/>
  <c r="J283" i="15"/>
  <c r="H283" i="15"/>
  <c r="G283" i="15"/>
  <c r="F283" i="15"/>
  <c r="E283" i="15"/>
  <c r="D283" i="15"/>
  <c r="C283" i="15"/>
  <c r="B283" i="15"/>
  <c r="X282" i="15"/>
  <c r="W282" i="15"/>
  <c r="V282" i="15"/>
  <c r="U282" i="15"/>
  <c r="T282" i="15"/>
  <c r="S282" i="15"/>
  <c r="R282" i="15"/>
  <c r="P282" i="15"/>
  <c r="O282" i="15"/>
  <c r="N282" i="15"/>
  <c r="M282" i="15"/>
  <c r="L282" i="15"/>
  <c r="K282" i="15"/>
  <c r="J282" i="15"/>
  <c r="H282" i="15"/>
  <c r="G282" i="15"/>
  <c r="F282" i="15"/>
  <c r="E282" i="15"/>
  <c r="D282" i="15"/>
  <c r="C282" i="15"/>
  <c r="B282" i="15"/>
  <c r="X281" i="15"/>
  <c r="W281" i="15"/>
  <c r="V281" i="15"/>
  <c r="U281" i="15"/>
  <c r="T281" i="15"/>
  <c r="S281" i="15"/>
  <c r="R281" i="15"/>
  <c r="P281" i="15"/>
  <c r="O281" i="15"/>
  <c r="N281" i="15"/>
  <c r="M281" i="15"/>
  <c r="L281" i="15"/>
  <c r="K281" i="15"/>
  <c r="J281" i="15"/>
  <c r="H281" i="15"/>
  <c r="G281" i="15"/>
  <c r="F281" i="15"/>
  <c r="E281" i="15"/>
  <c r="D281" i="15"/>
  <c r="C281" i="15"/>
  <c r="B281" i="15"/>
  <c r="X280" i="15"/>
  <c r="W280" i="15"/>
  <c r="V280" i="15"/>
  <c r="U280" i="15"/>
  <c r="T280" i="15"/>
  <c r="S280" i="15"/>
  <c r="R280" i="15"/>
  <c r="P280" i="15"/>
  <c r="O280" i="15"/>
  <c r="N280" i="15"/>
  <c r="M280" i="15"/>
  <c r="L280" i="15"/>
  <c r="K280" i="15"/>
  <c r="J280" i="15"/>
  <c r="H280" i="15"/>
  <c r="G280" i="15"/>
  <c r="F280" i="15"/>
  <c r="E280" i="15"/>
  <c r="D280" i="15"/>
  <c r="C280" i="15"/>
  <c r="B280" i="15"/>
  <c r="X279" i="15"/>
  <c r="W279" i="15"/>
  <c r="V279" i="15"/>
  <c r="U279" i="15"/>
  <c r="T279" i="15"/>
  <c r="S279" i="15"/>
  <c r="R279" i="15"/>
  <c r="P279" i="15"/>
  <c r="O279" i="15"/>
  <c r="N279" i="15"/>
  <c r="M279" i="15"/>
  <c r="L279" i="15"/>
  <c r="K279" i="15"/>
  <c r="J279" i="15"/>
  <c r="H279" i="15"/>
  <c r="G279" i="15"/>
  <c r="F279" i="15"/>
  <c r="E279" i="15"/>
  <c r="D279" i="15"/>
  <c r="C279" i="15"/>
  <c r="B279" i="15"/>
  <c r="X278" i="15"/>
  <c r="W278" i="15"/>
  <c r="V278" i="15"/>
  <c r="U278" i="15"/>
  <c r="T278" i="15"/>
  <c r="S278" i="15"/>
  <c r="R278" i="15"/>
  <c r="P278" i="15"/>
  <c r="O278" i="15"/>
  <c r="N278" i="15"/>
  <c r="M278" i="15"/>
  <c r="L278" i="15"/>
  <c r="K278" i="15"/>
  <c r="J278" i="15"/>
  <c r="H278" i="15"/>
  <c r="G278" i="15"/>
  <c r="F278" i="15"/>
  <c r="E278" i="15"/>
  <c r="D278" i="15"/>
  <c r="C278" i="15"/>
  <c r="B278" i="15"/>
  <c r="X277" i="15"/>
  <c r="W277" i="15"/>
  <c r="V277" i="15"/>
  <c r="U277" i="15"/>
  <c r="T277" i="15"/>
  <c r="S277" i="15"/>
  <c r="R277" i="15"/>
  <c r="P277" i="15"/>
  <c r="O277" i="15"/>
  <c r="N277" i="15"/>
  <c r="M277" i="15"/>
  <c r="L277" i="15"/>
  <c r="K277" i="15"/>
  <c r="J277" i="15"/>
  <c r="H277" i="15"/>
  <c r="G277" i="15"/>
  <c r="F277" i="15"/>
  <c r="E277" i="15"/>
  <c r="D277" i="15"/>
  <c r="C277" i="15"/>
  <c r="B277" i="15"/>
  <c r="X276" i="15"/>
  <c r="W276" i="15"/>
  <c r="V276" i="15"/>
  <c r="U276" i="15"/>
  <c r="T276" i="15"/>
  <c r="S276" i="15"/>
  <c r="R276" i="15"/>
  <c r="P276" i="15"/>
  <c r="O276" i="15"/>
  <c r="N276" i="15"/>
  <c r="M276" i="15"/>
  <c r="L276" i="15"/>
  <c r="K276" i="15"/>
  <c r="J276" i="15"/>
  <c r="H276" i="15"/>
  <c r="G276" i="15"/>
  <c r="F276" i="15"/>
  <c r="E276" i="15"/>
  <c r="D276" i="15"/>
  <c r="C276" i="15"/>
  <c r="B276" i="15"/>
  <c r="X275" i="15"/>
  <c r="W275" i="15"/>
  <c r="V275" i="15"/>
  <c r="U275" i="15"/>
  <c r="T275" i="15"/>
  <c r="S275" i="15"/>
  <c r="R275" i="15"/>
  <c r="P275" i="15"/>
  <c r="O275" i="15"/>
  <c r="N275" i="15"/>
  <c r="M275" i="15"/>
  <c r="L275" i="15"/>
  <c r="K275" i="15"/>
  <c r="J275" i="15"/>
  <c r="H275" i="15"/>
  <c r="G275" i="15"/>
  <c r="F275" i="15"/>
  <c r="E275" i="15"/>
  <c r="D275" i="15"/>
  <c r="C275" i="15"/>
  <c r="B275" i="15"/>
  <c r="X274" i="15"/>
  <c r="W274" i="15"/>
  <c r="V274" i="15"/>
  <c r="U274" i="15"/>
  <c r="T274" i="15"/>
  <c r="S274" i="15"/>
  <c r="R274" i="15"/>
  <c r="P274" i="15"/>
  <c r="O274" i="15"/>
  <c r="N274" i="15"/>
  <c r="M274" i="15"/>
  <c r="L274" i="15"/>
  <c r="K274" i="15"/>
  <c r="J274" i="15"/>
  <c r="H274" i="15"/>
  <c r="G274" i="15"/>
  <c r="F274" i="15"/>
  <c r="E274" i="15"/>
  <c r="D274" i="15"/>
  <c r="C274" i="15"/>
  <c r="B274" i="15"/>
  <c r="X273" i="15"/>
  <c r="W273" i="15"/>
  <c r="V273" i="15"/>
  <c r="U273" i="15"/>
  <c r="T273" i="15"/>
  <c r="S273" i="15"/>
  <c r="R273" i="15"/>
  <c r="P273" i="15"/>
  <c r="O273" i="15"/>
  <c r="N273" i="15"/>
  <c r="M273" i="15"/>
  <c r="L273" i="15"/>
  <c r="K273" i="15"/>
  <c r="J273" i="15"/>
  <c r="H273" i="15"/>
  <c r="G273" i="15"/>
  <c r="F273" i="15"/>
  <c r="E273" i="15"/>
  <c r="D273" i="15"/>
  <c r="C273" i="15"/>
  <c r="B273" i="15"/>
  <c r="X272" i="15"/>
  <c r="W272" i="15"/>
  <c r="V272" i="15"/>
  <c r="U272" i="15"/>
  <c r="T272" i="15"/>
  <c r="S272" i="15"/>
  <c r="R272" i="15"/>
  <c r="P272" i="15"/>
  <c r="O272" i="15"/>
  <c r="N272" i="15"/>
  <c r="M272" i="15"/>
  <c r="L272" i="15"/>
  <c r="K272" i="15"/>
  <c r="J272" i="15"/>
  <c r="H272" i="15"/>
  <c r="G272" i="15"/>
  <c r="F272" i="15"/>
  <c r="E272" i="15"/>
  <c r="D272" i="15"/>
  <c r="C272" i="15"/>
  <c r="B272" i="15"/>
  <c r="X271" i="15"/>
  <c r="W271" i="15"/>
  <c r="V271" i="15"/>
  <c r="U271" i="15"/>
  <c r="T271" i="15"/>
  <c r="S271" i="15"/>
  <c r="R271" i="15"/>
  <c r="P271" i="15"/>
  <c r="O271" i="15"/>
  <c r="N271" i="15"/>
  <c r="M271" i="15"/>
  <c r="L271" i="15"/>
  <c r="K271" i="15"/>
  <c r="J271" i="15"/>
  <c r="H271" i="15"/>
  <c r="G271" i="15"/>
  <c r="F271" i="15"/>
  <c r="E271" i="15"/>
  <c r="D271" i="15"/>
  <c r="C271" i="15"/>
  <c r="B271" i="15"/>
  <c r="X270" i="15"/>
  <c r="W270" i="15"/>
  <c r="V270" i="15"/>
  <c r="U270" i="15"/>
  <c r="T270" i="15"/>
  <c r="S270" i="15"/>
  <c r="R270" i="15"/>
  <c r="P270" i="15"/>
  <c r="O270" i="15"/>
  <c r="N270" i="15"/>
  <c r="M270" i="15"/>
  <c r="L270" i="15"/>
  <c r="K270" i="15"/>
  <c r="J270" i="15"/>
  <c r="H270" i="15"/>
  <c r="G270" i="15"/>
  <c r="F270" i="15"/>
  <c r="E270" i="15"/>
  <c r="D270" i="15"/>
  <c r="C270" i="15"/>
  <c r="B270" i="15"/>
  <c r="X269" i="15"/>
  <c r="W269" i="15"/>
  <c r="V269" i="15"/>
  <c r="U269" i="15"/>
  <c r="T269" i="15"/>
  <c r="S269" i="15"/>
  <c r="R269" i="15"/>
  <c r="P269" i="15"/>
  <c r="O269" i="15"/>
  <c r="N269" i="15"/>
  <c r="M269" i="15"/>
  <c r="L269" i="15"/>
  <c r="K269" i="15"/>
  <c r="J269" i="15"/>
  <c r="H269" i="15"/>
  <c r="G269" i="15"/>
  <c r="F269" i="15"/>
  <c r="E269" i="15"/>
  <c r="D269" i="15"/>
  <c r="C269" i="15"/>
  <c r="B269" i="15"/>
  <c r="X268" i="15"/>
  <c r="W268" i="15"/>
  <c r="V268" i="15"/>
  <c r="U268" i="15"/>
  <c r="T268" i="15"/>
  <c r="S268" i="15"/>
  <c r="R268" i="15"/>
  <c r="P268" i="15"/>
  <c r="O268" i="15"/>
  <c r="N268" i="15"/>
  <c r="M268" i="15"/>
  <c r="L268" i="15"/>
  <c r="K268" i="15"/>
  <c r="J268" i="15"/>
  <c r="H268" i="15"/>
  <c r="G268" i="15"/>
  <c r="F268" i="15"/>
  <c r="E268" i="15"/>
  <c r="D268" i="15"/>
  <c r="C268" i="15"/>
  <c r="B268" i="15"/>
  <c r="X267" i="15"/>
  <c r="W267" i="15"/>
  <c r="V267" i="15"/>
  <c r="U267" i="15"/>
  <c r="T267" i="15"/>
  <c r="S267" i="15"/>
  <c r="R267" i="15"/>
  <c r="P267" i="15"/>
  <c r="O267" i="15"/>
  <c r="N267" i="15"/>
  <c r="M267" i="15"/>
  <c r="L267" i="15"/>
  <c r="K267" i="15"/>
  <c r="J267" i="15"/>
  <c r="H267" i="15"/>
  <c r="G267" i="15"/>
  <c r="F267" i="15"/>
  <c r="E267" i="15"/>
  <c r="D267" i="15"/>
  <c r="C267" i="15"/>
  <c r="B267" i="15"/>
  <c r="X266" i="15"/>
  <c r="W266" i="15"/>
  <c r="V266" i="15"/>
  <c r="U266" i="15"/>
  <c r="T266" i="15"/>
  <c r="S266" i="15"/>
  <c r="R266" i="15"/>
  <c r="P266" i="15"/>
  <c r="O266" i="15"/>
  <c r="N266" i="15"/>
  <c r="M266" i="15"/>
  <c r="L266" i="15"/>
  <c r="K266" i="15"/>
  <c r="J266" i="15"/>
  <c r="H266" i="15"/>
  <c r="G266" i="15"/>
  <c r="F266" i="15"/>
  <c r="E266" i="15"/>
  <c r="D266" i="15"/>
  <c r="C266" i="15"/>
  <c r="B266" i="15"/>
  <c r="X265" i="15"/>
  <c r="W265" i="15"/>
  <c r="V265" i="15"/>
  <c r="U265" i="15"/>
  <c r="T265" i="15"/>
  <c r="S265" i="15"/>
  <c r="R265" i="15"/>
  <c r="P265" i="15"/>
  <c r="O265" i="15"/>
  <c r="N265" i="15"/>
  <c r="M265" i="15"/>
  <c r="L265" i="15"/>
  <c r="K265" i="15"/>
  <c r="J265" i="15"/>
  <c r="H265" i="15"/>
  <c r="G265" i="15"/>
  <c r="F265" i="15"/>
  <c r="E265" i="15"/>
  <c r="D265" i="15"/>
  <c r="C265" i="15"/>
  <c r="B265" i="15"/>
  <c r="X264" i="15"/>
  <c r="W264" i="15"/>
  <c r="V264" i="15"/>
  <c r="U264" i="15"/>
  <c r="T264" i="15"/>
  <c r="S264" i="15"/>
  <c r="R264" i="15"/>
  <c r="P264" i="15"/>
  <c r="O264" i="15"/>
  <c r="N264" i="15"/>
  <c r="M264" i="15"/>
  <c r="L264" i="15"/>
  <c r="K264" i="15"/>
  <c r="J264" i="15"/>
  <c r="H264" i="15"/>
  <c r="G264" i="15"/>
  <c r="F264" i="15"/>
  <c r="E264" i="15"/>
  <c r="D264" i="15"/>
  <c r="C264" i="15"/>
  <c r="B264" i="15"/>
  <c r="Y262" i="15"/>
  <c r="Q262" i="15"/>
  <c r="I262" i="15"/>
  <c r="Y261" i="15"/>
  <c r="Q261" i="15"/>
  <c r="I261" i="15"/>
  <c r="Y260" i="15"/>
  <c r="Q260" i="15"/>
  <c r="I260" i="15"/>
  <c r="Y259" i="15"/>
  <c r="Q259" i="15"/>
  <c r="I259" i="15"/>
  <c r="Y258" i="15"/>
  <c r="Q258" i="15"/>
  <c r="I258" i="15"/>
  <c r="Y257" i="15"/>
  <c r="Q257" i="15"/>
  <c r="I257" i="15"/>
  <c r="Y256" i="15"/>
  <c r="Q256" i="15"/>
  <c r="I256" i="15"/>
  <c r="Y255" i="15"/>
  <c r="Q255" i="15"/>
  <c r="I255" i="15"/>
  <c r="Y254" i="15"/>
  <c r="Q254" i="15"/>
  <c r="I254" i="15"/>
  <c r="Y253" i="15"/>
  <c r="Q253" i="15"/>
  <c r="I253" i="15"/>
  <c r="Y252" i="15"/>
  <c r="Q252" i="15"/>
  <c r="I252" i="15"/>
  <c r="Y251" i="15"/>
  <c r="Q251" i="15"/>
  <c r="I251" i="15"/>
  <c r="Y250" i="15"/>
  <c r="Q250" i="15"/>
  <c r="I250" i="15"/>
  <c r="Y249" i="15"/>
  <c r="Q249" i="15"/>
  <c r="I249" i="15"/>
  <c r="Y248" i="15"/>
  <c r="Q248" i="15"/>
  <c r="I248" i="15"/>
  <c r="Y247" i="15"/>
  <c r="Q247" i="15"/>
  <c r="I247" i="15"/>
  <c r="Y246" i="15"/>
  <c r="Q246" i="15"/>
  <c r="I246" i="15"/>
  <c r="Y245" i="15"/>
  <c r="Q245" i="15"/>
  <c r="I245" i="15"/>
  <c r="Y244" i="15"/>
  <c r="Q244" i="15"/>
  <c r="I244" i="15"/>
  <c r="Y243" i="15"/>
  <c r="Q243" i="15"/>
  <c r="I243" i="15"/>
  <c r="Y242" i="15"/>
  <c r="Q242" i="15"/>
  <c r="I242" i="15"/>
  <c r="Y241" i="15"/>
  <c r="Q241" i="15"/>
  <c r="I241" i="15"/>
  <c r="Y240" i="15"/>
  <c r="Q240" i="15"/>
  <c r="I240" i="15"/>
  <c r="Y239" i="15"/>
  <c r="Q239" i="15"/>
  <c r="I239" i="15"/>
  <c r="Y238" i="15"/>
  <c r="Q238" i="15"/>
  <c r="I238" i="15"/>
  <c r="Y237" i="15"/>
  <c r="Q237" i="15"/>
  <c r="I237" i="15"/>
  <c r="Y236" i="15"/>
  <c r="Q236" i="15"/>
  <c r="I236" i="15"/>
  <c r="Y235" i="15"/>
  <c r="Q235" i="15"/>
  <c r="I235" i="15"/>
  <c r="Y234" i="15"/>
  <c r="Q234" i="15"/>
  <c r="I234" i="15"/>
  <c r="Y233" i="15"/>
  <c r="Q233" i="15"/>
  <c r="I233" i="15"/>
  <c r="Y232" i="15"/>
  <c r="Q232" i="15"/>
  <c r="I232" i="15"/>
  <c r="Y231" i="15"/>
  <c r="Q231" i="15"/>
  <c r="I231" i="15"/>
  <c r="Y230" i="15"/>
  <c r="Q230" i="15"/>
  <c r="I230" i="15"/>
  <c r="Y229" i="15"/>
  <c r="Q229" i="15"/>
  <c r="I229" i="15"/>
  <c r="Y228" i="15"/>
  <c r="Q228" i="15"/>
  <c r="I228" i="15"/>
  <c r="Y227" i="15"/>
  <c r="Q227" i="15"/>
  <c r="I227" i="15"/>
  <c r="Y226" i="15"/>
  <c r="Q226" i="15"/>
  <c r="I226" i="15"/>
  <c r="Y225" i="15"/>
  <c r="Q225" i="15"/>
  <c r="I225" i="15"/>
  <c r="Y224" i="15"/>
  <c r="Q224" i="15"/>
  <c r="I224" i="15"/>
  <c r="Y223" i="15"/>
  <c r="Q223" i="15"/>
  <c r="I223" i="15"/>
  <c r="Y222" i="15"/>
  <c r="Q222" i="15"/>
  <c r="I222" i="15"/>
  <c r="Y221" i="15"/>
  <c r="Q221" i="15"/>
  <c r="I221" i="15"/>
  <c r="Y220" i="15"/>
  <c r="Q220" i="15"/>
  <c r="I220" i="15"/>
  <c r="Y219" i="15"/>
  <c r="Q219" i="15"/>
  <c r="I219" i="15"/>
  <c r="Y218" i="15"/>
  <c r="Q218" i="15"/>
  <c r="I218" i="15"/>
  <c r="Y217" i="15"/>
  <c r="Q217" i="15"/>
  <c r="I217" i="15"/>
  <c r="Y216" i="15"/>
  <c r="Q216" i="15"/>
  <c r="I216" i="15"/>
  <c r="Y215" i="15"/>
  <c r="Q215" i="15"/>
  <c r="I215" i="15"/>
  <c r="X205" i="15"/>
  <c r="W205" i="15"/>
  <c r="V205" i="15"/>
  <c r="U205" i="15"/>
  <c r="T205" i="15"/>
  <c r="S205" i="15"/>
  <c r="R205" i="15"/>
  <c r="P205" i="15"/>
  <c r="O205" i="15"/>
  <c r="N205" i="15"/>
  <c r="M205" i="15"/>
  <c r="L205" i="15"/>
  <c r="K205" i="15"/>
  <c r="J205" i="15"/>
  <c r="H205" i="15"/>
  <c r="G205" i="15"/>
  <c r="F205" i="15"/>
  <c r="E205" i="15"/>
  <c r="D205" i="15"/>
  <c r="C205" i="15"/>
  <c r="B205" i="15"/>
  <c r="X204" i="15"/>
  <c r="W204" i="15"/>
  <c r="V204" i="15"/>
  <c r="U204" i="15"/>
  <c r="T204" i="15"/>
  <c r="S204" i="15"/>
  <c r="R204" i="15"/>
  <c r="P204" i="15"/>
  <c r="O204" i="15"/>
  <c r="N204" i="15"/>
  <c r="M204" i="15"/>
  <c r="L204" i="15"/>
  <c r="K204" i="15"/>
  <c r="J204" i="15"/>
  <c r="H204" i="15"/>
  <c r="G204" i="15"/>
  <c r="F204" i="15"/>
  <c r="E204" i="15"/>
  <c r="D204" i="15"/>
  <c r="C204" i="15"/>
  <c r="B204" i="15"/>
  <c r="X203" i="15"/>
  <c r="W203" i="15"/>
  <c r="V203" i="15"/>
  <c r="U203" i="15"/>
  <c r="T203" i="15"/>
  <c r="S203" i="15"/>
  <c r="R203" i="15"/>
  <c r="P203" i="15"/>
  <c r="O203" i="15"/>
  <c r="N203" i="15"/>
  <c r="M203" i="15"/>
  <c r="L203" i="15"/>
  <c r="K203" i="15"/>
  <c r="J203" i="15"/>
  <c r="H203" i="15"/>
  <c r="G203" i="15"/>
  <c r="F203" i="15"/>
  <c r="E203" i="15"/>
  <c r="D203" i="15"/>
  <c r="C203" i="15"/>
  <c r="B203" i="15"/>
  <c r="X202" i="15"/>
  <c r="W202" i="15"/>
  <c r="V202" i="15"/>
  <c r="U202" i="15"/>
  <c r="T202" i="15"/>
  <c r="S202" i="15"/>
  <c r="R202" i="15"/>
  <c r="P202" i="15"/>
  <c r="O202" i="15"/>
  <c r="N202" i="15"/>
  <c r="M202" i="15"/>
  <c r="L202" i="15"/>
  <c r="K202" i="15"/>
  <c r="J202" i="15"/>
  <c r="H202" i="15"/>
  <c r="G202" i="15"/>
  <c r="F202" i="15"/>
  <c r="E202" i="15"/>
  <c r="D202" i="15"/>
  <c r="C202" i="15"/>
  <c r="B202" i="15"/>
  <c r="X201" i="15"/>
  <c r="W201" i="15"/>
  <c r="V201" i="15"/>
  <c r="U201" i="15"/>
  <c r="T201" i="15"/>
  <c r="S201" i="15"/>
  <c r="R201" i="15"/>
  <c r="P201" i="15"/>
  <c r="O201" i="15"/>
  <c r="N201" i="15"/>
  <c r="M201" i="15"/>
  <c r="L201" i="15"/>
  <c r="K201" i="15"/>
  <c r="J201" i="15"/>
  <c r="H201" i="15"/>
  <c r="G201" i="15"/>
  <c r="F201" i="15"/>
  <c r="E201" i="15"/>
  <c r="D201" i="15"/>
  <c r="C201" i="15"/>
  <c r="B201" i="15"/>
  <c r="X200" i="15"/>
  <c r="W200" i="15"/>
  <c r="V200" i="15"/>
  <c r="U200" i="15"/>
  <c r="T200" i="15"/>
  <c r="S200" i="15"/>
  <c r="R200" i="15"/>
  <c r="P200" i="15"/>
  <c r="O200" i="15"/>
  <c r="N200" i="15"/>
  <c r="M200" i="15"/>
  <c r="L200" i="15"/>
  <c r="K200" i="15"/>
  <c r="J200" i="15"/>
  <c r="H200" i="15"/>
  <c r="G200" i="15"/>
  <c r="F200" i="15"/>
  <c r="E200" i="15"/>
  <c r="D200" i="15"/>
  <c r="C200" i="15"/>
  <c r="B200" i="15"/>
  <c r="X199" i="15"/>
  <c r="W199" i="15"/>
  <c r="V199" i="15"/>
  <c r="U199" i="15"/>
  <c r="T199" i="15"/>
  <c r="S199" i="15"/>
  <c r="R199" i="15"/>
  <c r="P199" i="15"/>
  <c r="O199" i="15"/>
  <c r="N199" i="15"/>
  <c r="M199" i="15"/>
  <c r="L199" i="15"/>
  <c r="K199" i="15"/>
  <c r="J199" i="15"/>
  <c r="H199" i="15"/>
  <c r="G199" i="15"/>
  <c r="F199" i="15"/>
  <c r="E199" i="15"/>
  <c r="D199" i="15"/>
  <c r="C199" i="15"/>
  <c r="B199" i="15"/>
  <c r="X198" i="15"/>
  <c r="W198" i="15"/>
  <c r="V198" i="15"/>
  <c r="U198" i="15"/>
  <c r="T198" i="15"/>
  <c r="S198" i="15"/>
  <c r="R198" i="15"/>
  <c r="P198" i="15"/>
  <c r="O198" i="15"/>
  <c r="N198" i="15"/>
  <c r="M198" i="15"/>
  <c r="L198" i="15"/>
  <c r="K198" i="15"/>
  <c r="J198" i="15"/>
  <c r="H198" i="15"/>
  <c r="G198" i="15"/>
  <c r="F198" i="15"/>
  <c r="E198" i="15"/>
  <c r="D198" i="15"/>
  <c r="C198" i="15"/>
  <c r="B198" i="15"/>
  <c r="X197" i="15"/>
  <c r="W197" i="15"/>
  <c r="V197" i="15"/>
  <c r="U197" i="15"/>
  <c r="T197" i="15"/>
  <c r="S197" i="15"/>
  <c r="R197" i="15"/>
  <c r="P197" i="15"/>
  <c r="O197" i="15"/>
  <c r="N197" i="15"/>
  <c r="M197" i="15"/>
  <c r="L197" i="15"/>
  <c r="K197" i="15"/>
  <c r="J197" i="15"/>
  <c r="H197" i="15"/>
  <c r="G197" i="15"/>
  <c r="F197" i="15"/>
  <c r="E197" i="15"/>
  <c r="D197" i="15"/>
  <c r="C197" i="15"/>
  <c r="B197" i="15"/>
  <c r="X196" i="15"/>
  <c r="W196" i="15"/>
  <c r="V196" i="15"/>
  <c r="U196" i="15"/>
  <c r="T196" i="15"/>
  <c r="S196" i="15"/>
  <c r="R196" i="15"/>
  <c r="P196" i="15"/>
  <c r="O196" i="15"/>
  <c r="N196" i="15"/>
  <c r="M196" i="15"/>
  <c r="L196" i="15"/>
  <c r="K196" i="15"/>
  <c r="J196" i="15"/>
  <c r="H196" i="15"/>
  <c r="G196" i="15"/>
  <c r="F196" i="15"/>
  <c r="E196" i="15"/>
  <c r="D196" i="15"/>
  <c r="C196" i="15"/>
  <c r="B196" i="15"/>
  <c r="X195" i="15"/>
  <c r="W195" i="15"/>
  <c r="V195" i="15"/>
  <c r="U195" i="15"/>
  <c r="T195" i="15"/>
  <c r="S195" i="15"/>
  <c r="R195" i="15"/>
  <c r="P195" i="15"/>
  <c r="O195" i="15"/>
  <c r="N195" i="15"/>
  <c r="M195" i="15"/>
  <c r="L195" i="15"/>
  <c r="K195" i="15"/>
  <c r="J195" i="15"/>
  <c r="H195" i="15"/>
  <c r="G195" i="15"/>
  <c r="F195" i="15"/>
  <c r="E195" i="15"/>
  <c r="D195" i="15"/>
  <c r="C195" i="15"/>
  <c r="B195" i="15"/>
  <c r="X194" i="15"/>
  <c r="W194" i="15"/>
  <c r="V194" i="15"/>
  <c r="U194" i="15"/>
  <c r="T194" i="15"/>
  <c r="S194" i="15"/>
  <c r="R194" i="15"/>
  <c r="P194" i="15"/>
  <c r="O194" i="15"/>
  <c r="N194" i="15"/>
  <c r="M194" i="15"/>
  <c r="L194" i="15"/>
  <c r="K194" i="15"/>
  <c r="J194" i="15"/>
  <c r="H194" i="15"/>
  <c r="G194" i="15"/>
  <c r="F194" i="15"/>
  <c r="E194" i="15"/>
  <c r="D194" i="15"/>
  <c r="C194" i="15"/>
  <c r="B194" i="15"/>
  <c r="X193" i="15"/>
  <c r="W193" i="15"/>
  <c r="V193" i="15"/>
  <c r="U193" i="15"/>
  <c r="T193" i="15"/>
  <c r="S193" i="15"/>
  <c r="R193" i="15"/>
  <c r="P193" i="15"/>
  <c r="O193" i="15"/>
  <c r="N193" i="15"/>
  <c r="M193" i="15"/>
  <c r="L193" i="15"/>
  <c r="K193" i="15"/>
  <c r="J193" i="15"/>
  <c r="H193" i="15"/>
  <c r="G193" i="15"/>
  <c r="F193" i="15"/>
  <c r="E193" i="15"/>
  <c r="D193" i="15"/>
  <c r="C193" i="15"/>
  <c r="B193" i="15"/>
  <c r="X192" i="15"/>
  <c r="W192" i="15"/>
  <c r="V192" i="15"/>
  <c r="U192" i="15"/>
  <c r="T192" i="15"/>
  <c r="S192" i="15"/>
  <c r="R192" i="15"/>
  <c r="P192" i="15"/>
  <c r="O192" i="15"/>
  <c r="N192" i="15"/>
  <c r="M192" i="15"/>
  <c r="L192" i="15"/>
  <c r="K192" i="15"/>
  <c r="J192" i="15"/>
  <c r="H192" i="15"/>
  <c r="G192" i="15"/>
  <c r="F192" i="15"/>
  <c r="E192" i="15"/>
  <c r="D192" i="15"/>
  <c r="C192" i="15"/>
  <c r="B192" i="15"/>
  <c r="X191" i="15"/>
  <c r="W191" i="15"/>
  <c r="V191" i="15"/>
  <c r="U191" i="15"/>
  <c r="T191" i="15"/>
  <c r="S191" i="15"/>
  <c r="R191" i="15"/>
  <c r="P191" i="15"/>
  <c r="O191" i="15"/>
  <c r="N191" i="15"/>
  <c r="M191" i="15"/>
  <c r="L191" i="15"/>
  <c r="K191" i="15"/>
  <c r="J191" i="15"/>
  <c r="H191" i="15"/>
  <c r="G191" i="15"/>
  <c r="F191" i="15"/>
  <c r="E191" i="15"/>
  <c r="D191" i="15"/>
  <c r="C191" i="15"/>
  <c r="B191" i="15"/>
  <c r="X190" i="15"/>
  <c r="W190" i="15"/>
  <c r="V190" i="15"/>
  <c r="U190" i="15"/>
  <c r="T190" i="15"/>
  <c r="S190" i="15"/>
  <c r="R190" i="15"/>
  <c r="P190" i="15"/>
  <c r="O190" i="15"/>
  <c r="N190" i="15"/>
  <c r="M190" i="15"/>
  <c r="L190" i="15"/>
  <c r="K190" i="15"/>
  <c r="J190" i="15"/>
  <c r="H190" i="15"/>
  <c r="G190" i="15"/>
  <c r="F190" i="15"/>
  <c r="E190" i="15"/>
  <c r="D190" i="15"/>
  <c r="C190" i="15"/>
  <c r="B190" i="15"/>
  <c r="X189" i="15"/>
  <c r="W189" i="15"/>
  <c r="V189" i="15"/>
  <c r="U189" i="15"/>
  <c r="T189" i="15"/>
  <c r="S189" i="15"/>
  <c r="R189" i="15"/>
  <c r="P189" i="15"/>
  <c r="O189" i="15"/>
  <c r="N189" i="15"/>
  <c r="M189" i="15"/>
  <c r="L189" i="15"/>
  <c r="K189" i="15"/>
  <c r="J189" i="15"/>
  <c r="H189" i="15"/>
  <c r="G189" i="15"/>
  <c r="F189" i="15"/>
  <c r="E189" i="15"/>
  <c r="D189" i="15"/>
  <c r="C189" i="15"/>
  <c r="B189" i="15"/>
  <c r="X188" i="15"/>
  <c r="W188" i="15"/>
  <c r="V188" i="15"/>
  <c r="U188" i="15"/>
  <c r="T188" i="15"/>
  <c r="S188" i="15"/>
  <c r="R188" i="15"/>
  <c r="P188" i="15"/>
  <c r="O188" i="15"/>
  <c r="N188" i="15"/>
  <c r="M188" i="15"/>
  <c r="L188" i="15"/>
  <c r="K188" i="15"/>
  <c r="J188" i="15"/>
  <c r="H188" i="15"/>
  <c r="G188" i="15"/>
  <c r="F188" i="15"/>
  <c r="E188" i="15"/>
  <c r="D188" i="15"/>
  <c r="C188" i="15"/>
  <c r="B188" i="15"/>
  <c r="X187" i="15"/>
  <c r="W187" i="15"/>
  <c r="V187" i="15"/>
  <c r="U187" i="15"/>
  <c r="T187" i="15"/>
  <c r="S187" i="15"/>
  <c r="R187" i="15"/>
  <c r="P187" i="15"/>
  <c r="O187" i="15"/>
  <c r="N187" i="15"/>
  <c r="M187" i="15"/>
  <c r="L187" i="15"/>
  <c r="K187" i="15"/>
  <c r="J187" i="15"/>
  <c r="H187" i="15"/>
  <c r="G187" i="15"/>
  <c r="F187" i="15"/>
  <c r="E187" i="15"/>
  <c r="D187" i="15"/>
  <c r="C187" i="15"/>
  <c r="B187" i="15"/>
  <c r="X186" i="15"/>
  <c r="W186" i="15"/>
  <c r="V186" i="15"/>
  <c r="U186" i="15"/>
  <c r="T186" i="15"/>
  <c r="S186" i="15"/>
  <c r="R186" i="15"/>
  <c r="P186" i="15"/>
  <c r="O186" i="15"/>
  <c r="N186" i="15"/>
  <c r="M186" i="15"/>
  <c r="L186" i="15"/>
  <c r="K186" i="15"/>
  <c r="J186" i="15"/>
  <c r="H186" i="15"/>
  <c r="G186" i="15"/>
  <c r="F186" i="15"/>
  <c r="E186" i="15"/>
  <c r="D186" i="15"/>
  <c r="C186" i="15"/>
  <c r="B186" i="15"/>
  <c r="X185" i="15"/>
  <c r="W185" i="15"/>
  <c r="V185" i="15"/>
  <c r="U185" i="15"/>
  <c r="T185" i="15"/>
  <c r="S185" i="15"/>
  <c r="R185" i="15"/>
  <c r="P185" i="15"/>
  <c r="O185" i="15"/>
  <c r="N185" i="15"/>
  <c r="M185" i="15"/>
  <c r="L185" i="15"/>
  <c r="K185" i="15"/>
  <c r="J185" i="15"/>
  <c r="H185" i="15"/>
  <c r="G185" i="15"/>
  <c r="F185" i="15"/>
  <c r="E185" i="15"/>
  <c r="D185" i="15"/>
  <c r="C185" i="15"/>
  <c r="B185" i="15"/>
  <c r="X184" i="15"/>
  <c r="W184" i="15"/>
  <c r="V184" i="15"/>
  <c r="U184" i="15"/>
  <c r="T184" i="15"/>
  <c r="S184" i="15"/>
  <c r="R184" i="15"/>
  <c r="P184" i="15"/>
  <c r="O184" i="15"/>
  <c r="N184" i="15"/>
  <c r="M184" i="15"/>
  <c r="L184" i="15"/>
  <c r="K184" i="15"/>
  <c r="J184" i="15"/>
  <c r="H184" i="15"/>
  <c r="G184" i="15"/>
  <c r="F184" i="15"/>
  <c r="E184" i="15"/>
  <c r="D184" i="15"/>
  <c r="C184" i="15"/>
  <c r="B184" i="15"/>
  <c r="X183" i="15"/>
  <c r="W183" i="15"/>
  <c r="V183" i="15"/>
  <c r="U183" i="15"/>
  <c r="T183" i="15"/>
  <c r="S183" i="15"/>
  <c r="R183" i="15"/>
  <c r="P183" i="15"/>
  <c r="O183" i="15"/>
  <c r="N183" i="15"/>
  <c r="M183" i="15"/>
  <c r="L183" i="15"/>
  <c r="K183" i="15"/>
  <c r="J183" i="15"/>
  <c r="H183" i="15"/>
  <c r="G183" i="15"/>
  <c r="F183" i="15"/>
  <c r="E183" i="15"/>
  <c r="D183" i="15"/>
  <c r="C183" i="15"/>
  <c r="B183" i="15"/>
  <c r="X182" i="15"/>
  <c r="W182" i="15"/>
  <c r="V182" i="15"/>
  <c r="U182" i="15"/>
  <c r="T182" i="15"/>
  <c r="S182" i="15"/>
  <c r="R182" i="15"/>
  <c r="P182" i="15"/>
  <c r="O182" i="15"/>
  <c r="N182" i="15"/>
  <c r="M182" i="15"/>
  <c r="L182" i="15"/>
  <c r="K182" i="15"/>
  <c r="J182" i="15"/>
  <c r="H182" i="15"/>
  <c r="G182" i="15"/>
  <c r="F182" i="15"/>
  <c r="E182" i="15"/>
  <c r="D182" i="15"/>
  <c r="C182" i="15"/>
  <c r="B182" i="15"/>
  <c r="X181" i="15"/>
  <c r="W181" i="15"/>
  <c r="V181" i="15"/>
  <c r="U181" i="15"/>
  <c r="T181" i="15"/>
  <c r="S181" i="15"/>
  <c r="R181" i="15"/>
  <c r="P181" i="15"/>
  <c r="O181" i="15"/>
  <c r="N181" i="15"/>
  <c r="M181" i="15"/>
  <c r="L181" i="15"/>
  <c r="K181" i="15"/>
  <c r="J181" i="15"/>
  <c r="H181" i="15"/>
  <c r="G181" i="15"/>
  <c r="F181" i="15"/>
  <c r="E181" i="15"/>
  <c r="D181" i="15"/>
  <c r="C181" i="15"/>
  <c r="B181" i="15"/>
  <c r="X180" i="15"/>
  <c r="W180" i="15"/>
  <c r="V180" i="15"/>
  <c r="U180" i="15"/>
  <c r="T180" i="15"/>
  <c r="S180" i="15"/>
  <c r="R180" i="15"/>
  <c r="P180" i="15"/>
  <c r="O180" i="15"/>
  <c r="N180" i="15"/>
  <c r="M180" i="15"/>
  <c r="L180" i="15"/>
  <c r="K180" i="15"/>
  <c r="J180" i="15"/>
  <c r="H180" i="15"/>
  <c r="G180" i="15"/>
  <c r="F180" i="15"/>
  <c r="E180" i="15"/>
  <c r="D180" i="15"/>
  <c r="C180" i="15"/>
  <c r="B180" i="15"/>
  <c r="X179" i="15"/>
  <c r="W179" i="15"/>
  <c r="V179" i="15"/>
  <c r="U179" i="15"/>
  <c r="T179" i="15"/>
  <c r="S179" i="15"/>
  <c r="R179" i="15"/>
  <c r="P179" i="15"/>
  <c r="O179" i="15"/>
  <c r="N179" i="15"/>
  <c r="M179" i="15"/>
  <c r="L179" i="15"/>
  <c r="K179" i="15"/>
  <c r="J179" i="15"/>
  <c r="H179" i="15"/>
  <c r="G179" i="15"/>
  <c r="F179" i="15"/>
  <c r="E179" i="15"/>
  <c r="D179" i="15"/>
  <c r="C179" i="15"/>
  <c r="B179" i="15"/>
  <c r="X178" i="15"/>
  <c r="W178" i="15"/>
  <c r="V178" i="15"/>
  <c r="U178" i="15"/>
  <c r="T178" i="15"/>
  <c r="S178" i="15"/>
  <c r="R178" i="15"/>
  <c r="P178" i="15"/>
  <c r="O178" i="15"/>
  <c r="N178" i="15"/>
  <c r="M178" i="15"/>
  <c r="L178" i="15"/>
  <c r="K178" i="15"/>
  <c r="J178" i="15"/>
  <c r="H178" i="15"/>
  <c r="G178" i="15"/>
  <c r="F178" i="15"/>
  <c r="E178" i="15"/>
  <c r="D178" i="15"/>
  <c r="C178" i="15"/>
  <c r="B178" i="15"/>
  <c r="X177" i="15"/>
  <c r="W177" i="15"/>
  <c r="V177" i="15"/>
  <c r="U177" i="15"/>
  <c r="T177" i="15"/>
  <c r="S177" i="15"/>
  <c r="R177" i="15"/>
  <c r="P177" i="15"/>
  <c r="O177" i="15"/>
  <c r="N177" i="15"/>
  <c r="M177" i="15"/>
  <c r="L177" i="15"/>
  <c r="K177" i="15"/>
  <c r="J177" i="15"/>
  <c r="H177" i="15"/>
  <c r="G177" i="15"/>
  <c r="F177" i="15"/>
  <c r="E177" i="15"/>
  <c r="D177" i="15"/>
  <c r="C177" i="15"/>
  <c r="B177" i="15"/>
  <c r="X176" i="15"/>
  <c r="W176" i="15"/>
  <c r="V176" i="15"/>
  <c r="U176" i="15"/>
  <c r="T176" i="15"/>
  <c r="S176" i="15"/>
  <c r="R176" i="15"/>
  <c r="P176" i="15"/>
  <c r="O176" i="15"/>
  <c r="N176" i="15"/>
  <c r="M176" i="15"/>
  <c r="L176" i="15"/>
  <c r="K176" i="15"/>
  <c r="J176" i="15"/>
  <c r="H176" i="15"/>
  <c r="G176" i="15"/>
  <c r="F176" i="15"/>
  <c r="E176" i="15"/>
  <c r="D176" i="15"/>
  <c r="C176" i="15"/>
  <c r="B176" i="15"/>
  <c r="X175" i="15"/>
  <c r="W175" i="15"/>
  <c r="V175" i="15"/>
  <c r="U175" i="15"/>
  <c r="T175" i="15"/>
  <c r="S175" i="15"/>
  <c r="R175" i="15"/>
  <c r="P175" i="15"/>
  <c r="O175" i="15"/>
  <c r="N175" i="15"/>
  <c r="M175" i="15"/>
  <c r="L175" i="15"/>
  <c r="K175" i="15"/>
  <c r="J175" i="15"/>
  <c r="H175" i="15"/>
  <c r="G175" i="15"/>
  <c r="F175" i="15"/>
  <c r="E175" i="15"/>
  <c r="D175" i="15"/>
  <c r="C175" i="15"/>
  <c r="B175" i="15"/>
  <c r="X174" i="15"/>
  <c r="W174" i="15"/>
  <c r="V174" i="15"/>
  <c r="U174" i="15"/>
  <c r="T174" i="15"/>
  <c r="S174" i="15"/>
  <c r="R174" i="15"/>
  <c r="P174" i="15"/>
  <c r="O174" i="15"/>
  <c r="N174" i="15"/>
  <c r="M174" i="15"/>
  <c r="L174" i="15"/>
  <c r="K174" i="15"/>
  <c r="J174" i="15"/>
  <c r="H174" i="15"/>
  <c r="G174" i="15"/>
  <c r="F174" i="15"/>
  <c r="E174" i="15"/>
  <c r="D174" i="15"/>
  <c r="C174" i="15"/>
  <c r="B174" i="15"/>
  <c r="X173" i="15"/>
  <c r="W173" i="15"/>
  <c r="V173" i="15"/>
  <c r="U173" i="15"/>
  <c r="T173" i="15"/>
  <c r="S173" i="15"/>
  <c r="R173" i="15"/>
  <c r="P173" i="15"/>
  <c r="O173" i="15"/>
  <c r="N173" i="15"/>
  <c r="M173" i="15"/>
  <c r="L173" i="15"/>
  <c r="K173" i="15"/>
  <c r="J173" i="15"/>
  <c r="H173" i="15"/>
  <c r="G173" i="15"/>
  <c r="F173" i="15"/>
  <c r="E173" i="15"/>
  <c r="D173" i="15"/>
  <c r="C173" i="15"/>
  <c r="B173" i="15"/>
  <c r="X172" i="15"/>
  <c r="W172" i="15"/>
  <c r="V172" i="15"/>
  <c r="U172" i="15"/>
  <c r="T172" i="15"/>
  <c r="S172" i="15"/>
  <c r="R172" i="15"/>
  <c r="P172" i="15"/>
  <c r="O172" i="15"/>
  <c r="N172" i="15"/>
  <c r="M172" i="15"/>
  <c r="L172" i="15"/>
  <c r="K172" i="15"/>
  <c r="J172" i="15"/>
  <c r="H172" i="15"/>
  <c r="G172" i="15"/>
  <c r="F172" i="15"/>
  <c r="E172" i="15"/>
  <c r="D172" i="15"/>
  <c r="C172" i="15"/>
  <c r="B172" i="15"/>
  <c r="X171" i="15"/>
  <c r="W171" i="15"/>
  <c r="V171" i="15"/>
  <c r="U171" i="15"/>
  <c r="T171" i="15"/>
  <c r="S171" i="15"/>
  <c r="R171" i="15"/>
  <c r="P171" i="15"/>
  <c r="O171" i="15"/>
  <c r="N171" i="15"/>
  <c r="M171" i="15"/>
  <c r="L171" i="15"/>
  <c r="K171" i="15"/>
  <c r="J171" i="15"/>
  <c r="H171" i="15"/>
  <c r="G171" i="15"/>
  <c r="F171" i="15"/>
  <c r="E171" i="15"/>
  <c r="D171" i="15"/>
  <c r="C171" i="15"/>
  <c r="B171" i="15"/>
  <c r="X170" i="15"/>
  <c r="W170" i="15"/>
  <c r="V170" i="15"/>
  <c r="U170" i="15"/>
  <c r="T170" i="15"/>
  <c r="S170" i="15"/>
  <c r="R170" i="15"/>
  <c r="P170" i="15"/>
  <c r="O170" i="15"/>
  <c r="N170" i="15"/>
  <c r="M170" i="15"/>
  <c r="L170" i="15"/>
  <c r="K170" i="15"/>
  <c r="J170" i="15"/>
  <c r="H170" i="15"/>
  <c r="G170" i="15"/>
  <c r="F170" i="15"/>
  <c r="E170" i="15"/>
  <c r="D170" i="15"/>
  <c r="C170" i="15"/>
  <c r="B170" i="15"/>
  <c r="X169" i="15"/>
  <c r="W169" i="15"/>
  <c r="V169" i="15"/>
  <c r="U169" i="15"/>
  <c r="T169" i="15"/>
  <c r="S169" i="15"/>
  <c r="R169" i="15"/>
  <c r="P169" i="15"/>
  <c r="O169" i="15"/>
  <c r="N169" i="15"/>
  <c r="M169" i="15"/>
  <c r="L169" i="15"/>
  <c r="K169" i="15"/>
  <c r="J169" i="15"/>
  <c r="H169" i="15"/>
  <c r="G169" i="15"/>
  <c r="F169" i="15"/>
  <c r="E169" i="15"/>
  <c r="D169" i="15"/>
  <c r="C169" i="15"/>
  <c r="B169" i="15"/>
  <c r="X168" i="15"/>
  <c r="W168" i="15"/>
  <c r="V168" i="15"/>
  <c r="U168" i="15"/>
  <c r="T168" i="15"/>
  <c r="S168" i="15"/>
  <c r="R168" i="15"/>
  <c r="P168" i="15"/>
  <c r="O168" i="15"/>
  <c r="N168" i="15"/>
  <c r="M168" i="15"/>
  <c r="L168" i="15"/>
  <c r="K168" i="15"/>
  <c r="J168" i="15"/>
  <c r="H168" i="15"/>
  <c r="G168" i="15"/>
  <c r="F168" i="15"/>
  <c r="E168" i="15"/>
  <c r="D168" i="15"/>
  <c r="C168" i="15"/>
  <c r="B168" i="15"/>
  <c r="X167" i="15"/>
  <c r="W167" i="15"/>
  <c r="V167" i="15"/>
  <c r="U167" i="15"/>
  <c r="T167" i="15"/>
  <c r="S167" i="15"/>
  <c r="R167" i="15"/>
  <c r="P167" i="15"/>
  <c r="O167" i="15"/>
  <c r="N167" i="15"/>
  <c r="M167" i="15"/>
  <c r="L167" i="15"/>
  <c r="K167" i="15"/>
  <c r="J167" i="15"/>
  <c r="H167" i="15"/>
  <c r="G167" i="15"/>
  <c r="F167" i="15"/>
  <c r="E167" i="15"/>
  <c r="D167" i="15"/>
  <c r="C167" i="15"/>
  <c r="B167" i="15"/>
  <c r="X166" i="15"/>
  <c r="W166" i="15"/>
  <c r="V166" i="15"/>
  <c r="U166" i="15"/>
  <c r="T166" i="15"/>
  <c r="S166" i="15"/>
  <c r="R166" i="15"/>
  <c r="P166" i="15"/>
  <c r="O166" i="15"/>
  <c r="N166" i="15"/>
  <c r="M166" i="15"/>
  <c r="L166" i="15"/>
  <c r="K166" i="15"/>
  <c r="J166" i="15"/>
  <c r="H166" i="15"/>
  <c r="G166" i="15"/>
  <c r="F166" i="15"/>
  <c r="E166" i="15"/>
  <c r="D166" i="15"/>
  <c r="C166" i="15"/>
  <c r="B166" i="15"/>
  <c r="X165" i="15"/>
  <c r="W165" i="15"/>
  <c r="V165" i="15"/>
  <c r="U165" i="15"/>
  <c r="T165" i="15"/>
  <c r="S165" i="15"/>
  <c r="R165" i="15"/>
  <c r="P165" i="15"/>
  <c r="O165" i="15"/>
  <c r="N165" i="15"/>
  <c r="M165" i="15"/>
  <c r="L165" i="15"/>
  <c r="K165" i="15"/>
  <c r="J165" i="15"/>
  <c r="H165" i="15"/>
  <c r="G165" i="15"/>
  <c r="F165" i="15"/>
  <c r="E165" i="15"/>
  <c r="D165" i="15"/>
  <c r="C165" i="15"/>
  <c r="B165" i="15"/>
  <c r="X164" i="15"/>
  <c r="W164" i="15"/>
  <c r="V164" i="15"/>
  <c r="U164" i="15"/>
  <c r="T164" i="15"/>
  <c r="S164" i="15"/>
  <c r="R164" i="15"/>
  <c r="P164" i="15"/>
  <c r="O164" i="15"/>
  <c r="N164" i="15"/>
  <c r="M164" i="15"/>
  <c r="L164" i="15"/>
  <c r="K164" i="15"/>
  <c r="J164" i="15"/>
  <c r="H164" i="15"/>
  <c r="G164" i="15"/>
  <c r="F164" i="15"/>
  <c r="E164" i="15"/>
  <c r="D164" i="15"/>
  <c r="C164" i="15"/>
  <c r="B164" i="15"/>
  <c r="X163" i="15"/>
  <c r="W163" i="15"/>
  <c r="V163" i="15"/>
  <c r="U163" i="15"/>
  <c r="T163" i="15"/>
  <c r="S163" i="15"/>
  <c r="R163" i="15"/>
  <c r="P163" i="15"/>
  <c r="O163" i="15"/>
  <c r="N163" i="15"/>
  <c r="M163" i="15"/>
  <c r="L163" i="15"/>
  <c r="K163" i="15"/>
  <c r="J163" i="15"/>
  <c r="H163" i="15"/>
  <c r="G163" i="15"/>
  <c r="F163" i="15"/>
  <c r="E163" i="15"/>
  <c r="D163" i="15"/>
  <c r="C163" i="15"/>
  <c r="B163" i="15"/>
  <c r="X162" i="15"/>
  <c r="W162" i="15"/>
  <c r="V162" i="15"/>
  <c r="U162" i="15"/>
  <c r="T162" i="15"/>
  <c r="S162" i="15"/>
  <c r="R162" i="15"/>
  <c r="P162" i="15"/>
  <c r="O162" i="15"/>
  <c r="N162" i="15"/>
  <c r="M162" i="15"/>
  <c r="L162" i="15"/>
  <c r="K162" i="15"/>
  <c r="J162" i="15"/>
  <c r="H162" i="15"/>
  <c r="G162" i="15"/>
  <c r="F162" i="15"/>
  <c r="E162" i="15"/>
  <c r="D162" i="15"/>
  <c r="C162" i="15"/>
  <c r="B162" i="15"/>
  <c r="X161" i="15"/>
  <c r="W161" i="15"/>
  <c r="V161" i="15"/>
  <c r="U161" i="15"/>
  <c r="T161" i="15"/>
  <c r="S161" i="15"/>
  <c r="R161" i="15"/>
  <c r="P161" i="15"/>
  <c r="O161" i="15"/>
  <c r="N161" i="15"/>
  <c r="M161" i="15"/>
  <c r="L161" i="15"/>
  <c r="K161" i="15"/>
  <c r="J161" i="15"/>
  <c r="H161" i="15"/>
  <c r="G161" i="15"/>
  <c r="F161" i="15"/>
  <c r="E161" i="15"/>
  <c r="D161" i="15"/>
  <c r="C161" i="15"/>
  <c r="B161" i="15"/>
  <c r="Y159" i="15"/>
  <c r="Q159" i="15"/>
  <c r="I159" i="15"/>
  <c r="Y158" i="15"/>
  <c r="Q158" i="15"/>
  <c r="I158" i="15"/>
  <c r="Y157" i="15"/>
  <c r="Q157" i="15"/>
  <c r="I157" i="15"/>
  <c r="Y156" i="15"/>
  <c r="Q156" i="15"/>
  <c r="I156" i="15"/>
  <c r="Y155" i="15"/>
  <c r="Q155" i="15"/>
  <c r="I155" i="15"/>
  <c r="Y154" i="15"/>
  <c r="Q154" i="15"/>
  <c r="I154" i="15"/>
  <c r="Y153" i="15"/>
  <c r="Q153" i="15"/>
  <c r="I153" i="15"/>
  <c r="Y152" i="15"/>
  <c r="Q152" i="15"/>
  <c r="I152" i="15"/>
  <c r="Y151" i="15"/>
  <c r="Q151" i="15"/>
  <c r="I151" i="15"/>
  <c r="Y150" i="15"/>
  <c r="Q150" i="15"/>
  <c r="I150" i="15"/>
  <c r="Y149" i="15"/>
  <c r="Q149" i="15"/>
  <c r="I149" i="15"/>
  <c r="Y148" i="15"/>
  <c r="Q148" i="15"/>
  <c r="I148" i="15"/>
  <c r="Y147" i="15"/>
  <c r="Q147" i="15"/>
  <c r="I147" i="15"/>
  <c r="Y146" i="15"/>
  <c r="Q146" i="15"/>
  <c r="I146" i="15"/>
  <c r="Y145" i="15"/>
  <c r="Q145" i="15"/>
  <c r="I145" i="15"/>
  <c r="Y144" i="15"/>
  <c r="Q144" i="15"/>
  <c r="I144" i="15"/>
  <c r="Y143" i="15"/>
  <c r="Q143" i="15"/>
  <c r="I143" i="15"/>
  <c r="Y142" i="15"/>
  <c r="Q142" i="15"/>
  <c r="I142" i="15"/>
  <c r="Y141" i="15"/>
  <c r="Q141" i="15"/>
  <c r="I141" i="15"/>
  <c r="Y140" i="15"/>
  <c r="Q140" i="15"/>
  <c r="I140" i="15"/>
  <c r="Y139" i="15"/>
  <c r="Q139" i="15"/>
  <c r="I139" i="15"/>
  <c r="Y138" i="15"/>
  <c r="Q138" i="15"/>
  <c r="I138" i="15"/>
  <c r="Y137" i="15"/>
  <c r="Q137" i="15"/>
  <c r="I137" i="15"/>
  <c r="Y136" i="15"/>
  <c r="Q136" i="15"/>
  <c r="I136" i="15"/>
  <c r="Y135" i="15"/>
  <c r="Q135" i="15"/>
  <c r="I135" i="15"/>
  <c r="Y134" i="15"/>
  <c r="Q134" i="15"/>
  <c r="I134" i="15"/>
  <c r="Y133" i="15"/>
  <c r="Q133" i="15"/>
  <c r="I133" i="15"/>
  <c r="Y132" i="15"/>
  <c r="Q132" i="15"/>
  <c r="I132" i="15"/>
  <c r="Y131" i="15"/>
  <c r="Q131" i="15"/>
  <c r="I131" i="15"/>
  <c r="Y130" i="15"/>
  <c r="Q130" i="15"/>
  <c r="I130" i="15"/>
  <c r="Y129" i="15"/>
  <c r="Q129" i="15"/>
  <c r="I129" i="15"/>
  <c r="Y128" i="15"/>
  <c r="Q128" i="15"/>
  <c r="I128" i="15"/>
  <c r="Y127" i="15"/>
  <c r="Q127" i="15"/>
  <c r="I127" i="15"/>
  <c r="Y126" i="15"/>
  <c r="Q126" i="15"/>
  <c r="I126" i="15"/>
  <c r="Y125" i="15"/>
  <c r="Q125" i="15"/>
  <c r="I125" i="15"/>
  <c r="Y124" i="15"/>
  <c r="Q124" i="15"/>
  <c r="I124" i="15"/>
  <c r="Y123" i="15"/>
  <c r="Q123" i="15"/>
  <c r="I123" i="15"/>
  <c r="Y122" i="15"/>
  <c r="Q122" i="15"/>
  <c r="I122" i="15"/>
  <c r="Y121" i="15"/>
  <c r="Q121" i="15"/>
  <c r="I121" i="15"/>
  <c r="Y120" i="15"/>
  <c r="Q120" i="15"/>
  <c r="I120" i="15"/>
  <c r="Y119" i="15"/>
  <c r="Q119" i="15"/>
  <c r="I119" i="15"/>
  <c r="Y118" i="15"/>
  <c r="Q118" i="15"/>
  <c r="I118" i="15"/>
  <c r="Y117" i="15"/>
  <c r="Q117" i="15"/>
  <c r="I117" i="15"/>
  <c r="Y116" i="15"/>
  <c r="Q116" i="15"/>
  <c r="I116" i="15"/>
  <c r="Y115" i="15"/>
  <c r="Q115" i="15"/>
  <c r="I115" i="15"/>
  <c r="Y114" i="15"/>
  <c r="Q114" i="15"/>
  <c r="I114" i="15"/>
  <c r="Y113" i="15"/>
  <c r="Q113" i="15"/>
  <c r="I113" i="15"/>
  <c r="Y112" i="15"/>
  <c r="Q112" i="15"/>
  <c r="I112" i="15"/>
  <c r="X102" i="15"/>
  <c r="W102" i="15"/>
  <c r="V102" i="15"/>
  <c r="U102" i="15"/>
  <c r="T102" i="15"/>
  <c r="S102" i="15"/>
  <c r="R102" i="15"/>
  <c r="P102" i="15"/>
  <c r="O102" i="15"/>
  <c r="N102" i="15"/>
  <c r="M102" i="15"/>
  <c r="L102" i="15"/>
  <c r="K102" i="15"/>
  <c r="J102" i="15"/>
  <c r="H102" i="15"/>
  <c r="G102" i="15"/>
  <c r="F102" i="15"/>
  <c r="E102" i="15"/>
  <c r="D102" i="15"/>
  <c r="C102" i="15"/>
  <c r="B102" i="15"/>
  <c r="X101" i="15"/>
  <c r="W101" i="15"/>
  <c r="V101" i="15"/>
  <c r="U101" i="15"/>
  <c r="T101" i="15"/>
  <c r="S101" i="15"/>
  <c r="R101" i="15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X100" i="15"/>
  <c r="W100" i="15"/>
  <c r="V100" i="15"/>
  <c r="U100" i="15"/>
  <c r="T100" i="15"/>
  <c r="S100" i="15"/>
  <c r="R100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X99" i="15"/>
  <c r="W99" i="15"/>
  <c r="V99" i="15"/>
  <c r="U99" i="15"/>
  <c r="T99" i="15"/>
  <c r="S99" i="15"/>
  <c r="R99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X98" i="15"/>
  <c r="W98" i="15"/>
  <c r="V98" i="15"/>
  <c r="U98" i="15"/>
  <c r="T98" i="15"/>
  <c r="S98" i="15"/>
  <c r="R98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X97" i="15"/>
  <c r="W97" i="15"/>
  <c r="V97" i="15"/>
  <c r="U97" i="15"/>
  <c r="T97" i="15"/>
  <c r="S97" i="15"/>
  <c r="R97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X96" i="15"/>
  <c r="W96" i="15"/>
  <c r="V96" i="15"/>
  <c r="U96" i="15"/>
  <c r="T96" i="15"/>
  <c r="S96" i="15"/>
  <c r="R96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X95" i="15"/>
  <c r="W95" i="15"/>
  <c r="V95" i="15"/>
  <c r="U95" i="15"/>
  <c r="T95" i="15"/>
  <c r="S95" i="15"/>
  <c r="R95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X94" i="15"/>
  <c r="W94" i="15"/>
  <c r="V94" i="15"/>
  <c r="U94" i="15"/>
  <c r="T94" i="15"/>
  <c r="S94" i="15"/>
  <c r="R94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X93" i="15"/>
  <c r="W93" i="15"/>
  <c r="V93" i="15"/>
  <c r="U93" i="15"/>
  <c r="T93" i="15"/>
  <c r="S93" i="15"/>
  <c r="R93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X92" i="15"/>
  <c r="W92" i="15"/>
  <c r="V92" i="15"/>
  <c r="U92" i="15"/>
  <c r="T92" i="15"/>
  <c r="S92" i="15"/>
  <c r="R92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X91" i="15"/>
  <c r="W91" i="15"/>
  <c r="V91" i="15"/>
  <c r="U91" i="15"/>
  <c r="T91" i="15"/>
  <c r="S91" i="15"/>
  <c r="R91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X90" i="15"/>
  <c r="W90" i="15"/>
  <c r="V90" i="15"/>
  <c r="U90" i="15"/>
  <c r="T90" i="15"/>
  <c r="S90" i="15"/>
  <c r="R90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X89" i="15"/>
  <c r="W89" i="15"/>
  <c r="V89" i="15"/>
  <c r="U89" i="15"/>
  <c r="T89" i="15"/>
  <c r="S89" i="15"/>
  <c r="R89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X88" i="15"/>
  <c r="W88" i="15"/>
  <c r="V88" i="15"/>
  <c r="U88" i="15"/>
  <c r="T88" i="15"/>
  <c r="S88" i="15"/>
  <c r="R88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X87" i="15"/>
  <c r="W87" i="15"/>
  <c r="V87" i="15"/>
  <c r="U87" i="15"/>
  <c r="T87" i="15"/>
  <c r="S87" i="15"/>
  <c r="R87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X86" i="15"/>
  <c r="W86" i="15"/>
  <c r="V86" i="15"/>
  <c r="U86" i="15"/>
  <c r="T86" i="15"/>
  <c r="S86" i="15"/>
  <c r="R86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X85" i="15"/>
  <c r="W85" i="15"/>
  <c r="V85" i="15"/>
  <c r="U85" i="15"/>
  <c r="T85" i="15"/>
  <c r="S85" i="15"/>
  <c r="R85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X84" i="15"/>
  <c r="W84" i="15"/>
  <c r="V84" i="15"/>
  <c r="U84" i="15"/>
  <c r="T84" i="15"/>
  <c r="S84" i="15"/>
  <c r="R84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X83" i="15"/>
  <c r="W83" i="15"/>
  <c r="V83" i="15"/>
  <c r="U83" i="15"/>
  <c r="T83" i="15"/>
  <c r="S83" i="15"/>
  <c r="R83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X82" i="15"/>
  <c r="W82" i="15"/>
  <c r="V82" i="15"/>
  <c r="U82" i="15"/>
  <c r="T82" i="15"/>
  <c r="S82" i="15"/>
  <c r="R82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X81" i="15"/>
  <c r="W81" i="15"/>
  <c r="V81" i="15"/>
  <c r="U81" i="15"/>
  <c r="T81" i="15"/>
  <c r="S81" i="15"/>
  <c r="R81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X80" i="15"/>
  <c r="W80" i="15"/>
  <c r="V80" i="15"/>
  <c r="U80" i="15"/>
  <c r="T80" i="15"/>
  <c r="S80" i="15"/>
  <c r="R80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X79" i="15"/>
  <c r="W79" i="15"/>
  <c r="V79" i="15"/>
  <c r="U79" i="15"/>
  <c r="T79" i="15"/>
  <c r="S79" i="15"/>
  <c r="R79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X78" i="15"/>
  <c r="W78" i="15"/>
  <c r="V78" i="15"/>
  <c r="U78" i="15"/>
  <c r="T78" i="15"/>
  <c r="S78" i="15"/>
  <c r="R78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X77" i="15"/>
  <c r="W77" i="15"/>
  <c r="V77" i="15"/>
  <c r="U77" i="15"/>
  <c r="T77" i="15"/>
  <c r="S77" i="15"/>
  <c r="R77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X76" i="15"/>
  <c r="W76" i="15"/>
  <c r="V76" i="15"/>
  <c r="U76" i="15"/>
  <c r="T76" i="15"/>
  <c r="S76" i="15"/>
  <c r="R76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X75" i="15"/>
  <c r="W75" i="15"/>
  <c r="V75" i="15"/>
  <c r="U75" i="15"/>
  <c r="T75" i="15"/>
  <c r="S75" i="15"/>
  <c r="R75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X74" i="15"/>
  <c r="W74" i="15"/>
  <c r="V74" i="15"/>
  <c r="U74" i="15"/>
  <c r="T74" i="15"/>
  <c r="S74" i="15"/>
  <c r="R74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X73" i="15"/>
  <c r="W73" i="15"/>
  <c r="V73" i="15"/>
  <c r="U73" i="15"/>
  <c r="T73" i="15"/>
  <c r="S73" i="15"/>
  <c r="R73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X72" i="15"/>
  <c r="W72" i="15"/>
  <c r="V72" i="15"/>
  <c r="U72" i="15"/>
  <c r="T72" i="15"/>
  <c r="S72" i="15"/>
  <c r="R72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X71" i="15"/>
  <c r="W71" i="15"/>
  <c r="V71" i="15"/>
  <c r="U71" i="15"/>
  <c r="T71" i="15"/>
  <c r="S71" i="15"/>
  <c r="R71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X70" i="15"/>
  <c r="W70" i="15"/>
  <c r="V70" i="15"/>
  <c r="U70" i="15"/>
  <c r="T70" i="15"/>
  <c r="S70" i="15"/>
  <c r="R70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X69" i="15"/>
  <c r="W69" i="15"/>
  <c r="V69" i="15"/>
  <c r="U69" i="15"/>
  <c r="T69" i="15"/>
  <c r="S69" i="15"/>
  <c r="R69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X68" i="15"/>
  <c r="W68" i="15"/>
  <c r="V68" i="15"/>
  <c r="U68" i="15"/>
  <c r="T68" i="15"/>
  <c r="S68" i="15"/>
  <c r="R68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X67" i="15"/>
  <c r="W67" i="15"/>
  <c r="V67" i="15"/>
  <c r="U67" i="15"/>
  <c r="T67" i="15"/>
  <c r="S67" i="15"/>
  <c r="R67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X66" i="15"/>
  <c r="W66" i="15"/>
  <c r="V66" i="15"/>
  <c r="U66" i="15"/>
  <c r="T66" i="15"/>
  <c r="S66" i="15"/>
  <c r="R66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X65" i="15"/>
  <c r="W65" i="15"/>
  <c r="V65" i="15"/>
  <c r="U65" i="15"/>
  <c r="T65" i="15"/>
  <c r="S65" i="15"/>
  <c r="R65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X64" i="15"/>
  <c r="W64" i="15"/>
  <c r="V64" i="15"/>
  <c r="U64" i="15"/>
  <c r="T64" i="15"/>
  <c r="S64" i="15"/>
  <c r="R64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X63" i="15"/>
  <c r="W63" i="15"/>
  <c r="V63" i="15"/>
  <c r="U63" i="15"/>
  <c r="T63" i="15"/>
  <c r="S63" i="15"/>
  <c r="R63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X62" i="15"/>
  <c r="W62" i="15"/>
  <c r="V62" i="15"/>
  <c r="U62" i="15"/>
  <c r="T62" i="15"/>
  <c r="S62" i="15"/>
  <c r="R62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X61" i="15"/>
  <c r="W61" i="15"/>
  <c r="V61" i="15"/>
  <c r="U61" i="15"/>
  <c r="T61" i="15"/>
  <c r="S61" i="15"/>
  <c r="R61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X60" i="15"/>
  <c r="W60" i="15"/>
  <c r="V60" i="15"/>
  <c r="U60" i="15"/>
  <c r="T60" i="15"/>
  <c r="S60" i="15"/>
  <c r="R60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X59" i="15"/>
  <c r="W59" i="15"/>
  <c r="V59" i="15"/>
  <c r="U59" i="15"/>
  <c r="T59" i="15"/>
  <c r="S59" i="15"/>
  <c r="R59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X58" i="15"/>
  <c r="W58" i="15"/>
  <c r="V58" i="15"/>
  <c r="U58" i="15"/>
  <c r="T58" i="15"/>
  <c r="S58" i="15"/>
  <c r="R58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Y56" i="15"/>
  <c r="Q56" i="15"/>
  <c r="I56" i="15"/>
  <c r="Y55" i="15"/>
  <c r="Q55" i="15"/>
  <c r="I55" i="15"/>
  <c r="Y54" i="15"/>
  <c r="Q54" i="15"/>
  <c r="I54" i="15"/>
  <c r="Y53" i="15"/>
  <c r="Q53" i="15"/>
  <c r="I53" i="15"/>
  <c r="Y52" i="15"/>
  <c r="Q52" i="15"/>
  <c r="I52" i="15"/>
  <c r="Y51" i="15"/>
  <c r="Q51" i="15"/>
  <c r="I51" i="15"/>
  <c r="Y50" i="15"/>
  <c r="Q50" i="15"/>
  <c r="I50" i="15"/>
  <c r="Y49" i="15"/>
  <c r="Q49" i="15"/>
  <c r="I49" i="15"/>
  <c r="Y48" i="15"/>
  <c r="Q48" i="15"/>
  <c r="I48" i="15"/>
  <c r="Y47" i="15"/>
  <c r="Q47" i="15"/>
  <c r="I47" i="15"/>
  <c r="Y46" i="15"/>
  <c r="Q46" i="15"/>
  <c r="I46" i="15"/>
  <c r="Y45" i="15"/>
  <c r="Q45" i="15"/>
  <c r="I45" i="15"/>
  <c r="Y44" i="15"/>
  <c r="Q44" i="15"/>
  <c r="I44" i="15"/>
  <c r="Y43" i="15"/>
  <c r="Q43" i="15"/>
  <c r="I43" i="15"/>
  <c r="Y42" i="15"/>
  <c r="Q42" i="15"/>
  <c r="I42" i="15"/>
  <c r="Y41" i="15"/>
  <c r="Q41" i="15"/>
  <c r="I41" i="15"/>
  <c r="Y40" i="15"/>
  <c r="Q40" i="15"/>
  <c r="I40" i="15"/>
  <c r="Y39" i="15"/>
  <c r="Q39" i="15"/>
  <c r="I39" i="15"/>
  <c r="Y38" i="15"/>
  <c r="Q38" i="15"/>
  <c r="I38" i="15"/>
  <c r="Y37" i="15"/>
  <c r="Q37" i="15"/>
  <c r="I37" i="15"/>
  <c r="Y36" i="15"/>
  <c r="Q36" i="15"/>
  <c r="I36" i="15"/>
  <c r="Y35" i="15"/>
  <c r="Q35" i="15"/>
  <c r="I35" i="15"/>
  <c r="Y34" i="15"/>
  <c r="Q34" i="15"/>
  <c r="I34" i="15"/>
  <c r="Y33" i="15"/>
  <c r="Q33" i="15"/>
  <c r="I33" i="15"/>
  <c r="Y32" i="15"/>
  <c r="Q32" i="15"/>
  <c r="I32" i="15"/>
  <c r="Y31" i="15"/>
  <c r="Q31" i="15"/>
  <c r="I31" i="15"/>
  <c r="Y30" i="15"/>
  <c r="Q30" i="15"/>
  <c r="I30" i="15"/>
  <c r="Y29" i="15"/>
  <c r="Q29" i="15"/>
  <c r="I29" i="15"/>
  <c r="Y28" i="15"/>
  <c r="Q28" i="15"/>
  <c r="I28" i="15"/>
  <c r="Y27" i="15"/>
  <c r="Q27" i="15"/>
  <c r="I27" i="15"/>
  <c r="Y26" i="15"/>
  <c r="Q26" i="15"/>
  <c r="I26" i="15"/>
  <c r="Y25" i="15"/>
  <c r="Q25" i="15"/>
  <c r="I25" i="15"/>
  <c r="Y24" i="15"/>
  <c r="Q24" i="15"/>
  <c r="I24" i="15"/>
  <c r="Y23" i="15"/>
  <c r="Q23" i="15"/>
  <c r="I23" i="15"/>
  <c r="Y22" i="15"/>
  <c r="Q22" i="15"/>
  <c r="I22" i="15"/>
  <c r="Y21" i="15"/>
  <c r="Q21" i="15"/>
  <c r="I21" i="15"/>
  <c r="Y20" i="15"/>
  <c r="Q20" i="15"/>
  <c r="I20" i="15"/>
  <c r="Y19" i="15"/>
  <c r="Q19" i="15"/>
  <c r="I19" i="15"/>
  <c r="Y18" i="15"/>
  <c r="Q18" i="15"/>
  <c r="I18" i="15"/>
  <c r="Y17" i="15"/>
  <c r="Q17" i="15"/>
  <c r="I17" i="15"/>
  <c r="Y16" i="15"/>
  <c r="Q16" i="15"/>
  <c r="I16" i="15"/>
  <c r="Y15" i="15"/>
  <c r="Q15" i="15"/>
  <c r="I15" i="15"/>
  <c r="Y14" i="15"/>
  <c r="Q14" i="15"/>
  <c r="I14" i="15"/>
  <c r="Y13" i="15"/>
  <c r="Q13" i="15"/>
  <c r="I13" i="15"/>
  <c r="Y12" i="15"/>
  <c r="Q12" i="15"/>
  <c r="I12" i="15"/>
  <c r="Y11" i="15"/>
  <c r="Q11" i="15"/>
  <c r="I11" i="15"/>
  <c r="Y10" i="15"/>
  <c r="Q10" i="15"/>
  <c r="I10" i="15"/>
  <c r="Y9" i="15"/>
  <c r="Q9" i="15"/>
  <c r="I9" i="15"/>
  <c r="G42" i="26" s="1"/>
  <c r="B41" i="26" s="1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L104" i="17" s="1"/>
  <c r="K55" i="17"/>
  <c r="K104" i="17" s="1"/>
  <c r="J55" i="17"/>
  <c r="J104" i="17" s="1"/>
  <c r="I55" i="17"/>
  <c r="I104" i="17" s="1"/>
  <c r="H55" i="17"/>
  <c r="G55" i="17"/>
  <c r="G104" i="17" s="1"/>
  <c r="F55" i="17"/>
  <c r="E55" i="17"/>
  <c r="E104" i="17" s="1"/>
  <c r="D55" i="17"/>
  <c r="D104" i="17" s="1"/>
  <c r="C55" i="17"/>
  <c r="C104" i="17" s="1"/>
  <c r="B55" i="17"/>
  <c r="M54" i="17"/>
  <c r="M103" i="17" s="1"/>
  <c r="L54" i="17"/>
  <c r="K54" i="17"/>
  <c r="K103" i="17" s="1"/>
  <c r="J54" i="17"/>
  <c r="I54" i="17"/>
  <c r="I103" i="17" s="1"/>
  <c r="H54" i="17"/>
  <c r="G54" i="17"/>
  <c r="F54" i="17"/>
  <c r="E54" i="17"/>
  <c r="E103" i="17" s="1"/>
  <c r="D54" i="17"/>
  <c r="C54" i="17"/>
  <c r="C103" i="17" s="1"/>
  <c r="B54" i="17"/>
  <c r="M53" i="17"/>
  <c r="L53" i="17"/>
  <c r="L102" i="17" s="1"/>
  <c r="K53" i="17"/>
  <c r="K102" i="17" s="1"/>
  <c r="J53" i="17"/>
  <c r="I53" i="17"/>
  <c r="I102" i="17" s="1"/>
  <c r="H53" i="17"/>
  <c r="H102" i="17" s="1"/>
  <c r="G53" i="17"/>
  <c r="G102" i="17" s="1"/>
  <c r="F53" i="17"/>
  <c r="E53" i="17"/>
  <c r="E102" i="17" s="1"/>
  <c r="D53" i="17"/>
  <c r="D102" i="17" s="1"/>
  <c r="C53" i="17"/>
  <c r="C102" i="17" s="1"/>
  <c r="B53" i="17"/>
  <c r="M52" i="17"/>
  <c r="M101" i="17" s="1"/>
  <c r="L52" i="17"/>
  <c r="L101" i="17" s="1"/>
  <c r="K52" i="17"/>
  <c r="J52" i="17"/>
  <c r="I52" i="17"/>
  <c r="H52" i="17"/>
  <c r="H101" i="17" s="1"/>
  <c r="G52" i="17"/>
  <c r="F52" i="17"/>
  <c r="F101" i="17" s="1"/>
  <c r="E52" i="17"/>
  <c r="E101" i="17" s="1"/>
  <c r="D52" i="17"/>
  <c r="C52" i="17"/>
  <c r="B52" i="17"/>
  <c r="M51" i="17"/>
  <c r="L51" i="17"/>
  <c r="K51" i="17"/>
  <c r="K100" i="17" s="1"/>
  <c r="J51" i="17"/>
  <c r="J100" i="17" s="1"/>
  <c r="I51" i="17"/>
  <c r="I100" i="17" s="1"/>
  <c r="H51" i="17"/>
  <c r="H100" i="17" s="1"/>
  <c r="G51" i="17"/>
  <c r="F51" i="17"/>
  <c r="F100" i="17" s="1"/>
  <c r="E51" i="17"/>
  <c r="E100" i="17" s="1"/>
  <c r="D51" i="17"/>
  <c r="C51" i="17"/>
  <c r="B51" i="17"/>
  <c r="M50" i="17"/>
  <c r="L50" i="17"/>
  <c r="K50" i="17"/>
  <c r="K99" i="17" s="1"/>
  <c r="J50" i="17"/>
  <c r="J99" i="17" s="1"/>
  <c r="I50" i="17"/>
  <c r="I99" i="17" s="1"/>
  <c r="H50" i="17"/>
  <c r="H99" i="17" s="1"/>
  <c r="G50" i="17"/>
  <c r="G99" i="17" s="1"/>
  <c r="F50" i="17"/>
  <c r="F99" i="17" s="1"/>
  <c r="E50" i="17"/>
  <c r="E99" i="17" s="1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M97" i="17" s="1"/>
  <c r="L48" i="17"/>
  <c r="L97" i="17" s="1"/>
  <c r="K48" i="17"/>
  <c r="K97" i="17" s="1"/>
  <c r="J48" i="17"/>
  <c r="J97" i="17" s="1"/>
  <c r="I48" i="17"/>
  <c r="I97" i="17" s="1"/>
  <c r="H48" i="17"/>
  <c r="H97" i="17" s="1"/>
  <c r="G48" i="17"/>
  <c r="G97" i="17" s="1"/>
  <c r="F48" i="17"/>
  <c r="F97" i="17" s="1"/>
  <c r="E48" i="17"/>
  <c r="E97" i="17" s="1"/>
  <c r="D48" i="17"/>
  <c r="D97" i="17" s="1"/>
  <c r="C48" i="17"/>
  <c r="C97" i="17" s="1"/>
  <c r="B48" i="17"/>
  <c r="M47" i="17"/>
  <c r="M96" i="17" s="1"/>
  <c r="L47" i="17"/>
  <c r="L96" i="17" s="1"/>
  <c r="K47" i="17"/>
  <c r="K96" i="17" s="1"/>
  <c r="J47" i="17"/>
  <c r="J96" i="17" s="1"/>
  <c r="I47" i="17"/>
  <c r="I96" i="17" s="1"/>
  <c r="H47" i="17"/>
  <c r="H96" i="17" s="1"/>
  <c r="G47" i="17"/>
  <c r="G96" i="17" s="1"/>
  <c r="F47" i="17"/>
  <c r="F96" i="17" s="1"/>
  <c r="E47" i="17"/>
  <c r="E96" i="17" s="1"/>
  <c r="D47" i="17"/>
  <c r="D96" i="17" s="1"/>
  <c r="C47" i="17"/>
  <c r="C96" i="17" s="1"/>
  <c r="B47" i="17"/>
  <c r="M46" i="17"/>
  <c r="M95" i="17" s="1"/>
  <c r="L46" i="17"/>
  <c r="L95" i="17" s="1"/>
  <c r="K46" i="17"/>
  <c r="K95" i="17" s="1"/>
  <c r="J46" i="17"/>
  <c r="J95" i="17" s="1"/>
  <c r="I46" i="17"/>
  <c r="I95" i="17" s="1"/>
  <c r="H46" i="17"/>
  <c r="H95" i="17" s="1"/>
  <c r="G46" i="17"/>
  <c r="G95" i="17" s="1"/>
  <c r="F46" i="17"/>
  <c r="F95" i="17" s="1"/>
  <c r="E46" i="17"/>
  <c r="E95" i="17" s="1"/>
  <c r="D46" i="17"/>
  <c r="D95" i="17" s="1"/>
  <c r="C46" i="17"/>
  <c r="C95" i="17" s="1"/>
  <c r="B46" i="17"/>
  <c r="M45" i="17"/>
  <c r="M94" i="17" s="1"/>
  <c r="L45" i="17"/>
  <c r="L94" i="17" s="1"/>
  <c r="K45" i="17"/>
  <c r="K94" i="17" s="1"/>
  <c r="J45" i="17"/>
  <c r="J94" i="17" s="1"/>
  <c r="I45" i="17"/>
  <c r="I94" i="17" s="1"/>
  <c r="H45" i="17"/>
  <c r="H94" i="17" s="1"/>
  <c r="G45" i="17"/>
  <c r="G94" i="17" s="1"/>
  <c r="F45" i="17"/>
  <c r="F94" i="17" s="1"/>
  <c r="E45" i="17"/>
  <c r="E94" i="17" s="1"/>
  <c r="D45" i="17"/>
  <c r="D94" i="17" s="1"/>
  <c r="C45" i="17"/>
  <c r="C94" i="17" s="1"/>
  <c r="B45" i="17"/>
  <c r="M44" i="17"/>
  <c r="M93" i="17" s="1"/>
  <c r="L44" i="17"/>
  <c r="L93" i="17" s="1"/>
  <c r="K44" i="17"/>
  <c r="K93" i="17" s="1"/>
  <c r="J44" i="17"/>
  <c r="J93" i="17" s="1"/>
  <c r="I44" i="17"/>
  <c r="I93" i="17" s="1"/>
  <c r="H44" i="17"/>
  <c r="H93" i="17" s="1"/>
  <c r="G44" i="17"/>
  <c r="G93" i="17" s="1"/>
  <c r="F44" i="17"/>
  <c r="F93" i="17" s="1"/>
  <c r="E44" i="17"/>
  <c r="E93" i="17" s="1"/>
  <c r="D44" i="17"/>
  <c r="D93" i="17" s="1"/>
  <c r="C44" i="17"/>
  <c r="C93" i="17" s="1"/>
  <c r="B44" i="17"/>
  <c r="M43" i="17"/>
  <c r="M92" i="17" s="1"/>
  <c r="L43" i="17"/>
  <c r="L92" i="17" s="1"/>
  <c r="K43" i="17"/>
  <c r="K92" i="17" s="1"/>
  <c r="J43" i="17"/>
  <c r="J92" i="17" s="1"/>
  <c r="I43" i="17"/>
  <c r="I92" i="17" s="1"/>
  <c r="H43" i="17"/>
  <c r="H92" i="17" s="1"/>
  <c r="G43" i="17"/>
  <c r="G92" i="17" s="1"/>
  <c r="F43" i="17"/>
  <c r="F92" i="17" s="1"/>
  <c r="E43" i="17"/>
  <c r="E92" i="17" s="1"/>
  <c r="D43" i="17"/>
  <c r="D92" i="17" s="1"/>
  <c r="C43" i="17"/>
  <c r="C92" i="17" s="1"/>
  <c r="B43" i="17"/>
  <c r="M42" i="17"/>
  <c r="M91" i="17" s="1"/>
  <c r="L42" i="17"/>
  <c r="L91" i="17" s="1"/>
  <c r="K42" i="17"/>
  <c r="K91" i="17" s="1"/>
  <c r="J42" i="17"/>
  <c r="J91" i="17" s="1"/>
  <c r="I42" i="17"/>
  <c r="I91" i="17" s="1"/>
  <c r="H42" i="17"/>
  <c r="H91" i="17" s="1"/>
  <c r="G42" i="17"/>
  <c r="G91" i="17" s="1"/>
  <c r="F42" i="17"/>
  <c r="F91" i="17" s="1"/>
  <c r="E42" i="17"/>
  <c r="E91" i="17" s="1"/>
  <c r="D42" i="17"/>
  <c r="D91" i="17" s="1"/>
  <c r="C42" i="17"/>
  <c r="C91" i="17" s="1"/>
  <c r="B42" i="17"/>
  <c r="M41" i="17"/>
  <c r="M90" i="17" s="1"/>
  <c r="L41" i="17"/>
  <c r="L90" i="17" s="1"/>
  <c r="K41" i="17"/>
  <c r="K90" i="17" s="1"/>
  <c r="J41" i="17"/>
  <c r="J90" i="17" s="1"/>
  <c r="I41" i="17"/>
  <c r="I90" i="17" s="1"/>
  <c r="H41" i="17"/>
  <c r="H90" i="17" s="1"/>
  <c r="G41" i="17"/>
  <c r="G90" i="17" s="1"/>
  <c r="F41" i="17"/>
  <c r="F90" i="17" s="1"/>
  <c r="E41" i="17"/>
  <c r="E90" i="17" s="1"/>
  <c r="D41" i="17"/>
  <c r="D90" i="17" s="1"/>
  <c r="C41" i="17"/>
  <c r="C90" i="17" s="1"/>
  <c r="B41" i="17"/>
  <c r="M40" i="17"/>
  <c r="M89" i="17" s="1"/>
  <c r="L40" i="17"/>
  <c r="L89" i="17" s="1"/>
  <c r="K40" i="17"/>
  <c r="K89" i="17" s="1"/>
  <c r="J40" i="17"/>
  <c r="I40" i="17"/>
  <c r="I89" i="17" s="1"/>
  <c r="H40" i="17"/>
  <c r="H89" i="17" s="1"/>
  <c r="G40" i="17"/>
  <c r="F40" i="17"/>
  <c r="F89" i="17" s="1"/>
  <c r="E40" i="17"/>
  <c r="E89" i="17" s="1"/>
  <c r="D40" i="17"/>
  <c r="D89" i="17" s="1"/>
  <c r="C40" i="17"/>
  <c r="C89" i="17" s="1"/>
  <c r="B40" i="17"/>
  <c r="M39" i="17"/>
  <c r="M88" i="17" s="1"/>
  <c r="L39" i="17"/>
  <c r="L88" i="17" s="1"/>
  <c r="K39" i="17"/>
  <c r="K88" i="17" s="1"/>
  <c r="J39" i="17"/>
  <c r="I39" i="17"/>
  <c r="I88" i="17" s="1"/>
  <c r="H39" i="17"/>
  <c r="H88" i="17" s="1"/>
  <c r="G39" i="17"/>
  <c r="G88" i="17" s="1"/>
  <c r="F39" i="17"/>
  <c r="F88" i="17" s="1"/>
  <c r="E39" i="17"/>
  <c r="E88" i="17" s="1"/>
  <c r="D39" i="17"/>
  <c r="D88" i="17" s="1"/>
  <c r="C39" i="17"/>
  <c r="C88" i="17" s="1"/>
  <c r="B39" i="17"/>
  <c r="M38" i="17"/>
  <c r="M87" i="17" s="1"/>
  <c r="L38" i="17"/>
  <c r="L87" i="17" s="1"/>
  <c r="K38" i="17"/>
  <c r="K87" i="17" s="1"/>
  <c r="J38" i="17"/>
  <c r="I38" i="17"/>
  <c r="I87" i="17" s="1"/>
  <c r="H38" i="17"/>
  <c r="H87" i="17" s="1"/>
  <c r="G38" i="17"/>
  <c r="G87" i="17" s="1"/>
  <c r="F38" i="17"/>
  <c r="F87" i="17" s="1"/>
  <c r="E38" i="17"/>
  <c r="E87" i="17" s="1"/>
  <c r="D38" i="17"/>
  <c r="D87" i="17" s="1"/>
  <c r="C38" i="17"/>
  <c r="C87" i="17" s="1"/>
  <c r="B38" i="17"/>
  <c r="M37" i="17"/>
  <c r="M86" i="17" s="1"/>
  <c r="L37" i="17"/>
  <c r="L86" i="17" s="1"/>
  <c r="K37" i="17"/>
  <c r="K86" i="17" s="1"/>
  <c r="J37" i="17"/>
  <c r="J86" i="17" s="1"/>
  <c r="I37" i="17"/>
  <c r="I86" i="17" s="1"/>
  <c r="H37" i="17"/>
  <c r="H86" i="17" s="1"/>
  <c r="G37" i="17"/>
  <c r="G86" i="17" s="1"/>
  <c r="F37" i="17"/>
  <c r="F86" i="17" s="1"/>
  <c r="E37" i="17"/>
  <c r="E86" i="17" s="1"/>
  <c r="D37" i="17"/>
  <c r="D86" i="17" s="1"/>
  <c r="C37" i="17"/>
  <c r="C86" i="17" s="1"/>
  <c r="B37" i="17"/>
  <c r="M36" i="17"/>
  <c r="M85" i="17" s="1"/>
  <c r="L36" i="17"/>
  <c r="L85" i="17" s="1"/>
  <c r="K36" i="17"/>
  <c r="K85" i="17" s="1"/>
  <c r="J36" i="17"/>
  <c r="J85" i="17" s="1"/>
  <c r="I36" i="17"/>
  <c r="I85" i="17" s="1"/>
  <c r="H36" i="17"/>
  <c r="H85" i="17" s="1"/>
  <c r="G36" i="17"/>
  <c r="G85" i="17" s="1"/>
  <c r="F36" i="17"/>
  <c r="F85" i="17" s="1"/>
  <c r="E36" i="17"/>
  <c r="E85" i="17" s="1"/>
  <c r="D36" i="17"/>
  <c r="D85" i="17" s="1"/>
  <c r="C36" i="17"/>
  <c r="C85" i="17" s="1"/>
  <c r="B36" i="17"/>
  <c r="M35" i="17"/>
  <c r="M84" i="17" s="1"/>
  <c r="L35" i="17"/>
  <c r="L84" i="17" s="1"/>
  <c r="K35" i="17"/>
  <c r="K84" i="17" s="1"/>
  <c r="J35" i="17"/>
  <c r="J84" i="17" s="1"/>
  <c r="I35" i="17"/>
  <c r="I84" i="17" s="1"/>
  <c r="H35" i="17"/>
  <c r="H84" i="17" s="1"/>
  <c r="G35" i="17"/>
  <c r="G84" i="17" s="1"/>
  <c r="F35" i="17"/>
  <c r="F84" i="17" s="1"/>
  <c r="E35" i="17"/>
  <c r="E84" i="17" s="1"/>
  <c r="D35" i="17"/>
  <c r="D84" i="17" s="1"/>
  <c r="C35" i="17"/>
  <c r="C84" i="17" s="1"/>
  <c r="B35" i="17"/>
  <c r="M34" i="17"/>
  <c r="M83" i="17" s="1"/>
  <c r="L34" i="17"/>
  <c r="L83" i="17" s="1"/>
  <c r="K34" i="17"/>
  <c r="K83" i="17" s="1"/>
  <c r="J34" i="17"/>
  <c r="J83" i="17" s="1"/>
  <c r="I34" i="17"/>
  <c r="I83" i="17" s="1"/>
  <c r="H34" i="17"/>
  <c r="H83" i="17" s="1"/>
  <c r="G34" i="17"/>
  <c r="G83" i="17" s="1"/>
  <c r="F34" i="17"/>
  <c r="F83" i="17" s="1"/>
  <c r="E34" i="17"/>
  <c r="E83" i="17" s="1"/>
  <c r="D34" i="17"/>
  <c r="D83" i="17" s="1"/>
  <c r="C34" i="17"/>
  <c r="C83" i="17" s="1"/>
  <c r="B34" i="17"/>
  <c r="M33" i="17"/>
  <c r="M82" i="17" s="1"/>
  <c r="L33" i="17"/>
  <c r="L82" i="17" s="1"/>
  <c r="K33" i="17"/>
  <c r="K82" i="17" s="1"/>
  <c r="J33" i="17"/>
  <c r="J82" i="17" s="1"/>
  <c r="I33" i="17"/>
  <c r="I82" i="17" s="1"/>
  <c r="H33" i="17"/>
  <c r="H82" i="17" s="1"/>
  <c r="G33" i="17"/>
  <c r="G82" i="17" s="1"/>
  <c r="F33" i="17"/>
  <c r="F82" i="17" s="1"/>
  <c r="E33" i="17"/>
  <c r="E82" i="17" s="1"/>
  <c r="D33" i="17"/>
  <c r="D82" i="17" s="1"/>
  <c r="C33" i="17"/>
  <c r="C82" i="17" s="1"/>
  <c r="B33" i="17"/>
  <c r="M32" i="17"/>
  <c r="M81" i="17" s="1"/>
  <c r="L32" i="17"/>
  <c r="L81" i="17" s="1"/>
  <c r="K32" i="17"/>
  <c r="K81" i="17" s="1"/>
  <c r="J32" i="17"/>
  <c r="J81" i="17" s="1"/>
  <c r="I32" i="17"/>
  <c r="I81" i="17" s="1"/>
  <c r="H32" i="17"/>
  <c r="H81" i="17" s="1"/>
  <c r="G32" i="17"/>
  <c r="G81" i="17" s="1"/>
  <c r="F32" i="17"/>
  <c r="F81" i="17" s="1"/>
  <c r="E32" i="17"/>
  <c r="E81" i="17" s="1"/>
  <c r="D32" i="17"/>
  <c r="D81" i="17" s="1"/>
  <c r="C32" i="17"/>
  <c r="C81" i="17" s="1"/>
  <c r="B32" i="17"/>
  <c r="M31" i="17"/>
  <c r="M80" i="17" s="1"/>
  <c r="L31" i="17"/>
  <c r="L80" i="17" s="1"/>
  <c r="K31" i="17"/>
  <c r="K80" i="17" s="1"/>
  <c r="J31" i="17"/>
  <c r="J80" i="17" s="1"/>
  <c r="I31" i="17"/>
  <c r="I80" i="17" s="1"/>
  <c r="H31" i="17"/>
  <c r="H80" i="17" s="1"/>
  <c r="G31" i="17"/>
  <c r="G80" i="17" s="1"/>
  <c r="F31" i="17"/>
  <c r="F80" i="17" s="1"/>
  <c r="E31" i="17"/>
  <c r="E80" i="17" s="1"/>
  <c r="D31" i="17"/>
  <c r="D80" i="17" s="1"/>
  <c r="C31" i="17"/>
  <c r="C80" i="17" s="1"/>
  <c r="B31" i="17"/>
  <c r="M30" i="17"/>
  <c r="M79" i="17" s="1"/>
  <c r="L30" i="17"/>
  <c r="L79" i="17" s="1"/>
  <c r="K30" i="17"/>
  <c r="K79" i="17" s="1"/>
  <c r="J30" i="17"/>
  <c r="J79" i="17" s="1"/>
  <c r="I30" i="17"/>
  <c r="I79" i="17" s="1"/>
  <c r="H30" i="17"/>
  <c r="H79" i="17" s="1"/>
  <c r="G30" i="17"/>
  <c r="G79" i="17" s="1"/>
  <c r="F30" i="17"/>
  <c r="F79" i="17" s="1"/>
  <c r="E30" i="17"/>
  <c r="E79" i="17" s="1"/>
  <c r="D30" i="17"/>
  <c r="D79" i="17" s="1"/>
  <c r="C30" i="17"/>
  <c r="C79" i="17" s="1"/>
  <c r="B30" i="17"/>
  <c r="M29" i="17"/>
  <c r="M78" i="17" s="1"/>
  <c r="L29" i="17"/>
  <c r="L78" i="17" s="1"/>
  <c r="K29" i="17"/>
  <c r="K78" i="17" s="1"/>
  <c r="J29" i="17"/>
  <c r="J78" i="17" s="1"/>
  <c r="I29" i="17"/>
  <c r="I78" i="17" s="1"/>
  <c r="H29" i="17"/>
  <c r="H78" i="17" s="1"/>
  <c r="G29" i="17"/>
  <c r="G78" i="17" s="1"/>
  <c r="F29" i="17"/>
  <c r="F78" i="17" s="1"/>
  <c r="E29" i="17"/>
  <c r="E78" i="17" s="1"/>
  <c r="D29" i="17"/>
  <c r="D78" i="17" s="1"/>
  <c r="C29" i="17"/>
  <c r="C78" i="17" s="1"/>
  <c r="B29" i="17"/>
  <c r="M28" i="17"/>
  <c r="M77" i="17" s="1"/>
  <c r="L28" i="17"/>
  <c r="L77" i="17" s="1"/>
  <c r="K28" i="17"/>
  <c r="K77" i="17" s="1"/>
  <c r="J28" i="17"/>
  <c r="J77" i="17" s="1"/>
  <c r="I28" i="17"/>
  <c r="I77" i="17" s="1"/>
  <c r="H28" i="17"/>
  <c r="H77" i="17" s="1"/>
  <c r="G28" i="17"/>
  <c r="G77" i="17" s="1"/>
  <c r="F28" i="17"/>
  <c r="F77" i="17" s="1"/>
  <c r="E28" i="17"/>
  <c r="E77" i="17" s="1"/>
  <c r="D28" i="17"/>
  <c r="D77" i="17" s="1"/>
  <c r="C28" i="17"/>
  <c r="C77" i="17" s="1"/>
  <c r="B28" i="17"/>
  <c r="M27" i="17"/>
  <c r="M76" i="17" s="1"/>
  <c r="L27" i="17"/>
  <c r="L76" i="17" s="1"/>
  <c r="K27" i="17"/>
  <c r="K76" i="17" s="1"/>
  <c r="J27" i="17"/>
  <c r="J76" i="17" s="1"/>
  <c r="I27" i="17"/>
  <c r="I76" i="17" s="1"/>
  <c r="H27" i="17"/>
  <c r="H76" i="17" s="1"/>
  <c r="G27" i="17"/>
  <c r="G76" i="17" s="1"/>
  <c r="F27" i="17"/>
  <c r="F76" i="17" s="1"/>
  <c r="E27" i="17"/>
  <c r="E76" i="17" s="1"/>
  <c r="D27" i="17"/>
  <c r="D76" i="17" s="1"/>
  <c r="C27" i="17"/>
  <c r="C76" i="17" s="1"/>
  <c r="B27" i="17"/>
  <c r="M26" i="17"/>
  <c r="M75" i="17" s="1"/>
  <c r="L26" i="17"/>
  <c r="L75" i="17" s="1"/>
  <c r="K26" i="17"/>
  <c r="K75" i="17" s="1"/>
  <c r="J26" i="17"/>
  <c r="J75" i="17" s="1"/>
  <c r="I26" i="17"/>
  <c r="I75" i="17" s="1"/>
  <c r="H26" i="17"/>
  <c r="H75" i="17" s="1"/>
  <c r="G26" i="17"/>
  <c r="G75" i="17" s="1"/>
  <c r="F26" i="17"/>
  <c r="F75" i="17" s="1"/>
  <c r="E26" i="17"/>
  <c r="E75" i="17" s="1"/>
  <c r="D26" i="17"/>
  <c r="D75" i="17" s="1"/>
  <c r="C26" i="17"/>
  <c r="C75" i="17" s="1"/>
  <c r="B26" i="17"/>
  <c r="M25" i="17"/>
  <c r="M74" i="17" s="1"/>
  <c r="L25" i="17"/>
  <c r="L74" i="17" s="1"/>
  <c r="K25" i="17"/>
  <c r="K74" i="17" s="1"/>
  <c r="J25" i="17"/>
  <c r="I25" i="17"/>
  <c r="I74" i="17" s="1"/>
  <c r="H25" i="17"/>
  <c r="H74" i="17" s="1"/>
  <c r="G25" i="17"/>
  <c r="G74" i="17" s="1"/>
  <c r="F25" i="17"/>
  <c r="F74" i="17" s="1"/>
  <c r="E25" i="17"/>
  <c r="E74" i="17" s="1"/>
  <c r="D25" i="17"/>
  <c r="D74" i="17" s="1"/>
  <c r="C25" i="17"/>
  <c r="C74" i="17" s="1"/>
  <c r="B25" i="17"/>
  <c r="M24" i="17"/>
  <c r="M73" i="17" s="1"/>
  <c r="L24" i="17"/>
  <c r="L73" i="17" s="1"/>
  <c r="K24" i="17"/>
  <c r="J24" i="17"/>
  <c r="I24" i="17"/>
  <c r="I73" i="17" s="1"/>
  <c r="H24" i="17"/>
  <c r="H73" i="17" s="1"/>
  <c r="G24" i="17"/>
  <c r="G73" i="17" s="1"/>
  <c r="F24" i="17"/>
  <c r="F73" i="17" s="1"/>
  <c r="E24" i="17"/>
  <c r="D24" i="17"/>
  <c r="D73" i="17" s="1"/>
  <c r="C24" i="17"/>
  <c r="C73" i="17" s="1"/>
  <c r="B24" i="17"/>
  <c r="M23" i="17"/>
  <c r="M72" i="17" s="1"/>
  <c r="L23" i="17"/>
  <c r="L72" i="17" s="1"/>
  <c r="K23" i="17"/>
  <c r="K72" i="17" s="1"/>
  <c r="J23" i="17"/>
  <c r="I23" i="17"/>
  <c r="I72" i="17" s="1"/>
  <c r="H23" i="17"/>
  <c r="H72" i="17" s="1"/>
  <c r="G23" i="17"/>
  <c r="G72" i="17" s="1"/>
  <c r="F23" i="17"/>
  <c r="F72" i="17" s="1"/>
  <c r="E23" i="17"/>
  <c r="D23" i="17"/>
  <c r="D72" i="17" s="1"/>
  <c r="C23" i="17"/>
  <c r="C72" i="17" s="1"/>
  <c r="B23" i="17"/>
  <c r="M22" i="17"/>
  <c r="M71" i="17" s="1"/>
  <c r="L22" i="17"/>
  <c r="L71" i="17" s="1"/>
  <c r="K22" i="17"/>
  <c r="K71" i="17" s="1"/>
  <c r="J22" i="17"/>
  <c r="J71" i="17" s="1"/>
  <c r="I22" i="17"/>
  <c r="I71" i="17" s="1"/>
  <c r="H22" i="17"/>
  <c r="H71" i="17" s="1"/>
  <c r="G22" i="17"/>
  <c r="G71" i="17" s="1"/>
  <c r="F22" i="17"/>
  <c r="F71" i="17" s="1"/>
  <c r="E22" i="17"/>
  <c r="D22" i="17"/>
  <c r="D71" i="17" s="1"/>
  <c r="C22" i="17"/>
  <c r="C71" i="17" s="1"/>
  <c r="B22" i="17"/>
  <c r="M21" i="17"/>
  <c r="M70" i="17" s="1"/>
  <c r="L21" i="17"/>
  <c r="L70" i="17" s="1"/>
  <c r="K21" i="17"/>
  <c r="K70" i="17" s="1"/>
  <c r="J21" i="17"/>
  <c r="J70" i="17" s="1"/>
  <c r="I21" i="17"/>
  <c r="I70" i="17" s="1"/>
  <c r="H21" i="17"/>
  <c r="H70" i="17" s="1"/>
  <c r="G21" i="17"/>
  <c r="G70" i="17" s="1"/>
  <c r="F21" i="17"/>
  <c r="F70" i="17" s="1"/>
  <c r="E21" i="17"/>
  <c r="E70" i="17" s="1"/>
  <c r="D21" i="17"/>
  <c r="D70" i="17" s="1"/>
  <c r="C21" i="17"/>
  <c r="C70" i="17" s="1"/>
  <c r="B21" i="17"/>
  <c r="M20" i="17"/>
  <c r="M69" i="17" s="1"/>
  <c r="L20" i="17"/>
  <c r="L69" i="17" s="1"/>
  <c r="K20" i="17"/>
  <c r="K69" i="17" s="1"/>
  <c r="J20" i="17"/>
  <c r="J69" i="17" s="1"/>
  <c r="I20" i="17"/>
  <c r="I69" i="17" s="1"/>
  <c r="H20" i="17"/>
  <c r="H69" i="17" s="1"/>
  <c r="G20" i="17"/>
  <c r="G69" i="17" s="1"/>
  <c r="F20" i="17"/>
  <c r="F69" i="17" s="1"/>
  <c r="E20" i="17"/>
  <c r="E69" i="17" s="1"/>
  <c r="D20" i="17"/>
  <c r="D69" i="17" s="1"/>
  <c r="C20" i="17"/>
  <c r="C69" i="17" s="1"/>
  <c r="B20" i="17"/>
  <c r="M19" i="17"/>
  <c r="M68" i="17" s="1"/>
  <c r="L19" i="17"/>
  <c r="K19" i="17"/>
  <c r="K68" i="17" s="1"/>
  <c r="J19" i="17"/>
  <c r="J68" i="17" s="1"/>
  <c r="I19" i="17"/>
  <c r="I68" i="17" s="1"/>
  <c r="H19" i="17"/>
  <c r="H68" i="17" s="1"/>
  <c r="G19" i="17"/>
  <c r="G68" i="17" s="1"/>
  <c r="F19" i="17"/>
  <c r="F68" i="17" s="1"/>
  <c r="E19" i="17"/>
  <c r="E68" i="17" s="1"/>
  <c r="D19" i="17"/>
  <c r="D68" i="17" s="1"/>
  <c r="C19" i="17"/>
  <c r="C68" i="17" s="1"/>
  <c r="B19" i="17"/>
  <c r="M18" i="17"/>
  <c r="M67" i="17" s="1"/>
  <c r="L18" i="17"/>
  <c r="L67" i="17" s="1"/>
  <c r="K18" i="17"/>
  <c r="K67" i="17" s="1"/>
  <c r="J18" i="17"/>
  <c r="J67" i="17" s="1"/>
  <c r="I18" i="17"/>
  <c r="I67" i="17" s="1"/>
  <c r="H18" i="17"/>
  <c r="H67" i="17" s="1"/>
  <c r="G18" i="17"/>
  <c r="G67" i="17" s="1"/>
  <c r="F18" i="17"/>
  <c r="F67" i="17" s="1"/>
  <c r="E18" i="17"/>
  <c r="D18" i="17"/>
  <c r="D67" i="17" s="1"/>
  <c r="C18" i="17"/>
  <c r="C67" i="17" s="1"/>
  <c r="B18" i="17"/>
  <c r="M17" i="17"/>
  <c r="M66" i="17" s="1"/>
  <c r="L17" i="17"/>
  <c r="L66" i="17" s="1"/>
  <c r="K17" i="17"/>
  <c r="K66" i="17" s="1"/>
  <c r="J17" i="17"/>
  <c r="J66" i="17" s="1"/>
  <c r="I17" i="17"/>
  <c r="I66" i="17" s="1"/>
  <c r="H17" i="17"/>
  <c r="H66" i="17" s="1"/>
  <c r="G17" i="17"/>
  <c r="G66" i="17" s="1"/>
  <c r="F17" i="17"/>
  <c r="E17" i="17"/>
  <c r="D17" i="17"/>
  <c r="D66" i="17" s="1"/>
  <c r="C17" i="17"/>
  <c r="C66" i="17" s="1"/>
  <c r="B17" i="17"/>
  <c r="M16" i="17"/>
  <c r="M65" i="17" s="1"/>
  <c r="L16" i="17"/>
  <c r="L65" i="17" s="1"/>
  <c r="K16" i="17"/>
  <c r="K65" i="17" s="1"/>
  <c r="J16" i="17"/>
  <c r="J65" i="17" s="1"/>
  <c r="I16" i="17"/>
  <c r="I65" i="17" s="1"/>
  <c r="H16" i="17"/>
  <c r="H65" i="17" s="1"/>
  <c r="G16" i="17"/>
  <c r="G65" i="17" s="1"/>
  <c r="F16" i="17"/>
  <c r="E16" i="17"/>
  <c r="D16" i="17"/>
  <c r="D65" i="17" s="1"/>
  <c r="C16" i="17"/>
  <c r="C65" i="17" s="1"/>
  <c r="B16" i="17"/>
  <c r="M15" i="17"/>
  <c r="M64" i="17" s="1"/>
  <c r="L15" i="17"/>
  <c r="L64" i="17" s="1"/>
  <c r="K15" i="17"/>
  <c r="K64" i="17" s="1"/>
  <c r="J15" i="17"/>
  <c r="J64" i="17" s="1"/>
  <c r="I15" i="17"/>
  <c r="I64" i="17" s="1"/>
  <c r="H15" i="17"/>
  <c r="H64" i="17" s="1"/>
  <c r="G15" i="17"/>
  <c r="G64" i="17" s="1"/>
  <c r="F15" i="17"/>
  <c r="E15" i="17"/>
  <c r="E64" i="17" s="1"/>
  <c r="D15" i="17"/>
  <c r="D64" i="17" s="1"/>
  <c r="C15" i="17"/>
  <c r="C64" i="17" s="1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M13" i="17"/>
  <c r="M62" i="17" s="1"/>
  <c r="L13" i="17"/>
  <c r="L62" i="17" s="1"/>
  <c r="K13" i="17"/>
  <c r="K62" i="17" s="1"/>
  <c r="J13" i="17"/>
  <c r="J62" i="17" s="1"/>
  <c r="I13" i="17"/>
  <c r="I62" i="17" s="1"/>
  <c r="H13" i="17"/>
  <c r="H62" i="17" s="1"/>
  <c r="G13" i="17"/>
  <c r="G62" i="17" s="1"/>
  <c r="F13" i="17"/>
  <c r="F62" i="17" s="1"/>
  <c r="E13" i="17"/>
  <c r="E62" i="17" s="1"/>
  <c r="D13" i="17"/>
  <c r="D62" i="17" s="1"/>
  <c r="C13" i="17"/>
  <c r="C62" i="17" s="1"/>
  <c r="B13" i="17"/>
  <c r="M12" i="17"/>
  <c r="M61" i="17" s="1"/>
  <c r="L12" i="17"/>
  <c r="L61" i="17" s="1"/>
  <c r="K12" i="17"/>
  <c r="K61" i="17" s="1"/>
  <c r="J12" i="17"/>
  <c r="I12" i="17"/>
  <c r="I61" i="17" s="1"/>
  <c r="H12" i="17"/>
  <c r="H61" i="17" s="1"/>
  <c r="G12" i="17"/>
  <c r="G61" i="17" s="1"/>
  <c r="F12" i="17"/>
  <c r="F61" i="17" s="1"/>
  <c r="E12" i="17"/>
  <c r="E61" i="17" s="1"/>
  <c r="D12" i="17"/>
  <c r="D61" i="17" s="1"/>
  <c r="C12" i="17"/>
  <c r="C61" i="17" s="1"/>
  <c r="B12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M104" i="17"/>
  <c r="K73" i="17" l="1"/>
  <c r="K44" i="26"/>
  <c r="B47" i="26" s="1"/>
  <c r="G101" i="17"/>
  <c r="G100" i="17"/>
  <c r="C100" i="17"/>
  <c r="C99" i="17"/>
  <c r="M102" i="17"/>
  <c r="K101" i="17"/>
  <c r="J87" i="17"/>
  <c r="J88" i="17"/>
  <c r="J89" i="17"/>
  <c r="I101" i="17"/>
  <c r="H104" i="17"/>
  <c r="G103" i="17"/>
  <c r="E65" i="17"/>
  <c r="E72" i="17"/>
  <c r="E67" i="17"/>
  <c r="E66" i="17"/>
  <c r="E73" i="17"/>
  <c r="E71" i="17"/>
  <c r="C101" i="17"/>
  <c r="K43" i="26"/>
  <c r="K45" i="26"/>
  <c r="O43" i="26"/>
  <c r="G44" i="26"/>
  <c r="K42" i="26"/>
  <c r="L44" i="26"/>
  <c r="O42" i="26"/>
  <c r="O44" i="26"/>
  <c r="G43" i="26"/>
  <c r="G45" i="26"/>
  <c r="O45" i="26"/>
  <c r="Z148" i="15"/>
  <c r="A251" i="15"/>
  <c r="A47" i="15"/>
  <c r="A149" i="15"/>
  <c r="Z46" i="15"/>
  <c r="A48" i="17"/>
  <c r="A95" i="15"/>
  <c r="Z454" i="15"/>
  <c r="A557" i="15"/>
  <c r="A299" i="15"/>
  <c r="Z196" i="15"/>
  <c r="Z352" i="15"/>
  <c r="A455" i="15"/>
  <c r="A96" i="17"/>
  <c r="Z94" i="15"/>
  <c r="A197" i="15"/>
  <c r="Z502" i="15"/>
  <c r="A605" i="15"/>
  <c r="Z250" i="15"/>
  <c r="A353" i="15"/>
  <c r="Z298" i="15"/>
  <c r="A401" i="15"/>
  <c r="A503" i="15"/>
  <c r="Z400" i="15"/>
  <c r="N60" i="17"/>
  <c r="D99" i="17"/>
  <c r="L99" i="17"/>
  <c r="D101" i="17"/>
  <c r="D100" i="17"/>
  <c r="L100" i="17"/>
  <c r="O60" i="17"/>
  <c r="J102" i="17"/>
  <c r="J101" i="17"/>
  <c r="F104" i="17"/>
  <c r="F102" i="17"/>
  <c r="P103" i="17"/>
  <c r="P60" i="17"/>
  <c r="B61" i="17"/>
  <c r="B62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9" i="17"/>
  <c r="B100" i="17"/>
  <c r="B101" i="17"/>
  <c r="B102" i="17"/>
  <c r="B104" i="17"/>
  <c r="Q60" i="17"/>
  <c r="O99" i="17"/>
  <c r="K98" i="17"/>
  <c r="R34" i="26"/>
  <c r="Q34" i="26"/>
  <c r="Q36" i="26" s="1"/>
  <c r="Y34" i="26"/>
  <c r="S34" i="26"/>
  <c r="S36" i="26" s="1"/>
  <c r="U34" i="26"/>
  <c r="U36" i="26" s="1"/>
  <c r="T34" i="26"/>
  <c r="T36" i="26" s="1"/>
  <c r="C98" i="17"/>
  <c r="V34" i="26"/>
  <c r="V36" i="26" s="1"/>
  <c r="G98" i="17"/>
  <c r="X34" i="26"/>
  <c r="X36" i="26" s="1"/>
  <c r="N97" i="17"/>
  <c r="P91" i="17"/>
  <c r="E98" i="17"/>
  <c r="I98" i="17"/>
  <c r="B98" i="17"/>
  <c r="D98" i="17"/>
  <c r="F98" i="17"/>
  <c r="H98" i="17"/>
  <c r="J98" i="17"/>
  <c r="L98" i="17"/>
  <c r="Q98" i="17"/>
  <c r="Q102" i="17"/>
  <c r="Q94" i="17"/>
  <c r="Q90" i="17"/>
  <c r="Q86" i="17"/>
  <c r="Q82" i="17"/>
  <c r="Q78" i="17"/>
  <c r="Q74" i="17"/>
  <c r="Q70" i="17"/>
  <c r="Q66" i="17"/>
  <c r="Q62" i="17"/>
  <c r="P83" i="17"/>
  <c r="P79" i="17"/>
  <c r="P75" i="17"/>
  <c r="P71" i="17"/>
  <c r="P67" i="17"/>
  <c r="P63" i="17"/>
  <c r="O85" i="17"/>
  <c r="O81" i="17"/>
  <c r="O77" i="17"/>
  <c r="O73" i="17"/>
  <c r="O69" i="17"/>
  <c r="O65" i="17"/>
  <c r="O61" i="17"/>
  <c r="N81" i="17"/>
  <c r="N77" i="17"/>
  <c r="N73" i="17"/>
  <c r="N69" i="17"/>
  <c r="N65" i="17"/>
  <c r="J72" i="17"/>
  <c r="J74" i="17"/>
  <c r="J73" i="17"/>
  <c r="N61" i="17"/>
  <c r="P99" i="17"/>
  <c r="O94" i="17"/>
  <c r="N102" i="17"/>
  <c r="P96" i="17"/>
  <c r="O91" i="17"/>
  <c r="O104" i="17"/>
  <c r="N99" i="17"/>
  <c r="P93" i="17"/>
  <c r="P104" i="17"/>
  <c r="O101" i="17"/>
  <c r="N96" i="17"/>
  <c r="P90" i="17"/>
  <c r="O90" i="17"/>
  <c r="Q104" i="17"/>
  <c r="Q100" i="17"/>
  <c r="Q96" i="17"/>
  <c r="Q92" i="17"/>
  <c r="Q88" i="17"/>
  <c r="Q84" i="17"/>
  <c r="Q80" i="17"/>
  <c r="Q76" i="17"/>
  <c r="Q72" i="17"/>
  <c r="Q68" i="17"/>
  <c r="Q64" i="17"/>
  <c r="P85" i="17"/>
  <c r="P81" i="17"/>
  <c r="P77" i="17"/>
  <c r="P73" i="17"/>
  <c r="P69" i="17"/>
  <c r="P65" i="17"/>
  <c r="P61" i="17"/>
  <c r="O87" i="17"/>
  <c r="O83" i="17"/>
  <c r="O79" i="17"/>
  <c r="O75" i="17"/>
  <c r="O71" i="17"/>
  <c r="O67" i="17"/>
  <c r="O63" i="17"/>
  <c r="N87" i="17"/>
  <c r="N83" i="17"/>
  <c r="N79" i="17"/>
  <c r="N75" i="17"/>
  <c r="N71" i="17"/>
  <c r="N67" i="17"/>
  <c r="N63" i="17"/>
  <c r="O98" i="17"/>
  <c r="N93" i="17"/>
  <c r="P100" i="17"/>
  <c r="O95" i="17"/>
  <c r="N90" i="17"/>
  <c r="N103" i="17"/>
  <c r="P97" i="17"/>
  <c r="O92" i="17"/>
  <c r="N100" i="17"/>
  <c r="P94" i="17"/>
  <c r="N89" i="17"/>
  <c r="Q103" i="17"/>
  <c r="Q99" i="17"/>
  <c r="Q95" i="17"/>
  <c r="Q91" i="17"/>
  <c r="Q87" i="17"/>
  <c r="Q83" i="17"/>
  <c r="Q79" i="17"/>
  <c r="Q75" i="17"/>
  <c r="Q71" i="17"/>
  <c r="Q67" i="17"/>
  <c r="Q63" i="17"/>
  <c r="P88" i="17"/>
  <c r="P84" i="17"/>
  <c r="P80" i="17"/>
  <c r="P76" i="17"/>
  <c r="P72" i="17"/>
  <c r="P68" i="17"/>
  <c r="P64" i="17"/>
  <c r="O86" i="17"/>
  <c r="O82" i="17"/>
  <c r="O78" i="17"/>
  <c r="O74" i="17"/>
  <c r="O70" i="17"/>
  <c r="O66" i="17"/>
  <c r="O62" i="17"/>
  <c r="N86" i="17"/>
  <c r="N82" i="17"/>
  <c r="N78" i="17"/>
  <c r="N74" i="17"/>
  <c r="N70" i="17"/>
  <c r="N66" i="17"/>
  <c r="N62" i="17"/>
  <c r="N94" i="17"/>
  <c r="P101" i="17"/>
  <c r="O96" i="17"/>
  <c r="N91" i="17"/>
  <c r="N104" i="17"/>
  <c r="P98" i="17"/>
  <c r="O93" i="17"/>
  <c r="P87" i="17"/>
  <c r="O89" i="17"/>
  <c r="N85" i="17"/>
  <c r="N101" i="17"/>
  <c r="P95" i="17"/>
  <c r="N88" i="17"/>
  <c r="O103" i="17"/>
  <c r="N98" i="17"/>
  <c r="P92" i="17"/>
  <c r="O100" i="17"/>
  <c r="N95" i="17"/>
  <c r="P89" i="17"/>
  <c r="P102" i="17"/>
  <c r="O97" i="17"/>
  <c r="N92" i="17"/>
  <c r="O102" i="17"/>
  <c r="Q101" i="17"/>
  <c r="Q97" i="17"/>
  <c r="Q93" i="17"/>
  <c r="Q89" i="17"/>
  <c r="Q85" i="17"/>
  <c r="Q81" i="17"/>
  <c r="Q77" i="17"/>
  <c r="Q73" i="17"/>
  <c r="Q69" i="17"/>
  <c r="Q65" i="17"/>
  <c r="Q61" i="17"/>
  <c r="P86" i="17"/>
  <c r="P82" i="17"/>
  <c r="P78" i="17"/>
  <c r="P74" i="17"/>
  <c r="P70" i="17"/>
  <c r="P66" i="17"/>
  <c r="P62" i="17"/>
  <c r="O88" i="17"/>
  <c r="O84" i="17"/>
  <c r="O80" i="17"/>
  <c r="O76" i="17"/>
  <c r="O72" i="17"/>
  <c r="O68" i="17"/>
  <c r="O64" i="17"/>
  <c r="N84" i="17"/>
  <c r="N80" i="17"/>
  <c r="N76" i="17"/>
  <c r="N72" i="17"/>
  <c r="N68" i="17"/>
  <c r="N64" i="17"/>
  <c r="M98" i="17"/>
  <c r="M99" i="17"/>
  <c r="M100" i="17"/>
  <c r="J61" i="17"/>
  <c r="C416" i="15"/>
  <c r="C519" i="15"/>
  <c r="T416" i="15"/>
  <c r="T519" i="15"/>
  <c r="P417" i="15"/>
  <c r="P520" i="15"/>
  <c r="L68" i="17"/>
  <c r="T417" i="15"/>
  <c r="T520" i="15"/>
  <c r="C415" i="15"/>
  <c r="C518" i="15"/>
  <c r="H416" i="15"/>
  <c r="H519" i="15"/>
  <c r="C417" i="15"/>
  <c r="C520" i="15"/>
  <c r="P416" i="15"/>
  <c r="P519" i="15"/>
  <c r="AB417" i="15"/>
  <c r="AG314" i="15"/>
  <c r="H417" i="15"/>
  <c r="H35" i="26"/>
  <c r="H36" i="26" s="1"/>
  <c r="G35" i="26"/>
  <c r="G36" i="26" s="1"/>
  <c r="Q202" i="15"/>
  <c r="Q203" i="15"/>
  <c r="Q205" i="15"/>
  <c r="AP302" i="15"/>
  <c r="AB3" i="15"/>
  <c r="C209" i="15"/>
  <c r="C312" i="15"/>
  <c r="AG4" i="15"/>
  <c r="H313" i="15"/>
  <c r="H210" i="15"/>
  <c r="L35" i="26"/>
  <c r="L36" i="26" s="1"/>
  <c r="AC423" i="15"/>
  <c r="AB4" i="15"/>
  <c r="C210" i="15"/>
  <c r="C313" i="15"/>
  <c r="AG5" i="15"/>
  <c r="H211" i="15"/>
  <c r="H314" i="15"/>
  <c r="C314" i="15"/>
  <c r="C211" i="15"/>
  <c r="AB211" i="15"/>
  <c r="E63" i="17"/>
  <c r="I63" i="17"/>
  <c r="M63" i="17"/>
  <c r="B63" i="17"/>
  <c r="F63" i="17"/>
  <c r="J63" i="17"/>
  <c r="C63" i="17"/>
  <c r="G63" i="17"/>
  <c r="K63" i="17"/>
  <c r="D63" i="17"/>
  <c r="H63" i="17"/>
  <c r="L63" i="17"/>
  <c r="B103" i="17"/>
  <c r="F103" i="17"/>
  <c r="J103" i="17"/>
  <c r="P313" i="15"/>
  <c r="P210" i="15"/>
  <c r="P314" i="15"/>
  <c r="P211" i="15"/>
  <c r="H209" i="15"/>
  <c r="H312" i="15"/>
  <c r="T210" i="15"/>
  <c r="T313" i="15"/>
  <c r="D103" i="17"/>
  <c r="H103" i="17"/>
  <c r="L103" i="17"/>
  <c r="T211" i="15"/>
  <c r="T314" i="15"/>
  <c r="F60" i="17"/>
  <c r="J60" i="17"/>
  <c r="C60" i="17"/>
  <c r="G60" i="17"/>
  <c r="K60" i="17"/>
  <c r="D60" i="17"/>
  <c r="H60" i="17"/>
  <c r="L60" i="17"/>
  <c r="E60" i="17"/>
  <c r="I60" i="17"/>
  <c r="F35" i="26"/>
  <c r="F36" i="26" s="1"/>
  <c r="AH56" i="15"/>
  <c r="Y58" i="15"/>
  <c r="I60" i="15"/>
  <c r="Q61" i="15"/>
  <c r="Y62" i="15"/>
  <c r="I64" i="15"/>
  <c r="Q65" i="15"/>
  <c r="Y66" i="15"/>
  <c r="I68" i="15"/>
  <c r="Q69" i="15"/>
  <c r="Y70" i="15"/>
  <c r="I72" i="15"/>
  <c r="Q73" i="15"/>
  <c r="Y74" i="15"/>
  <c r="I76" i="15"/>
  <c r="Q77" i="15"/>
  <c r="Y78" i="15"/>
  <c r="I80" i="15"/>
  <c r="Q81" i="15"/>
  <c r="Y82" i="15"/>
  <c r="Y83" i="15"/>
  <c r="I85" i="15"/>
  <c r="Q86" i="15"/>
  <c r="Y87" i="15"/>
  <c r="I89" i="15"/>
  <c r="Q90" i="15"/>
  <c r="Y91" i="15"/>
  <c r="I93" i="15"/>
  <c r="Q94" i="15"/>
  <c r="Y95" i="15"/>
  <c r="I97" i="15"/>
  <c r="Q98" i="15"/>
  <c r="Y99" i="15"/>
  <c r="I101" i="15"/>
  <c r="Q102" i="15"/>
  <c r="I35" i="26"/>
  <c r="I36" i="26" s="1"/>
  <c r="AH114" i="15"/>
  <c r="AH118" i="15"/>
  <c r="AH122" i="15"/>
  <c r="AH126" i="15"/>
  <c r="AH130" i="15"/>
  <c r="AH134" i="15"/>
  <c r="AH138" i="15"/>
  <c r="AH142" i="15"/>
  <c r="AH146" i="15"/>
  <c r="AH150" i="15"/>
  <c r="AH158" i="15"/>
  <c r="AH159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AP195" i="15"/>
  <c r="Q196" i="15"/>
  <c r="Q198" i="15"/>
  <c r="Q200" i="15"/>
  <c r="AP216" i="15"/>
  <c r="AP217" i="15"/>
  <c r="AP220" i="15"/>
  <c r="AP221" i="15"/>
  <c r="AP224" i="15"/>
  <c r="AP225" i="15"/>
  <c r="AP228" i="15"/>
  <c r="AP229" i="15"/>
  <c r="AP232" i="15"/>
  <c r="AP233" i="15"/>
  <c r="AP236" i="15"/>
  <c r="AP237" i="15"/>
  <c r="AP240" i="15"/>
  <c r="AP241" i="15"/>
  <c r="AP244" i="15"/>
  <c r="AP245" i="15"/>
  <c r="AP248" i="15"/>
  <c r="AP249" i="15"/>
  <c r="AP252" i="15"/>
  <c r="AP253" i="15"/>
  <c r="AP256" i="15"/>
  <c r="AP257" i="15"/>
  <c r="AP260" i="15"/>
  <c r="AP261" i="15"/>
  <c r="Q264" i="15"/>
  <c r="Q266" i="15"/>
  <c r="AP199" i="15"/>
  <c r="AP264" i="15"/>
  <c r="AP268" i="15"/>
  <c r="AP272" i="15"/>
  <c r="AP276" i="15"/>
  <c r="AP280" i="15"/>
  <c r="AP284" i="15"/>
  <c r="AP288" i="15"/>
  <c r="AP292" i="15"/>
  <c r="AH54" i="15"/>
  <c r="AH55" i="15"/>
  <c r="I58" i="15"/>
  <c r="Q59" i="15"/>
  <c r="Y60" i="15"/>
  <c r="I62" i="15"/>
  <c r="Q63" i="15"/>
  <c r="Y64" i="15"/>
  <c r="I66" i="15"/>
  <c r="Q67" i="15"/>
  <c r="Y68" i="15"/>
  <c r="I70" i="15"/>
  <c r="Q71" i="15"/>
  <c r="Y72" i="15"/>
  <c r="I74" i="15"/>
  <c r="Q75" i="15"/>
  <c r="Y76" i="15"/>
  <c r="I78" i="15"/>
  <c r="Q79" i="15"/>
  <c r="Y80" i="15"/>
  <c r="I82" i="15"/>
  <c r="Q83" i="15"/>
  <c r="Q84" i="15"/>
  <c r="Y85" i="15"/>
  <c r="I87" i="15"/>
  <c r="Q88" i="15"/>
  <c r="Y89" i="15"/>
  <c r="I91" i="15"/>
  <c r="Q92" i="15"/>
  <c r="Y93" i="15"/>
  <c r="I95" i="15"/>
  <c r="Q96" i="15"/>
  <c r="Y97" i="15"/>
  <c r="I99" i="15"/>
  <c r="Q100" i="15"/>
  <c r="Y101" i="15"/>
  <c r="AH112" i="15"/>
  <c r="AH116" i="15"/>
  <c r="AH120" i="15"/>
  <c r="AH124" i="15"/>
  <c r="AH128" i="15"/>
  <c r="AH132" i="15"/>
  <c r="AH136" i="15"/>
  <c r="AH140" i="15"/>
  <c r="AH144" i="15"/>
  <c r="AH148" i="15"/>
  <c r="AH157" i="15"/>
  <c r="I161" i="15"/>
  <c r="I162" i="15"/>
  <c r="I163" i="15"/>
  <c r="I164" i="15"/>
  <c r="I165" i="15"/>
  <c r="I166" i="15"/>
  <c r="I167" i="15"/>
  <c r="AP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Q197" i="15"/>
  <c r="Q199" i="15"/>
  <c r="Q201" i="15"/>
  <c r="Q204" i="15"/>
  <c r="Q265" i="15"/>
  <c r="AP265" i="15"/>
  <c r="AP269" i="15"/>
  <c r="AP273" i="15"/>
  <c r="AP277" i="15"/>
  <c r="AP281" i="15"/>
  <c r="AP285" i="15"/>
  <c r="AP289" i="15"/>
  <c r="AP293" i="15"/>
  <c r="J35" i="26"/>
  <c r="J36" i="26" s="1"/>
  <c r="AP266" i="15"/>
  <c r="AP270" i="15"/>
  <c r="AP274" i="15"/>
  <c r="AP278" i="15"/>
  <c r="AP282" i="15"/>
  <c r="AP286" i="15"/>
  <c r="AP290" i="15"/>
  <c r="Y195" i="15"/>
  <c r="AP215" i="15"/>
  <c r="AP218" i="15"/>
  <c r="AP219" i="15"/>
  <c r="AP222" i="15"/>
  <c r="AP223" i="15"/>
  <c r="AP226" i="15"/>
  <c r="AP227" i="15"/>
  <c r="AP230" i="15"/>
  <c r="AP231" i="15"/>
  <c r="AP234" i="15"/>
  <c r="AP235" i="15"/>
  <c r="AP238" i="15"/>
  <c r="AP239" i="15"/>
  <c r="AP242" i="15"/>
  <c r="AP243" i="15"/>
  <c r="AP246" i="15"/>
  <c r="AP247" i="15"/>
  <c r="AP250" i="15"/>
  <c r="AP251" i="15"/>
  <c r="AP254" i="15"/>
  <c r="AP255" i="15"/>
  <c r="AP258" i="15"/>
  <c r="AP259" i="15"/>
  <c r="AP262" i="15"/>
  <c r="Y306" i="15"/>
  <c r="Y307" i="15"/>
  <c r="Y308" i="15"/>
  <c r="M35" i="26"/>
  <c r="M36" i="26" s="1"/>
  <c r="AH321" i="15"/>
  <c r="AH325" i="15"/>
  <c r="AH329" i="15"/>
  <c r="AP365" i="15"/>
  <c r="I368" i="15"/>
  <c r="Q369" i="15"/>
  <c r="Y370" i="15"/>
  <c r="I372" i="15"/>
  <c r="Q373" i="15"/>
  <c r="Y374" i="15"/>
  <c r="I376" i="15"/>
  <c r="Q377" i="15"/>
  <c r="Y378" i="15"/>
  <c r="I380" i="15"/>
  <c r="Q381" i="15"/>
  <c r="Y382" i="15"/>
  <c r="I384" i="15"/>
  <c r="Q385" i="15"/>
  <c r="Y386" i="15"/>
  <c r="I388" i="15"/>
  <c r="Q389" i="15"/>
  <c r="Y390" i="15"/>
  <c r="I392" i="15"/>
  <c r="Q393" i="15"/>
  <c r="Y394" i="15"/>
  <c r="I396" i="15"/>
  <c r="Q397" i="15"/>
  <c r="Y398" i="15"/>
  <c r="I400" i="15"/>
  <c r="Q401" i="15"/>
  <c r="Y402" i="15"/>
  <c r="I404" i="15"/>
  <c r="Q405" i="15"/>
  <c r="Y406" i="15"/>
  <c r="AG211" i="15"/>
  <c r="AG417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I306" i="15"/>
  <c r="I307" i="15"/>
  <c r="I308" i="15"/>
  <c r="AH319" i="15"/>
  <c r="AH323" i="15"/>
  <c r="AH327" i="15"/>
  <c r="AP363" i="15"/>
  <c r="AP364" i="15"/>
  <c r="Q367" i="15"/>
  <c r="Y368" i="15"/>
  <c r="I370" i="15"/>
  <c r="Q371" i="15"/>
  <c r="Y372" i="15"/>
  <c r="I374" i="15"/>
  <c r="Q375" i="15"/>
  <c r="Y376" i="15"/>
  <c r="I378" i="15"/>
  <c r="Q379" i="15"/>
  <c r="Y380" i="15"/>
  <c r="I382" i="15"/>
  <c r="Q383" i="15"/>
  <c r="Y384" i="15"/>
  <c r="I386" i="15"/>
  <c r="Q387" i="15"/>
  <c r="Y388" i="15"/>
  <c r="I390" i="15"/>
  <c r="Q391" i="15"/>
  <c r="Y392" i="15"/>
  <c r="I394" i="15"/>
  <c r="Q395" i="15"/>
  <c r="Y396" i="15"/>
  <c r="I398" i="15"/>
  <c r="Q399" i="15"/>
  <c r="Y400" i="15"/>
  <c r="I402" i="15"/>
  <c r="Q403" i="15"/>
  <c r="Y404" i="15"/>
  <c r="I406" i="15"/>
  <c r="AB5" i="15"/>
  <c r="AB314" i="15"/>
  <c r="F64" i="17"/>
  <c r="F65" i="17"/>
  <c r="F66" i="17"/>
  <c r="M60" i="17"/>
  <c r="B60" i="17"/>
  <c r="AG3" i="15"/>
  <c r="AG312" i="15"/>
  <c r="P108" i="15"/>
  <c r="T108" i="15"/>
  <c r="P107" i="15"/>
  <c r="T107" i="15"/>
  <c r="AB210" i="15"/>
  <c r="AB313" i="15"/>
  <c r="AB416" i="15"/>
  <c r="AB312" i="15"/>
  <c r="AB209" i="15"/>
  <c r="AB415" i="15"/>
  <c r="AG210" i="15"/>
  <c r="AG313" i="15"/>
  <c r="AG416" i="15"/>
  <c r="G89" i="17"/>
  <c r="Q407" i="15"/>
  <c r="C107" i="15"/>
  <c r="H106" i="15"/>
  <c r="H108" i="15"/>
  <c r="AG106" i="15"/>
  <c r="AG107" i="15"/>
  <c r="AB108" i="15"/>
  <c r="C106" i="15"/>
  <c r="C108" i="15"/>
  <c r="H107" i="15"/>
  <c r="AB106" i="15"/>
  <c r="AB107" i="15"/>
  <c r="AG108" i="15"/>
  <c r="I408" i="15"/>
  <c r="Y411" i="15"/>
  <c r="AI58" i="15"/>
  <c r="R35" i="26" s="1"/>
  <c r="AH60" i="15"/>
  <c r="AH62" i="15"/>
  <c r="AH64" i="15"/>
  <c r="AH70" i="15"/>
  <c r="AH72" i="15"/>
  <c r="AH76" i="15"/>
  <c r="AH80" i="15"/>
  <c r="AH84" i="15"/>
  <c r="AH86" i="15"/>
  <c r="AH88" i="15"/>
  <c r="AH92" i="15"/>
  <c r="AH94" i="15"/>
  <c r="AH96" i="15"/>
  <c r="AH102" i="15"/>
  <c r="AP54" i="15"/>
  <c r="AP55" i="15"/>
  <c r="AP56" i="15"/>
  <c r="Q58" i="15"/>
  <c r="I59" i="15"/>
  <c r="Y59" i="15"/>
  <c r="Q60" i="15"/>
  <c r="I61" i="15"/>
  <c r="Y61" i="15"/>
  <c r="Q62" i="15"/>
  <c r="I63" i="15"/>
  <c r="Y63" i="15"/>
  <c r="Q64" i="15"/>
  <c r="I65" i="15"/>
  <c r="Y65" i="15"/>
  <c r="Q66" i="15"/>
  <c r="I67" i="15"/>
  <c r="Y67" i="15"/>
  <c r="Q68" i="15"/>
  <c r="I69" i="15"/>
  <c r="Y69" i="15"/>
  <c r="Q70" i="15"/>
  <c r="I71" i="15"/>
  <c r="Y71" i="15"/>
  <c r="Q72" i="15"/>
  <c r="I73" i="15"/>
  <c r="Y73" i="15"/>
  <c r="Q74" i="15"/>
  <c r="I75" i="15"/>
  <c r="Y75" i="15"/>
  <c r="Q76" i="15"/>
  <c r="I77" i="15"/>
  <c r="Y77" i="15"/>
  <c r="Q78" i="15"/>
  <c r="I79" i="15"/>
  <c r="Y79" i="15"/>
  <c r="Q80" i="15"/>
  <c r="I81" i="15"/>
  <c r="Y81" i="15"/>
  <c r="Q82" i="15"/>
  <c r="I83" i="15"/>
  <c r="I84" i="15"/>
  <c r="Y84" i="15"/>
  <c r="Q85" i="15"/>
  <c r="I86" i="15"/>
  <c r="Y86" i="15"/>
  <c r="Q87" i="15"/>
  <c r="I88" i="15"/>
  <c r="Y88" i="15"/>
  <c r="Q89" i="15"/>
  <c r="I90" i="15"/>
  <c r="Y90" i="15"/>
  <c r="Q91" i="15"/>
  <c r="I92" i="15"/>
  <c r="Y92" i="15"/>
  <c r="Q93" i="15"/>
  <c r="I94" i="15"/>
  <c r="Y94" i="15"/>
  <c r="Q95" i="15"/>
  <c r="I96" i="15"/>
  <c r="Y96" i="15"/>
  <c r="Q97" i="15"/>
  <c r="I98" i="15"/>
  <c r="Y98" i="15"/>
  <c r="Q99" i="15"/>
  <c r="I100" i="15"/>
  <c r="Y100" i="15"/>
  <c r="Q101" i="15"/>
  <c r="I102" i="15"/>
  <c r="Y102" i="15"/>
  <c r="AP112" i="15"/>
  <c r="AP113" i="15"/>
  <c r="AP114" i="15"/>
  <c r="AP115" i="15"/>
  <c r="AP116" i="15"/>
  <c r="AP117" i="15"/>
  <c r="AP118" i="15"/>
  <c r="AP119" i="15"/>
  <c r="AP120" i="15"/>
  <c r="AP121" i="15"/>
  <c r="AP122" i="15"/>
  <c r="AP123" i="15"/>
  <c r="AP124" i="15"/>
  <c r="AP125" i="15"/>
  <c r="AP126" i="15"/>
  <c r="AP127" i="15"/>
  <c r="AP128" i="15"/>
  <c r="AP129" i="15"/>
  <c r="AP130" i="15"/>
  <c r="AP131" i="15"/>
  <c r="AP132" i="15"/>
  <c r="AP133" i="15"/>
  <c r="AP134" i="15"/>
  <c r="AP135" i="15"/>
  <c r="AP136" i="15"/>
  <c r="AP137" i="15"/>
  <c r="AP138" i="15"/>
  <c r="AP139" i="15"/>
  <c r="AP140" i="15"/>
  <c r="AP141" i="15"/>
  <c r="AP142" i="15"/>
  <c r="AP143" i="15"/>
  <c r="AP144" i="15"/>
  <c r="AP145" i="15"/>
  <c r="AP146" i="15"/>
  <c r="AP147" i="15"/>
  <c r="AP148" i="15"/>
  <c r="AP149" i="15"/>
  <c r="AP150" i="15"/>
  <c r="AP151" i="15"/>
  <c r="AP152" i="15"/>
  <c r="AP153" i="15"/>
  <c r="AP154" i="15"/>
  <c r="AP155" i="15"/>
  <c r="AP156" i="15"/>
  <c r="AP157" i="15"/>
  <c r="AP158" i="15"/>
  <c r="AP159" i="15"/>
  <c r="Q161" i="15"/>
  <c r="AP161" i="15"/>
  <c r="Q162" i="15"/>
  <c r="AP162" i="15"/>
  <c r="Q163" i="15"/>
  <c r="AP163" i="15"/>
  <c r="Q164" i="15"/>
  <c r="AP164" i="15"/>
  <c r="Q165" i="15"/>
  <c r="AP165" i="15"/>
  <c r="Q166" i="15"/>
  <c r="AP166" i="15"/>
  <c r="Q167" i="15"/>
  <c r="Q168" i="15"/>
  <c r="AP168" i="15"/>
  <c r="Q169" i="15"/>
  <c r="AP169" i="15"/>
  <c r="Q170" i="15"/>
  <c r="AP170" i="15"/>
  <c r="Q171" i="15"/>
  <c r="AP171" i="15"/>
  <c r="Q172" i="15"/>
  <c r="AP172" i="15"/>
  <c r="Q173" i="15"/>
  <c r="AP173" i="15"/>
  <c r="Q174" i="15"/>
  <c r="AP174" i="15"/>
  <c r="Q175" i="15"/>
  <c r="AP175" i="15"/>
  <c r="Q176" i="15"/>
  <c r="AP176" i="15"/>
  <c r="Q177" i="15"/>
  <c r="AP177" i="15"/>
  <c r="Q178" i="15"/>
  <c r="AP178" i="15"/>
  <c r="Q179" i="15"/>
  <c r="AP179" i="15"/>
  <c r="Q180" i="15"/>
  <c r="AP180" i="15"/>
  <c r="Q181" i="15"/>
  <c r="AP181" i="15"/>
  <c r="Q182" i="15"/>
  <c r="AP182" i="15"/>
  <c r="Q183" i="15"/>
  <c r="AP183" i="15"/>
  <c r="Q184" i="15"/>
  <c r="AP184" i="15"/>
  <c r="Q185" i="15"/>
  <c r="AP185" i="15"/>
  <c r="Q186" i="15"/>
  <c r="AP186" i="15"/>
  <c r="Q187" i="15"/>
  <c r="AP187" i="15"/>
  <c r="Q188" i="15"/>
  <c r="AP188" i="15"/>
  <c r="Q189" i="15"/>
  <c r="AP189" i="15"/>
  <c r="Q190" i="15"/>
  <c r="AP190" i="15"/>
  <c r="Q191" i="15"/>
  <c r="AP191" i="15"/>
  <c r="Q192" i="15"/>
  <c r="AP192" i="15"/>
  <c r="Q193" i="15"/>
  <c r="AP193" i="15"/>
  <c r="Q194" i="15"/>
  <c r="AP194" i="15"/>
  <c r="Q195" i="15"/>
  <c r="I196" i="15"/>
  <c r="Y196" i="15"/>
  <c r="I197" i="15"/>
  <c r="Y197" i="15"/>
  <c r="I198" i="15"/>
  <c r="Y198" i="15"/>
  <c r="I199" i="15"/>
  <c r="Y199" i="15"/>
  <c r="I200" i="15"/>
  <c r="Y200" i="15"/>
  <c r="I201" i="15"/>
  <c r="Y201" i="15"/>
  <c r="I202" i="15"/>
  <c r="Y202" i="15"/>
  <c r="I203" i="15"/>
  <c r="Y203" i="15"/>
  <c r="I204" i="15"/>
  <c r="Y204" i="15"/>
  <c r="I205" i="15"/>
  <c r="Y205" i="15"/>
  <c r="AH267" i="15"/>
  <c r="AH279" i="15"/>
  <c r="AH260" i="15"/>
  <c r="AH261" i="15"/>
  <c r="AH262" i="15"/>
  <c r="I264" i="15"/>
  <c r="Y264" i="15"/>
  <c r="I265" i="15"/>
  <c r="Y265" i="15"/>
  <c r="I266" i="15"/>
  <c r="Y266" i="15"/>
  <c r="I267" i="15"/>
  <c r="Y267" i="15"/>
  <c r="I268" i="15"/>
  <c r="Y268" i="15"/>
  <c r="I269" i="15"/>
  <c r="Y269" i="15"/>
  <c r="I270" i="15"/>
  <c r="Y270" i="15"/>
  <c r="I271" i="15"/>
  <c r="Y271" i="15"/>
  <c r="I272" i="15"/>
  <c r="Y272" i="15"/>
  <c r="I273" i="15"/>
  <c r="Y273" i="15"/>
  <c r="I274" i="15"/>
  <c r="Y274" i="15"/>
  <c r="I275" i="15"/>
  <c r="Y275" i="15"/>
  <c r="I276" i="15"/>
  <c r="Y276" i="15"/>
  <c r="I277" i="15"/>
  <c r="Y277" i="15"/>
  <c r="I278" i="15"/>
  <c r="Y278" i="15"/>
  <c r="I279" i="15"/>
  <c r="Y279" i="15"/>
  <c r="I280" i="15"/>
  <c r="Y280" i="15"/>
  <c r="I281" i="15"/>
  <c r="Y281" i="15"/>
  <c r="I282" i="15"/>
  <c r="Y282" i="15"/>
  <c r="I283" i="15"/>
  <c r="Y283" i="15"/>
  <c r="I284" i="15"/>
  <c r="Y284" i="15"/>
  <c r="I285" i="15"/>
  <c r="Y285" i="15"/>
  <c r="I286" i="15"/>
  <c r="Y286" i="15"/>
  <c r="I287" i="15"/>
  <c r="Y287" i="15"/>
  <c r="I288" i="15"/>
  <c r="Y288" i="15"/>
  <c r="I289" i="15"/>
  <c r="Y289" i="15"/>
  <c r="I290" i="15"/>
  <c r="Y290" i="15"/>
  <c r="I291" i="15"/>
  <c r="Y291" i="15"/>
  <c r="I292" i="15"/>
  <c r="Y292" i="15"/>
  <c r="I293" i="15"/>
  <c r="Y293" i="15"/>
  <c r="I294" i="15"/>
  <c r="Y294" i="15"/>
  <c r="I295" i="15"/>
  <c r="Y295" i="15"/>
  <c r="I296" i="15"/>
  <c r="Y296" i="15"/>
  <c r="I297" i="15"/>
  <c r="Y297" i="15"/>
  <c r="I298" i="15"/>
  <c r="Y298" i="15"/>
  <c r="I299" i="15"/>
  <c r="Y299" i="15"/>
  <c r="I300" i="15"/>
  <c r="Y300" i="15"/>
  <c r="I301" i="15"/>
  <c r="Y301" i="15"/>
  <c r="I302" i="15"/>
  <c r="Y302" i="15"/>
  <c r="I303" i="15"/>
  <c r="Y303" i="15"/>
  <c r="I304" i="15"/>
  <c r="Y304" i="15"/>
  <c r="I305" i="15"/>
  <c r="Y305" i="15"/>
  <c r="Q306" i="15"/>
  <c r="AP306" i="15"/>
  <c r="Q307" i="15"/>
  <c r="AP307" i="15"/>
  <c r="Q308" i="15"/>
  <c r="AP308" i="15"/>
  <c r="AP370" i="15"/>
  <c r="I367" i="15"/>
  <c r="Y367" i="15"/>
  <c r="Q368" i="15"/>
  <c r="I369" i="15"/>
  <c r="Y369" i="15"/>
  <c r="Q370" i="15"/>
  <c r="I371" i="15"/>
  <c r="Y371" i="15"/>
  <c r="Q372" i="15"/>
  <c r="I373" i="15"/>
  <c r="Y373" i="15"/>
  <c r="Q374" i="15"/>
  <c r="I375" i="15"/>
  <c r="Y375" i="15"/>
  <c r="Q376" i="15"/>
  <c r="I377" i="15"/>
  <c r="Y377" i="15"/>
  <c r="Q378" i="15"/>
  <c r="I379" i="15"/>
  <c r="Y379" i="15"/>
  <c r="Q380" i="15"/>
  <c r="I381" i="15"/>
  <c r="Y381" i="15"/>
  <c r="Q382" i="15"/>
  <c r="I383" i="15"/>
  <c r="Y383" i="15"/>
  <c r="Q384" i="15"/>
  <c r="I385" i="15"/>
  <c r="Y385" i="15"/>
  <c r="Q386" i="15"/>
  <c r="I387" i="15"/>
  <c r="Y387" i="15"/>
  <c r="Q388" i="15"/>
  <c r="I389" i="15"/>
  <c r="Y389" i="15"/>
  <c r="Q390" i="15"/>
  <c r="I391" i="15"/>
  <c r="Y391" i="15"/>
  <c r="Q392" i="15"/>
  <c r="I393" i="15"/>
  <c r="Y393" i="15"/>
  <c r="Q394" i="15"/>
  <c r="I395" i="15"/>
  <c r="Y395" i="15"/>
  <c r="Q396" i="15"/>
  <c r="I397" i="15"/>
  <c r="Y397" i="15"/>
  <c r="Q398" i="15"/>
  <c r="I399" i="15"/>
  <c r="Y399" i="15"/>
  <c r="Q400" i="15"/>
  <c r="I401" i="15"/>
  <c r="Y401" i="15"/>
  <c r="Q402" i="15"/>
  <c r="I403" i="15"/>
  <c r="Y403" i="15"/>
  <c r="Q404" i="15"/>
  <c r="I405" i="15"/>
  <c r="Y405" i="15"/>
  <c r="Q406" i="15"/>
  <c r="I407" i="15"/>
  <c r="Y407" i="15"/>
  <c r="Q408" i="15"/>
  <c r="I409" i="15"/>
  <c r="Y409" i="15"/>
  <c r="Q410" i="15"/>
  <c r="I411" i="15"/>
  <c r="Y408" i="15"/>
  <c r="Q409" i="15"/>
  <c r="I410" i="15"/>
  <c r="Y410" i="15"/>
  <c r="Q411" i="15"/>
  <c r="AH58" i="15"/>
  <c r="AH68" i="15"/>
  <c r="AH78" i="15"/>
  <c r="AH100" i="15"/>
  <c r="AH164" i="15"/>
  <c r="AH10" i="15"/>
  <c r="AP10" i="15"/>
  <c r="AH12" i="15"/>
  <c r="AP12" i="15"/>
  <c r="AH14" i="15"/>
  <c r="AP14" i="15"/>
  <c r="AH16" i="15"/>
  <c r="AP16" i="15"/>
  <c r="AH18" i="15"/>
  <c r="AP18" i="15"/>
  <c r="AH20" i="15"/>
  <c r="AP20" i="15"/>
  <c r="AH22" i="15"/>
  <c r="AP22" i="15"/>
  <c r="AH24" i="15"/>
  <c r="AP24" i="15"/>
  <c r="AH26" i="15"/>
  <c r="AP26" i="15"/>
  <c r="AH28" i="15"/>
  <c r="AP28" i="15"/>
  <c r="AH30" i="15"/>
  <c r="AP30" i="15"/>
  <c r="AH32" i="15"/>
  <c r="AP32" i="15"/>
  <c r="AH34" i="15"/>
  <c r="AP34" i="15"/>
  <c r="AH36" i="15"/>
  <c r="AP36" i="15"/>
  <c r="AH38" i="15"/>
  <c r="AP38" i="15"/>
  <c r="AH40" i="15"/>
  <c r="AP40" i="15"/>
  <c r="AH42" i="15"/>
  <c r="AP42" i="15"/>
  <c r="AH44" i="15"/>
  <c r="AP44" i="15"/>
  <c r="AH46" i="15"/>
  <c r="AP46" i="15"/>
  <c r="AH48" i="15"/>
  <c r="AP48" i="15"/>
  <c r="AH50" i="15"/>
  <c r="AP50" i="15"/>
  <c r="AH52" i="15"/>
  <c r="AP52" i="15"/>
  <c r="AH113" i="15"/>
  <c r="AH115" i="15"/>
  <c r="AH117" i="15"/>
  <c r="AH119" i="15"/>
  <c r="AH121" i="15"/>
  <c r="AH123" i="15"/>
  <c r="AH125" i="15"/>
  <c r="AH127" i="15"/>
  <c r="AH129" i="15"/>
  <c r="AH131" i="15"/>
  <c r="AH133" i="15"/>
  <c r="AH135" i="15"/>
  <c r="AH137" i="15"/>
  <c r="AH139" i="15"/>
  <c r="AH141" i="15"/>
  <c r="AH143" i="15"/>
  <c r="AH145" i="15"/>
  <c r="AH147" i="15"/>
  <c r="AH149" i="15"/>
  <c r="AH151" i="15"/>
  <c r="AH153" i="15"/>
  <c r="AH155" i="15"/>
  <c r="AH161" i="15"/>
  <c r="AH169" i="15"/>
  <c r="AH177" i="15"/>
  <c r="AH185" i="15"/>
  <c r="AH193" i="15"/>
  <c r="AH264" i="15"/>
  <c r="AH280" i="15"/>
  <c r="AH9" i="15"/>
  <c r="AP9" i="15"/>
  <c r="AH11" i="15"/>
  <c r="AP11" i="15"/>
  <c r="AH13" i="15"/>
  <c r="AP13" i="15"/>
  <c r="AH15" i="15"/>
  <c r="AP15" i="15"/>
  <c r="AH17" i="15"/>
  <c r="AP17" i="15"/>
  <c r="AH19" i="15"/>
  <c r="AP19" i="15"/>
  <c r="AH21" i="15"/>
  <c r="AP21" i="15"/>
  <c r="AH23" i="15"/>
  <c r="AP23" i="15"/>
  <c r="AH25" i="15"/>
  <c r="AP25" i="15"/>
  <c r="AH27" i="15"/>
  <c r="AP27" i="15"/>
  <c r="AH29" i="15"/>
  <c r="AP29" i="15"/>
  <c r="AH31" i="15"/>
  <c r="AP31" i="15"/>
  <c r="AH33" i="15"/>
  <c r="AP33" i="15"/>
  <c r="AH35" i="15"/>
  <c r="AP35" i="15"/>
  <c r="AH37" i="15"/>
  <c r="AP37" i="15"/>
  <c r="AH39" i="15"/>
  <c r="AP39" i="15"/>
  <c r="AH41" i="15"/>
  <c r="AP41" i="15"/>
  <c r="AH43" i="15"/>
  <c r="AP43" i="15"/>
  <c r="AH45" i="15"/>
  <c r="AP45" i="15"/>
  <c r="AH47" i="15"/>
  <c r="AP47" i="15"/>
  <c r="AH49" i="15"/>
  <c r="AP49" i="15"/>
  <c r="AH51" i="15"/>
  <c r="AP51" i="15"/>
  <c r="AH53" i="15"/>
  <c r="AP53" i="15"/>
  <c r="AH152" i="15"/>
  <c r="AH154" i="15"/>
  <c r="AH156" i="15"/>
  <c r="AA427" i="15"/>
  <c r="AC427" i="15"/>
  <c r="AE427" i="15"/>
  <c r="AG427" i="15"/>
  <c r="AA429" i="15"/>
  <c r="AC429" i="15"/>
  <c r="AE429" i="15"/>
  <c r="AG429" i="15"/>
  <c r="AB430" i="15"/>
  <c r="AD430" i="15"/>
  <c r="AF430" i="15"/>
  <c r="AA431" i="15"/>
  <c r="AC431" i="15"/>
  <c r="AE431" i="15"/>
  <c r="AG431" i="15"/>
  <c r="AB432" i="15"/>
  <c r="AD432" i="15"/>
  <c r="AF432" i="15"/>
  <c r="AA433" i="15"/>
  <c r="AC433" i="15"/>
  <c r="AE433" i="15"/>
  <c r="AG433" i="15"/>
  <c r="AB434" i="15"/>
  <c r="AD434" i="15"/>
  <c r="AF434" i="15"/>
  <c r="AA435" i="15"/>
  <c r="AC435" i="15"/>
  <c r="AE435" i="15"/>
  <c r="AG435" i="15"/>
  <c r="AB436" i="15"/>
  <c r="AD436" i="15"/>
  <c r="AF436" i="15"/>
  <c r="AA437" i="15"/>
  <c r="AC437" i="15"/>
  <c r="AE437" i="15"/>
  <c r="AG437" i="15"/>
  <c r="AB438" i="15"/>
  <c r="AD438" i="15"/>
  <c r="AF438" i="15"/>
  <c r="AA439" i="15"/>
  <c r="AC439" i="15"/>
  <c r="AE439" i="15"/>
  <c r="AG439" i="15"/>
  <c r="AB440" i="15"/>
  <c r="AD440" i="15"/>
  <c r="AF440" i="15"/>
  <c r="AA441" i="15"/>
  <c r="AC441" i="15"/>
  <c r="AE441" i="15"/>
  <c r="AG441" i="15"/>
  <c r="AB442" i="15"/>
  <c r="AD442" i="15"/>
  <c r="AF442" i="15"/>
  <c r="AA443" i="15"/>
  <c r="AC443" i="15"/>
  <c r="AE443" i="15"/>
  <c r="AG443" i="15"/>
  <c r="AB444" i="15"/>
  <c r="AD444" i="15"/>
  <c r="AF444" i="15"/>
  <c r="AA445" i="15"/>
  <c r="AC445" i="15"/>
  <c r="AE445" i="15"/>
  <c r="AG445" i="15"/>
  <c r="AB446" i="15"/>
  <c r="AD446" i="15"/>
  <c r="AF446" i="15"/>
  <c r="AA447" i="15"/>
  <c r="AC447" i="15"/>
  <c r="AE447" i="15"/>
  <c r="AG447" i="15"/>
  <c r="AB448" i="15"/>
  <c r="AD448" i="15"/>
  <c r="AF448" i="15"/>
  <c r="AA449" i="15"/>
  <c r="AC449" i="15"/>
  <c r="AE449" i="15"/>
  <c r="AG449" i="15"/>
  <c r="AB450" i="15"/>
  <c r="AD450" i="15"/>
  <c r="AF450" i="15"/>
  <c r="AA451" i="15"/>
  <c r="AC451" i="15"/>
  <c r="AE451" i="15"/>
  <c r="AG451" i="15"/>
  <c r="AB452" i="15"/>
  <c r="AD452" i="15"/>
  <c r="AF452" i="15"/>
  <c r="AA453" i="15"/>
  <c r="AC453" i="15"/>
  <c r="AE453" i="15"/>
  <c r="AG453" i="15"/>
  <c r="AB454" i="15"/>
  <c r="AD454" i="15"/>
  <c r="AF454" i="15"/>
  <c r="AA455" i="15"/>
  <c r="AC455" i="15"/>
  <c r="AE455" i="15"/>
  <c r="AG455" i="15"/>
  <c r="AB456" i="15"/>
  <c r="AD456" i="15"/>
  <c r="AF456" i="15"/>
  <c r="AA457" i="15"/>
  <c r="AC457" i="15"/>
  <c r="AE457" i="15"/>
  <c r="AG457" i="15"/>
  <c r="AB458" i="15"/>
  <c r="AD458" i="15"/>
  <c r="AF458" i="15"/>
  <c r="AA459" i="15"/>
  <c r="AC459" i="15"/>
  <c r="AE459" i="15"/>
  <c r="AG459" i="15"/>
  <c r="AB460" i="15"/>
  <c r="AD460" i="15"/>
  <c r="AF460" i="15"/>
  <c r="AA461" i="15"/>
  <c r="AC461" i="15"/>
  <c r="AE461" i="15"/>
  <c r="AG461" i="15"/>
  <c r="AB462" i="15"/>
  <c r="AD462" i="15"/>
  <c r="AF462" i="15"/>
  <c r="AA463" i="15"/>
  <c r="AC463" i="15"/>
  <c r="AE463" i="15"/>
  <c r="AG463" i="15"/>
  <c r="AB464" i="15"/>
  <c r="AD464" i="15"/>
  <c r="AF464" i="15"/>
  <c r="AA465" i="15"/>
  <c r="AC465" i="15"/>
  <c r="AE465" i="15"/>
  <c r="AG465" i="15"/>
  <c r="AH216" i="15"/>
  <c r="AH218" i="15"/>
  <c r="AH220" i="15"/>
  <c r="AH222" i="15"/>
  <c r="AH224" i="15"/>
  <c r="AH226" i="15"/>
  <c r="AH228" i="15"/>
  <c r="AH230" i="15"/>
  <c r="AH232" i="15"/>
  <c r="AH234" i="15"/>
  <c r="AH236" i="15"/>
  <c r="AH238" i="15"/>
  <c r="AH240" i="15"/>
  <c r="AH242" i="15"/>
  <c r="AH244" i="15"/>
  <c r="AH246" i="15"/>
  <c r="AH248" i="15"/>
  <c r="AH250" i="15"/>
  <c r="AH252" i="15"/>
  <c r="AH254" i="15"/>
  <c r="AH256" i="15"/>
  <c r="AH258" i="15"/>
  <c r="AA421" i="15"/>
  <c r="AC421" i="15"/>
  <c r="AE421" i="15"/>
  <c r="AG421" i="15"/>
  <c r="AB422" i="15"/>
  <c r="AD422" i="15"/>
  <c r="AF422" i="15"/>
  <c r="AP319" i="15"/>
  <c r="AA423" i="15"/>
  <c r="AE423" i="15"/>
  <c r="AG423" i="15"/>
  <c r="AB424" i="15"/>
  <c r="AD424" i="15"/>
  <c r="AF424" i="15"/>
  <c r="AP321" i="15"/>
  <c r="AA425" i="15"/>
  <c r="AC425" i="15"/>
  <c r="AE425" i="15"/>
  <c r="AG425" i="15"/>
  <c r="AB426" i="15"/>
  <c r="AD426" i="15"/>
  <c r="AF426" i="15"/>
  <c r="AP323" i="15"/>
  <c r="AB428" i="15"/>
  <c r="AD428" i="15"/>
  <c r="AF428" i="15"/>
  <c r="AP325" i="15"/>
  <c r="AP327" i="15"/>
  <c r="AP329" i="15"/>
  <c r="AH331" i="15"/>
  <c r="AP331" i="15"/>
  <c r="AH333" i="15"/>
  <c r="AP333" i="15"/>
  <c r="AH335" i="15"/>
  <c r="AP335" i="15"/>
  <c r="AH337" i="15"/>
  <c r="AP337" i="15"/>
  <c r="AH339" i="15"/>
  <c r="AP339" i="15"/>
  <c r="AH341" i="15"/>
  <c r="AP341" i="15"/>
  <c r="AH343" i="15"/>
  <c r="AP343" i="15"/>
  <c r="AH345" i="15"/>
  <c r="AP345" i="15"/>
  <c r="AH347" i="15"/>
  <c r="AP347" i="15"/>
  <c r="AH349" i="15"/>
  <c r="AP349" i="15"/>
  <c r="AH351" i="15"/>
  <c r="AP351" i="15"/>
  <c r="AH353" i="15"/>
  <c r="AP353" i="15"/>
  <c r="AH355" i="15"/>
  <c r="AP355" i="15"/>
  <c r="AH357" i="15"/>
  <c r="AP357" i="15"/>
  <c r="AH359" i="15"/>
  <c r="AP359" i="15"/>
  <c r="AH361" i="15"/>
  <c r="AP361" i="15"/>
  <c r="AB466" i="15"/>
  <c r="AD466" i="15"/>
  <c r="AF466" i="15"/>
  <c r="AH363" i="15"/>
  <c r="AA467" i="15"/>
  <c r="AC467" i="15"/>
  <c r="AE467" i="15"/>
  <c r="AG467" i="15"/>
  <c r="AB468" i="15"/>
  <c r="AD468" i="15"/>
  <c r="AF468" i="15"/>
  <c r="AH365" i="15"/>
  <c r="AA426" i="15"/>
  <c r="AC426" i="15"/>
  <c r="AE426" i="15"/>
  <c r="AG426" i="15"/>
  <c r="AA428" i="15"/>
  <c r="AC428" i="15"/>
  <c r="AE428" i="15"/>
  <c r="AG428" i="15"/>
  <c r="AA430" i="15"/>
  <c r="AC430" i="15"/>
  <c r="AE430" i="15"/>
  <c r="AG430" i="15"/>
  <c r="AB431" i="15"/>
  <c r="AD431" i="15"/>
  <c r="AF431" i="15"/>
  <c r="AA432" i="15"/>
  <c r="AC432" i="15"/>
  <c r="AE432" i="15"/>
  <c r="AG432" i="15"/>
  <c r="AB433" i="15"/>
  <c r="AD433" i="15"/>
  <c r="AF433" i="15"/>
  <c r="AA434" i="15"/>
  <c r="AC434" i="15"/>
  <c r="AE434" i="15"/>
  <c r="AG434" i="15"/>
  <c r="AB435" i="15"/>
  <c r="AD435" i="15"/>
  <c r="AF435" i="15"/>
  <c r="AA436" i="15"/>
  <c r="AC436" i="15"/>
  <c r="AE436" i="15"/>
  <c r="AG436" i="15"/>
  <c r="AB437" i="15"/>
  <c r="AD437" i="15"/>
  <c r="AF437" i="15"/>
  <c r="AA438" i="15"/>
  <c r="AC438" i="15"/>
  <c r="AE438" i="15"/>
  <c r="AG438" i="15"/>
  <c r="AB439" i="15"/>
  <c r="AD439" i="15"/>
  <c r="AF439" i="15"/>
  <c r="AA440" i="15"/>
  <c r="AC440" i="15"/>
  <c r="AE440" i="15"/>
  <c r="AG440" i="15"/>
  <c r="AB441" i="15"/>
  <c r="AD441" i="15"/>
  <c r="AF441" i="15"/>
  <c r="AA442" i="15"/>
  <c r="AC442" i="15"/>
  <c r="AE442" i="15"/>
  <c r="AG442" i="15"/>
  <c r="AB443" i="15"/>
  <c r="AD443" i="15"/>
  <c r="AF443" i="15"/>
  <c r="AA444" i="15"/>
  <c r="AC444" i="15"/>
  <c r="AE444" i="15"/>
  <c r="AG444" i="15"/>
  <c r="AB445" i="15"/>
  <c r="AD445" i="15"/>
  <c r="AF445" i="15"/>
  <c r="AA446" i="15"/>
  <c r="AC446" i="15"/>
  <c r="AE446" i="15"/>
  <c r="AG446" i="15"/>
  <c r="AB447" i="15"/>
  <c r="AD447" i="15"/>
  <c r="AF447" i="15"/>
  <c r="AA448" i="15"/>
  <c r="AC448" i="15"/>
  <c r="AE448" i="15"/>
  <c r="AG448" i="15"/>
  <c r="AB449" i="15"/>
  <c r="AD449" i="15"/>
  <c r="AF449" i="15"/>
  <c r="AA450" i="15"/>
  <c r="AC450" i="15"/>
  <c r="AE450" i="15"/>
  <c r="AG450" i="15"/>
  <c r="AB451" i="15"/>
  <c r="AD451" i="15"/>
  <c r="AF451" i="15"/>
  <c r="AA452" i="15"/>
  <c r="AC452" i="15"/>
  <c r="AE452" i="15"/>
  <c r="AG452" i="15"/>
  <c r="AB453" i="15"/>
  <c r="AD453" i="15"/>
  <c r="AF453" i="15"/>
  <c r="AA454" i="15"/>
  <c r="AC454" i="15"/>
  <c r="AE454" i="15"/>
  <c r="AG454" i="15"/>
  <c r="AB455" i="15"/>
  <c r="AD455" i="15"/>
  <c r="AF455" i="15"/>
  <c r="AA456" i="15"/>
  <c r="AC456" i="15"/>
  <c r="AE456" i="15"/>
  <c r="AG456" i="15"/>
  <c r="AB457" i="15"/>
  <c r="AD457" i="15"/>
  <c r="AF457" i="15"/>
  <c r="AA458" i="15"/>
  <c r="AC458" i="15"/>
  <c r="AE458" i="15"/>
  <c r="AG458" i="15"/>
  <c r="AB459" i="15"/>
  <c r="AD459" i="15"/>
  <c r="AF459" i="15"/>
  <c r="AA460" i="15"/>
  <c r="AC460" i="15"/>
  <c r="AE460" i="15"/>
  <c r="AG460" i="15"/>
  <c r="AB461" i="15"/>
  <c r="AD461" i="15"/>
  <c r="AF461" i="15"/>
  <c r="AA462" i="15"/>
  <c r="AC462" i="15"/>
  <c r="AE462" i="15"/>
  <c r="AG462" i="15"/>
  <c r="AB463" i="15"/>
  <c r="AD463" i="15"/>
  <c r="AF463" i="15"/>
  <c r="AA464" i="15"/>
  <c r="AC464" i="15"/>
  <c r="AE464" i="15"/>
  <c r="AG464" i="15"/>
  <c r="AB465" i="15"/>
  <c r="AD465" i="15"/>
  <c r="AF465" i="15"/>
  <c r="AH215" i="15"/>
  <c r="AH217" i="15"/>
  <c r="AH219" i="15"/>
  <c r="AH221" i="15"/>
  <c r="AH223" i="15"/>
  <c r="AH225" i="15"/>
  <c r="AH227" i="15"/>
  <c r="AH229" i="15"/>
  <c r="AH231" i="15"/>
  <c r="AH233" i="15"/>
  <c r="AH235" i="15"/>
  <c r="AH237" i="15"/>
  <c r="AH239" i="15"/>
  <c r="AH241" i="15"/>
  <c r="AH243" i="15"/>
  <c r="AH245" i="15"/>
  <c r="AH247" i="15"/>
  <c r="AH249" i="15"/>
  <c r="AH251" i="15"/>
  <c r="AH253" i="15"/>
  <c r="AH255" i="15"/>
  <c r="AH257" i="15"/>
  <c r="AH259" i="15"/>
  <c r="AB421" i="15"/>
  <c r="AD421" i="15"/>
  <c r="AF421" i="15"/>
  <c r="AH318" i="15"/>
  <c r="AP318" i="15"/>
  <c r="AA422" i="15"/>
  <c r="AC422" i="15"/>
  <c r="AE422" i="15"/>
  <c r="AG422" i="15"/>
  <c r="AB423" i="15"/>
  <c r="AD423" i="15"/>
  <c r="AF423" i="15"/>
  <c r="AH320" i="15"/>
  <c r="AP320" i="15"/>
  <c r="AA424" i="15"/>
  <c r="AC424" i="15"/>
  <c r="AE424" i="15"/>
  <c r="AG424" i="15"/>
  <c r="AB425" i="15"/>
  <c r="AD425" i="15"/>
  <c r="AF425" i="15"/>
  <c r="AH322" i="15"/>
  <c r="AP322" i="15"/>
  <c r="AB427" i="15"/>
  <c r="AD427" i="15"/>
  <c r="AF427" i="15"/>
  <c r="AH324" i="15"/>
  <c r="AP324" i="15"/>
  <c r="AB429" i="15"/>
  <c r="AD429" i="15"/>
  <c r="AF429" i="15"/>
  <c r="AH326" i="15"/>
  <c r="AP326" i="15"/>
  <c r="AH328" i="15"/>
  <c r="AP328" i="15"/>
  <c r="AH330" i="15"/>
  <c r="AP330" i="15"/>
  <c r="AP380" i="15"/>
  <c r="AH332" i="15"/>
  <c r="AP332" i="15"/>
  <c r="AH334" i="15"/>
  <c r="AP334" i="15"/>
  <c r="AH336" i="15"/>
  <c r="AP336" i="15"/>
  <c r="AH338" i="15"/>
  <c r="AP338" i="15"/>
  <c r="AH340" i="15"/>
  <c r="AP340" i="15"/>
  <c r="AH342" i="15"/>
  <c r="AP342" i="15"/>
  <c r="AH344" i="15"/>
  <c r="AP344" i="15"/>
  <c r="AH346" i="15"/>
  <c r="AP346" i="15"/>
  <c r="AH348" i="15"/>
  <c r="AP348" i="15"/>
  <c r="AH350" i="15"/>
  <c r="AP350" i="15"/>
  <c r="AH352" i="15"/>
  <c r="AP352" i="15"/>
  <c r="AH354" i="15"/>
  <c r="AP354" i="15"/>
  <c r="AH356" i="15"/>
  <c r="AP356" i="15"/>
  <c r="AH358" i="15"/>
  <c r="AP358" i="15"/>
  <c r="AH360" i="15"/>
  <c r="AP360" i="15"/>
  <c r="AH362" i="15"/>
  <c r="AP362" i="15"/>
  <c r="AA466" i="15"/>
  <c r="AC466" i="15"/>
  <c r="AE466" i="15"/>
  <c r="AG466" i="15"/>
  <c r="AB467" i="15"/>
  <c r="AD467" i="15"/>
  <c r="AF467" i="15"/>
  <c r="AH364" i="15"/>
  <c r="AA468" i="15"/>
  <c r="AC468" i="15"/>
  <c r="AE468" i="15"/>
  <c r="AG468" i="15"/>
  <c r="P45" i="26" l="1"/>
  <c r="B52" i="26"/>
  <c r="P42" i="26"/>
  <c r="B49" i="26"/>
  <c r="P43" i="26"/>
  <c r="B50" i="26"/>
  <c r="H45" i="26"/>
  <c r="B44" i="26"/>
  <c r="L45" i="26"/>
  <c r="B48" i="26"/>
  <c r="H43" i="26"/>
  <c r="B42" i="26"/>
  <c r="L42" i="26"/>
  <c r="B45" i="26"/>
  <c r="L43" i="26"/>
  <c r="B46" i="26"/>
  <c r="P44" i="26"/>
  <c r="B51" i="26"/>
  <c r="H44" i="26"/>
  <c r="B43" i="26"/>
  <c r="H42" i="26"/>
  <c r="W42" i="26"/>
  <c r="Z14" i="17"/>
  <c r="AG474" i="15"/>
  <c r="AB476" i="15"/>
  <c r="AD474" i="15"/>
  <c r="AC473" i="15"/>
  <c r="AF472" i="15"/>
  <c r="AE471" i="15"/>
  <c r="AB512" i="15"/>
  <c r="AA511" i="15"/>
  <c r="AG509" i="15"/>
  <c r="AF508" i="15"/>
  <c r="AE507" i="15"/>
  <c r="AD506" i="15"/>
  <c r="AC505" i="15"/>
  <c r="AB504" i="15"/>
  <c r="AA503" i="15"/>
  <c r="AG501" i="15"/>
  <c r="AF500" i="15"/>
  <c r="AE499" i="15"/>
  <c r="AD498" i="15"/>
  <c r="AC497" i="15"/>
  <c r="AB496" i="15"/>
  <c r="AA495" i="15"/>
  <c r="AG493" i="15"/>
  <c r="AF492" i="15"/>
  <c r="AE491" i="15"/>
  <c r="AD490" i="15"/>
  <c r="AC489" i="15"/>
  <c r="AB488" i="15"/>
  <c r="AA487" i="15"/>
  <c r="AG485" i="15"/>
  <c r="AF484" i="15"/>
  <c r="AE483" i="15"/>
  <c r="AD482" i="15"/>
  <c r="AC481" i="15"/>
  <c r="AB480" i="15"/>
  <c r="AA479" i="15"/>
  <c r="AF477" i="15"/>
  <c r="AE474" i="15"/>
  <c r="AG514" i="15"/>
  <c r="AF513" i="15"/>
  <c r="AE512" i="15"/>
  <c r="AC476" i="15"/>
  <c r="Z401" i="15"/>
  <c r="A504" i="15"/>
  <c r="A97" i="17"/>
  <c r="Z95" i="15"/>
  <c r="A198" i="15"/>
  <c r="A252" i="15"/>
  <c r="Z149" i="15"/>
  <c r="A402" i="15"/>
  <c r="Z299" i="15"/>
  <c r="A96" i="15"/>
  <c r="A48" i="15"/>
  <c r="Z47" i="15"/>
  <c r="A49" i="17"/>
  <c r="A150" i="15"/>
  <c r="Z353" i="15"/>
  <c r="A456" i="15"/>
  <c r="Z197" i="15"/>
  <c r="A300" i="15"/>
  <c r="Z455" i="15"/>
  <c r="A558" i="15"/>
  <c r="Z251" i="15"/>
  <c r="A354" i="15"/>
  <c r="Z503" i="15"/>
  <c r="A606" i="15"/>
  <c r="AA475" i="15"/>
  <c r="AG471" i="15"/>
  <c r="AB470" i="15"/>
  <c r="R36" i="26"/>
  <c r="AC513" i="15"/>
  <c r="AF475" i="15"/>
  <c r="AE472" i="15"/>
  <c r="AC510" i="15"/>
  <c r="AF505" i="15"/>
  <c r="AC502" i="15"/>
  <c r="AG498" i="15"/>
  <c r="AD495" i="15"/>
  <c r="AA492" i="15"/>
  <c r="AD487" i="15"/>
  <c r="AA484" i="15"/>
  <c r="AF481" i="15"/>
  <c r="AC478" i="15"/>
  <c r="AA473" i="15"/>
  <c r="AC471" i="15"/>
  <c r="AA513" i="15"/>
  <c r="AF510" i="15"/>
  <c r="AD508" i="15"/>
  <c r="AA505" i="15"/>
  <c r="AF502" i="15"/>
  <c r="AD500" i="15"/>
  <c r="AB498" i="15"/>
  <c r="AG495" i="15"/>
  <c r="AE493" i="15"/>
  <c r="AC491" i="15"/>
  <c r="AA489" i="15"/>
  <c r="AE485" i="15"/>
  <c r="AC483" i="15"/>
  <c r="AA481" i="15"/>
  <c r="AG477" i="15"/>
  <c r="AD478" i="15"/>
  <c r="AF476" i="15"/>
  <c r="AG473" i="15"/>
  <c r="AB472" i="15"/>
  <c r="AA471" i="15"/>
  <c r="AD470" i="15"/>
  <c r="AG513" i="15"/>
  <c r="AF512" i="15"/>
  <c r="AE511" i="15"/>
  <c r="AD510" i="15"/>
  <c r="AC509" i="15"/>
  <c r="AB508" i="15"/>
  <c r="AA507" i="15"/>
  <c r="AG505" i="15"/>
  <c r="AF504" i="15"/>
  <c r="AE503" i="15"/>
  <c r="AD502" i="15"/>
  <c r="AC501" i="15"/>
  <c r="AB500" i="15"/>
  <c r="AA499" i="15"/>
  <c r="AG497" i="15"/>
  <c r="AF496" i="15"/>
  <c r="AE495" i="15"/>
  <c r="AD494" i="15"/>
  <c r="AC493" i="15"/>
  <c r="AB492" i="15"/>
  <c r="AA491" i="15"/>
  <c r="AG489" i="15"/>
  <c r="AF488" i="15"/>
  <c r="AE487" i="15"/>
  <c r="AD486" i="15"/>
  <c r="AC485" i="15"/>
  <c r="AB484" i="15"/>
  <c r="AA483" i="15"/>
  <c r="AG481" i="15"/>
  <c r="AF480" i="15"/>
  <c r="AE479" i="15"/>
  <c r="AE477" i="15"/>
  <c r="AE475" i="15"/>
  <c r="AB477" i="15"/>
  <c r="AB475" i="15"/>
  <c r="AA474" i="15"/>
  <c r="AB473" i="15"/>
  <c r="AG470" i="15"/>
  <c r="AC514" i="15"/>
  <c r="AB513" i="15"/>
  <c r="AA512" i="15"/>
  <c r="AG510" i="15"/>
  <c r="AF509" i="15"/>
  <c r="AE508" i="15"/>
  <c r="AD507" i="15"/>
  <c r="AC506" i="15"/>
  <c r="AB505" i="15"/>
  <c r="AA504" i="15"/>
  <c r="AG502" i="15"/>
  <c r="AF501" i="15"/>
  <c r="AE500" i="15"/>
  <c r="AD499" i="15"/>
  <c r="AC498" i="15"/>
  <c r="AB497" i="15"/>
  <c r="AA496" i="15"/>
  <c r="AG494" i="15"/>
  <c r="AF493" i="15"/>
  <c r="AE492" i="15"/>
  <c r="AD491" i="15"/>
  <c r="AC490" i="15"/>
  <c r="AB489" i="15"/>
  <c r="AA488" i="15"/>
  <c r="AG486" i="15"/>
  <c r="AF485" i="15"/>
  <c r="AE484" i="15"/>
  <c r="AD483" i="15"/>
  <c r="AC482" i="15"/>
  <c r="AB481" i="15"/>
  <c r="AA480" i="15"/>
  <c r="AG478" i="15"/>
  <c r="AG476" i="15"/>
  <c r="AD514" i="15"/>
  <c r="AA477" i="15"/>
  <c r="AF473" i="15"/>
  <c r="AC470" i="15"/>
  <c r="AD511" i="15"/>
  <c r="AA508" i="15"/>
  <c r="AE504" i="15"/>
  <c r="AA500" i="15"/>
  <c r="AE496" i="15"/>
  <c r="AB493" i="15"/>
  <c r="AF489" i="15"/>
  <c r="AB485" i="15"/>
  <c r="AE480" i="15"/>
  <c r="AB478" i="15"/>
  <c r="AD476" i="15"/>
  <c r="AF474" i="15"/>
  <c r="AE473" i="15"/>
  <c r="AF514" i="15"/>
  <c r="AE513" i="15"/>
  <c r="AD512" i="15"/>
  <c r="AC511" i="15"/>
  <c r="AB510" i="15"/>
  <c r="AA509" i="15"/>
  <c r="AG507" i="15"/>
  <c r="AF506" i="15"/>
  <c r="AE505" i="15"/>
  <c r="AD504" i="15"/>
  <c r="AC503" i="15"/>
  <c r="AB502" i="15"/>
  <c r="AA501" i="15"/>
  <c r="AG499" i="15"/>
  <c r="AF498" i="15"/>
  <c r="AE497" i="15"/>
  <c r="AD496" i="15"/>
  <c r="AC495" i="15"/>
  <c r="AB494" i="15"/>
  <c r="AA493" i="15"/>
  <c r="AG491" i="15"/>
  <c r="AF490" i="15"/>
  <c r="AE489" i="15"/>
  <c r="AD488" i="15"/>
  <c r="AC487" i="15"/>
  <c r="AB486" i="15"/>
  <c r="AA485" i="15"/>
  <c r="AG483" i="15"/>
  <c r="AF482" i="15"/>
  <c r="AE481" i="15"/>
  <c r="AD480" i="15"/>
  <c r="AC479" i="15"/>
  <c r="AC477" i="15"/>
  <c r="AC475" i="15"/>
  <c r="AG472" i="15"/>
  <c r="AF471" i="15"/>
  <c r="AE470" i="15"/>
  <c r="AA514" i="15"/>
  <c r="AG512" i="15"/>
  <c r="AF511" i="15"/>
  <c r="AE510" i="15"/>
  <c r="AD509" i="15"/>
  <c r="AC508" i="15"/>
  <c r="AB507" i="15"/>
  <c r="AA506" i="15"/>
  <c r="AG504" i="15"/>
  <c r="AF503" i="15"/>
  <c r="AE502" i="15"/>
  <c r="AD501" i="15"/>
  <c r="AC500" i="15"/>
  <c r="AB499" i="15"/>
  <c r="AA498" i="15"/>
  <c r="AG496" i="15"/>
  <c r="AF495" i="15"/>
  <c r="AE494" i="15"/>
  <c r="AD493" i="15"/>
  <c r="AC492" i="15"/>
  <c r="AB491" i="15"/>
  <c r="AA490" i="15"/>
  <c r="AG488" i="15"/>
  <c r="AF487" i="15"/>
  <c r="AE486" i="15"/>
  <c r="AD485" i="15"/>
  <c r="AC484" i="15"/>
  <c r="AB483" i="15"/>
  <c r="AA482" i="15"/>
  <c r="AG480" i="15"/>
  <c r="AF479" i="15"/>
  <c r="AE478" i="15"/>
  <c r="AE476" i="15"/>
  <c r="AC472" i="15"/>
  <c r="AD471" i="15"/>
  <c r="AB509" i="15"/>
  <c r="AG506" i="15"/>
  <c r="AD503" i="15"/>
  <c r="AB501" i="15"/>
  <c r="AF497" i="15"/>
  <c r="AC494" i="15"/>
  <c r="AG490" i="15"/>
  <c r="AE488" i="15"/>
  <c r="AC486" i="15"/>
  <c r="AG482" i="15"/>
  <c r="AD479" i="15"/>
  <c r="AF478" i="15"/>
  <c r="AB474" i="15"/>
  <c r="AD472" i="15"/>
  <c r="AF470" i="15"/>
  <c r="AB514" i="15"/>
  <c r="AG511" i="15"/>
  <c r="AE509" i="15"/>
  <c r="AC507" i="15"/>
  <c r="AB506" i="15"/>
  <c r="AG503" i="15"/>
  <c r="AE501" i="15"/>
  <c r="AC499" i="15"/>
  <c r="AA497" i="15"/>
  <c r="AF494" i="15"/>
  <c r="AD492" i="15"/>
  <c r="AB490" i="15"/>
  <c r="AG487" i="15"/>
  <c r="AF486" i="15"/>
  <c r="AD484" i="15"/>
  <c r="AB482" i="15"/>
  <c r="AG479" i="15"/>
  <c r="AG475" i="15"/>
  <c r="AD477" i="15"/>
  <c r="AD475" i="15"/>
  <c r="AC474" i="15"/>
  <c r="AD473" i="15"/>
  <c r="AA472" i="15"/>
  <c r="AB471" i="15"/>
  <c r="AA470" i="15"/>
  <c r="AE514" i="15"/>
  <c r="AD513" i="15"/>
  <c r="AC512" i="15"/>
  <c r="AB511" i="15"/>
  <c r="AA510" i="15"/>
  <c r="AG508" i="15"/>
  <c r="AF507" i="15"/>
  <c r="AE506" i="15"/>
  <c r="AD505" i="15"/>
  <c r="AC504" i="15"/>
  <c r="AB503" i="15"/>
  <c r="AA502" i="15"/>
  <c r="AG500" i="15"/>
  <c r="AF499" i="15"/>
  <c r="AE498" i="15"/>
  <c r="AD497" i="15"/>
  <c r="AC496" i="15"/>
  <c r="AB495" i="15"/>
  <c r="AA494" i="15"/>
  <c r="AG492" i="15"/>
  <c r="AF491" i="15"/>
  <c r="AE490" i="15"/>
  <c r="AD489" i="15"/>
  <c r="AC488" i="15"/>
  <c r="AB487" i="15"/>
  <c r="AA486" i="15"/>
  <c r="AG484" i="15"/>
  <c r="AF483" i="15"/>
  <c r="AE482" i="15"/>
  <c r="AD481" i="15"/>
  <c r="AC480" i="15"/>
  <c r="AB479" i="15"/>
  <c r="AA478" i="15"/>
  <c r="AA476" i="15"/>
  <c r="AP203" i="15"/>
  <c r="AH296" i="15"/>
  <c r="AH188" i="15"/>
  <c r="AH180" i="15"/>
  <c r="AH172" i="15"/>
  <c r="AP298" i="15"/>
  <c r="AP381" i="15"/>
  <c r="AH304" i="15"/>
  <c r="AP294" i="15"/>
  <c r="AH298" i="15"/>
  <c r="AH288" i="15"/>
  <c r="AH282" i="15"/>
  <c r="AH272" i="15"/>
  <c r="AH196" i="15"/>
  <c r="AP304" i="15"/>
  <c r="AH204" i="15"/>
  <c r="AP305" i="15"/>
  <c r="AP297" i="15"/>
  <c r="AP369" i="15"/>
  <c r="AH184" i="15"/>
  <c r="AP97" i="15"/>
  <c r="AP89" i="15"/>
  <c r="AP81" i="15"/>
  <c r="AP73" i="15"/>
  <c r="AP198" i="15"/>
  <c r="AP300" i="15"/>
  <c r="AP301" i="15"/>
  <c r="AP372" i="15"/>
  <c r="AP371" i="15"/>
  <c r="AH198" i="15"/>
  <c r="AH194" i="15"/>
  <c r="AH186" i="15"/>
  <c r="AH178" i="15"/>
  <c r="AH170" i="15"/>
  <c r="AH168" i="15"/>
  <c r="AH162" i="15"/>
  <c r="AP99" i="15"/>
  <c r="AP95" i="15"/>
  <c r="AP91" i="15"/>
  <c r="AP87" i="15"/>
  <c r="AP83" i="15"/>
  <c r="AP79" i="15"/>
  <c r="AP75" i="15"/>
  <c r="AP71" i="15"/>
  <c r="AP67" i="15"/>
  <c r="AP65" i="15"/>
  <c r="AP63" i="15"/>
  <c r="AP59" i="15"/>
  <c r="AH202" i="15"/>
  <c r="AH300" i="15"/>
  <c r="AH294" i="15"/>
  <c r="AH292" i="15"/>
  <c r="AH286" i="15"/>
  <c r="AH284" i="15"/>
  <c r="AH278" i="15"/>
  <c r="AH276" i="15"/>
  <c r="AH270" i="15"/>
  <c r="AH269" i="15"/>
  <c r="AH268" i="15"/>
  <c r="AH200" i="15"/>
  <c r="AH166" i="15"/>
  <c r="AP201" i="15"/>
  <c r="AH275" i="15"/>
  <c r="AH265" i="15"/>
  <c r="AH192" i="15"/>
  <c r="AH176" i="15"/>
  <c r="AH98" i="15"/>
  <c r="AH90" i="15"/>
  <c r="AH82" i="15"/>
  <c r="AH74" i="15"/>
  <c r="AP61" i="15"/>
  <c r="AP296" i="15"/>
  <c r="AH468" i="15"/>
  <c r="AP382" i="15"/>
  <c r="AP378" i="15"/>
  <c r="AP376" i="15"/>
  <c r="AP374" i="15"/>
  <c r="AP368" i="15"/>
  <c r="AP367" i="15"/>
  <c r="AH308" i="15"/>
  <c r="AH307" i="15"/>
  <c r="AH306" i="15"/>
  <c r="AH302" i="15"/>
  <c r="AH287" i="15"/>
  <c r="AH271" i="15"/>
  <c r="AH266" i="15"/>
  <c r="AH182" i="15"/>
  <c r="AP384" i="15"/>
  <c r="AP377" i="15"/>
  <c r="AP373" i="15"/>
  <c r="AP299" i="15"/>
  <c r="AP291" i="15"/>
  <c r="AP283" i="15"/>
  <c r="AP275" i="15"/>
  <c r="AP267" i="15"/>
  <c r="AH290" i="15"/>
  <c r="AH274" i="15"/>
  <c r="AH190" i="15"/>
  <c r="AH174" i="15"/>
  <c r="AP101" i="15"/>
  <c r="AP93" i="15"/>
  <c r="AP85" i="15"/>
  <c r="AP77" i="15"/>
  <c r="AP69" i="15"/>
  <c r="AH66" i="15"/>
  <c r="AH187" i="15"/>
  <c r="AH179" i="15"/>
  <c r="AH171" i="15"/>
  <c r="AH163" i="15"/>
  <c r="AP205" i="15"/>
  <c r="AP202" i="15"/>
  <c r="AH191" i="15"/>
  <c r="AH183" i="15"/>
  <c r="AH175" i="15"/>
  <c r="AH167" i="15"/>
  <c r="AP196" i="15"/>
  <c r="N35" i="26"/>
  <c r="AH189" i="15"/>
  <c r="AH181" i="15"/>
  <c r="AH173" i="15"/>
  <c r="AH165" i="15"/>
  <c r="AP303" i="15"/>
  <c r="AP295" i="15"/>
  <c r="AP287" i="15"/>
  <c r="AP279" i="15"/>
  <c r="AP271" i="15"/>
  <c r="AP200" i="15"/>
  <c r="AP197" i="15"/>
  <c r="AP204" i="15"/>
  <c r="AH299" i="15"/>
  <c r="AH295" i="15"/>
  <c r="AH291" i="15"/>
  <c r="AH283" i="15"/>
  <c r="AH195" i="15"/>
  <c r="AH305" i="15"/>
  <c r="AH301" i="15"/>
  <c r="AP409" i="15"/>
  <c r="AP405" i="15"/>
  <c r="AP401" i="15"/>
  <c r="AP397" i="15"/>
  <c r="AP393" i="15"/>
  <c r="AP385" i="15"/>
  <c r="AP383" i="15"/>
  <c r="AP379" i="15"/>
  <c r="AP375" i="15"/>
  <c r="AH303" i="15"/>
  <c r="AH297" i="15"/>
  <c r="AH293" i="15"/>
  <c r="AH289" i="15"/>
  <c r="AH285" i="15"/>
  <c r="AH281" i="15"/>
  <c r="AH277" i="15"/>
  <c r="AH273" i="15"/>
  <c r="AP389" i="15"/>
  <c r="AP411" i="15"/>
  <c r="AP407" i="15"/>
  <c r="AP403" i="15"/>
  <c r="AP399" i="15"/>
  <c r="AP395" i="15"/>
  <c r="AP391" i="15"/>
  <c r="AP387" i="15"/>
  <c r="AP102" i="15"/>
  <c r="AH101" i="15"/>
  <c r="AP100" i="15"/>
  <c r="AH99" i="15"/>
  <c r="AP98" i="15"/>
  <c r="AH97" i="15"/>
  <c r="AP96" i="15"/>
  <c r="AH95" i="15"/>
  <c r="AP94" i="15"/>
  <c r="AH93" i="15"/>
  <c r="AP92" i="15"/>
  <c r="AH91" i="15"/>
  <c r="AP90" i="15"/>
  <c r="AH89" i="15"/>
  <c r="AP88" i="15"/>
  <c r="AH87" i="15"/>
  <c r="AP86" i="15"/>
  <c r="AH85" i="15"/>
  <c r="AP84" i="15"/>
  <c r="AH83" i="15"/>
  <c r="AP82" i="15"/>
  <c r="AH81" i="15"/>
  <c r="AP80" i="15"/>
  <c r="AH79" i="15"/>
  <c r="AP78" i="15"/>
  <c r="AH77" i="15"/>
  <c r="AP76" i="15"/>
  <c r="AH75" i="15"/>
  <c r="AP74" i="15"/>
  <c r="AH73" i="15"/>
  <c r="AP72" i="15"/>
  <c r="AH71" i="15"/>
  <c r="AP70" i="15"/>
  <c r="AH69" i="15"/>
  <c r="AP68" i="15"/>
  <c r="AH67" i="15"/>
  <c r="AP66" i="15"/>
  <c r="AH65" i="15"/>
  <c r="AP64" i="15"/>
  <c r="AH63" i="15"/>
  <c r="AP62" i="15"/>
  <c r="AH61" i="15"/>
  <c r="AP60" i="15"/>
  <c r="AH59" i="15"/>
  <c r="AP58" i="15"/>
  <c r="AH422" i="15"/>
  <c r="AH464" i="15"/>
  <c r="AH462" i="15"/>
  <c r="AH460" i="15"/>
  <c r="AH458" i="15"/>
  <c r="AH456" i="15"/>
  <c r="AH454" i="15"/>
  <c r="AH452" i="15"/>
  <c r="AH450" i="15"/>
  <c r="AH448" i="15"/>
  <c r="AH446" i="15"/>
  <c r="AH444" i="15"/>
  <c r="AH442" i="15"/>
  <c r="AH440" i="15"/>
  <c r="AH438" i="15"/>
  <c r="AH436" i="15"/>
  <c r="AH434" i="15"/>
  <c r="AH432" i="15"/>
  <c r="AH430" i="15"/>
  <c r="AH428" i="15"/>
  <c r="AH426" i="15"/>
  <c r="AH425" i="15"/>
  <c r="AH423" i="15"/>
  <c r="AH421" i="15"/>
  <c r="AH465" i="15"/>
  <c r="AH463" i="15"/>
  <c r="AH461" i="15"/>
  <c r="AH459" i="15"/>
  <c r="AH457" i="15"/>
  <c r="AH455" i="15"/>
  <c r="AH453" i="15"/>
  <c r="AH451" i="15"/>
  <c r="AH449" i="15"/>
  <c r="AH447" i="15"/>
  <c r="AH445" i="15"/>
  <c r="AH443" i="15"/>
  <c r="AH441" i="15"/>
  <c r="AH439" i="15"/>
  <c r="AH437" i="15"/>
  <c r="AH435" i="15"/>
  <c r="AH433" i="15"/>
  <c r="AH431" i="15"/>
  <c r="AH429" i="15"/>
  <c r="AH427" i="15"/>
  <c r="AP410" i="15"/>
  <c r="AP406" i="15"/>
  <c r="AP402" i="15"/>
  <c r="AP398" i="15"/>
  <c r="AP394" i="15"/>
  <c r="AP390" i="15"/>
  <c r="AP386" i="15"/>
  <c r="AH467" i="15"/>
  <c r="AH199" i="15"/>
  <c r="AH424" i="15"/>
  <c r="AH371" i="15"/>
  <c r="AH370" i="15"/>
  <c r="AH369" i="15"/>
  <c r="AH368" i="15"/>
  <c r="AH367" i="15"/>
  <c r="AH466" i="15"/>
  <c r="AP408" i="15"/>
  <c r="AP404" i="15"/>
  <c r="AP400" i="15"/>
  <c r="AP396" i="15"/>
  <c r="AP392" i="15"/>
  <c r="AP388" i="15"/>
  <c r="AH410" i="15"/>
  <c r="AH408" i="15"/>
  <c r="AH406" i="15"/>
  <c r="AH404" i="15"/>
  <c r="AH402" i="15"/>
  <c r="AH400" i="15"/>
  <c r="AH398" i="15"/>
  <c r="AH396" i="15"/>
  <c r="AH394" i="15"/>
  <c r="AH392" i="15"/>
  <c r="AH390" i="15"/>
  <c r="AH388" i="15"/>
  <c r="AH386" i="15"/>
  <c r="AH384" i="15"/>
  <c r="AH382" i="15"/>
  <c r="AH380" i="15"/>
  <c r="AH378" i="15"/>
  <c r="AH376" i="15"/>
  <c r="AH374" i="15"/>
  <c r="AH372" i="15"/>
  <c r="AH411" i="15"/>
  <c r="AH409" i="15"/>
  <c r="AH407" i="15"/>
  <c r="AH405" i="15"/>
  <c r="AH403" i="15"/>
  <c r="AH401" i="15"/>
  <c r="AH399" i="15"/>
  <c r="AH397" i="15"/>
  <c r="AH395" i="15"/>
  <c r="AH393" i="15"/>
  <c r="AH391" i="15"/>
  <c r="AH389" i="15"/>
  <c r="AH387" i="15"/>
  <c r="AH385" i="15"/>
  <c r="AH383" i="15"/>
  <c r="AH381" i="15"/>
  <c r="AH379" i="15"/>
  <c r="AH377" i="15"/>
  <c r="AH375" i="15"/>
  <c r="AH373" i="15"/>
  <c r="AH205" i="15"/>
  <c r="AH203" i="15"/>
  <c r="AH201" i="15"/>
  <c r="AH197" i="15"/>
  <c r="C51" i="26" l="1"/>
  <c r="D51" i="26" s="1"/>
  <c r="C43" i="26"/>
  <c r="D43" i="26" s="1"/>
  <c r="C46" i="26"/>
  <c r="D46" i="26" s="1"/>
  <c r="C42" i="26"/>
  <c r="D42" i="26" s="1"/>
  <c r="C41" i="26"/>
  <c r="D41" i="26" s="1"/>
  <c r="C56" i="26"/>
  <c r="D56" i="26" s="1"/>
  <c r="C54" i="26"/>
  <c r="D54" i="26" s="1"/>
  <c r="C47" i="26"/>
  <c r="D47" i="26" s="1"/>
  <c r="C55" i="26"/>
  <c r="D55" i="26" s="1"/>
  <c r="C53" i="26"/>
  <c r="D53" i="26" s="1"/>
  <c r="C44" i="26"/>
  <c r="D44" i="26" s="1"/>
  <c r="C49" i="26"/>
  <c r="D49" i="26" s="1"/>
  <c r="C45" i="26"/>
  <c r="D45" i="26" s="1"/>
  <c r="C48" i="26"/>
  <c r="D48" i="26" s="1"/>
  <c r="C50" i="26"/>
  <c r="D50" i="26" s="1"/>
  <c r="C52" i="26"/>
  <c r="D52" i="26" s="1"/>
  <c r="N36" i="26"/>
  <c r="W41" i="26"/>
  <c r="W43" i="26" s="1"/>
  <c r="Z354" i="15"/>
  <c r="A457" i="15"/>
  <c r="Z300" i="15"/>
  <c r="A403" i="15"/>
  <c r="A253" i="15"/>
  <c r="Z150" i="15"/>
  <c r="Z96" i="15"/>
  <c r="A199" i="15"/>
  <c r="A98" i="17"/>
  <c r="A355" i="15"/>
  <c r="Z252" i="15"/>
  <c r="A559" i="15"/>
  <c r="Z456" i="15"/>
  <c r="A301" i="15"/>
  <c r="Z198" i="15"/>
  <c r="Z504" i="15"/>
  <c r="A607" i="15"/>
  <c r="A50" i="17"/>
  <c r="A151" i="15"/>
  <c r="A49" i="15"/>
  <c r="A97" i="15"/>
  <c r="Z48" i="15"/>
  <c r="Z402" i="15"/>
  <c r="A505" i="15"/>
  <c r="Y35" i="26"/>
  <c r="Y36" i="26" s="1"/>
  <c r="AH476" i="15"/>
  <c r="AH478" i="15"/>
  <c r="AH480" i="15"/>
  <c r="AH482" i="15"/>
  <c r="AH484" i="15"/>
  <c r="AH486" i="15"/>
  <c r="AH488" i="15"/>
  <c r="AH490" i="15"/>
  <c r="AH492" i="15"/>
  <c r="AH494" i="15"/>
  <c r="AH496" i="15"/>
  <c r="AH498" i="15"/>
  <c r="AH500" i="15"/>
  <c r="AH502" i="15"/>
  <c r="AH504" i="15"/>
  <c r="AH506" i="15"/>
  <c r="AH508" i="15"/>
  <c r="AH510" i="15"/>
  <c r="AH512" i="15"/>
  <c r="AH514" i="15"/>
  <c r="AH470" i="15"/>
  <c r="AH472" i="15"/>
  <c r="AH474" i="15"/>
  <c r="AH475" i="15"/>
  <c r="AH477" i="15"/>
  <c r="AH479" i="15"/>
  <c r="AH481" i="15"/>
  <c r="AH483" i="15"/>
  <c r="AH485" i="15"/>
  <c r="AH487" i="15"/>
  <c r="AH489" i="15"/>
  <c r="AH491" i="15"/>
  <c r="AH493" i="15"/>
  <c r="AH495" i="15"/>
  <c r="AH497" i="15"/>
  <c r="AH499" i="15"/>
  <c r="AH501" i="15"/>
  <c r="AH503" i="15"/>
  <c r="AH505" i="15"/>
  <c r="AH507" i="15"/>
  <c r="AH509" i="15"/>
  <c r="AH511" i="15"/>
  <c r="AH513" i="15"/>
  <c r="AH471" i="15"/>
  <c r="AH473" i="15"/>
  <c r="D57" i="26" l="1"/>
  <c r="A254" i="15"/>
  <c r="Z151" i="15"/>
  <c r="A302" i="15"/>
  <c r="Z199" i="15"/>
  <c r="Z403" i="15"/>
  <c r="A506" i="15"/>
  <c r="A404" i="15"/>
  <c r="Z301" i="15"/>
  <c r="A458" i="15"/>
  <c r="Z355" i="15"/>
  <c r="A608" i="15"/>
  <c r="Z505" i="15"/>
  <c r="A99" i="17"/>
  <c r="A200" i="15"/>
  <c r="Z97" i="15"/>
  <c r="Z457" i="15"/>
  <c r="A560" i="15"/>
  <c r="A50" i="15"/>
  <c r="A98" i="15"/>
  <c r="A152" i="15"/>
  <c r="A51" i="17"/>
  <c r="Z49" i="15"/>
  <c r="Z253" i="15"/>
  <c r="A356" i="15"/>
  <c r="A15" i="16"/>
  <c r="A17" i="16" s="1"/>
  <c r="J8" i="16" s="1"/>
  <c r="D58" i="26" l="1"/>
  <c r="V49" i="26" s="1"/>
  <c r="S49" i="26"/>
  <c r="A100" i="17"/>
  <c r="Z98" i="15"/>
  <c r="A201" i="15"/>
  <c r="A51" i="15"/>
  <c r="A153" i="15"/>
  <c r="Z50" i="15"/>
  <c r="A52" i="17"/>
  <c r="A99" i="15"/>
  <c r="A303" i="15"/>
  <c r="Z200" i="15"/>
  <c r="A507" i="15"/>
  <c r="Z404" i="15"/>
  <c r="Z302" i="15"/>
  <c r="A405" i="15"/>
  <c r="Z356" i="15"/>
  <c r="A459" i="15"/>
  <c r="Z152" i="15"/>
  <c r="A255" i="15"/>
  <c r="Z506" i="15"/>
  <c r="A609" i="15"/>
  <c r="A561" i="15"/>
  <c r="Z458" i="15"/>
  <c r="Z254" i="15"/>
  <c r="A357" i="15"/>
  <c r="B4" i="16"/>
  <c r="B5" i="16"/>
  <c r="H3" i="16"/>
  <c r="H4" i="16"/>
  <c r="H5" i="16"/>
  <c r="B3" i="16"/>
  <c r="Z255" i="15" l="1"/>
  <c r="A358" i="15"/>
  <c r="Z405" i="15"/>
  <c r="A508" i="15"/>
  <c r="Z201" i="15"/>
  <c r="A304" i="15"/>
  <c r="Z303" i="15"/>
  <c r="A406" i="15"/>
  <c r="A460" i="15"/>
  <c r="Z357" i="15"/>
  <c r="Z459" i="15"/>
  <c r="A562" i="15"/>
  <c r="A202" i="15"/>
  <c r="Z99" i="15"/>
  <c r="A101" i="17"/>
  <c r="A256" i="15"/>
  <c r="Z153" i="15"/>
  <c r="A610" i="15"/>
  <c r="Z507" i="15"/>
  <c r="Z51" i="15"/>
  <c r="A52" i="15"/>
  <c r="A154" i="15"/>
  <c r="A53" i="17"/>
  <c r="A100" i="15"/>
  <c r="A257" i="15" l="1"/>
  <c r="Z154" i="15"/>
  <c r="Z406" i="15"/>
  <c r="A509" i="15"/>
  <c r="Z508" i="15"/>
  <c r="A611" i="15"/>
  <c r="A53" i="15"/>
  <c r="A101" i="15"/>
  <c r="A54" i="17"/>
  <c r="Z52" i="15"/>
  <c r="A155" i="15"/>
  <c r="A203" i="15"/>
  <c r="Z100" i="15"/>
  <c r="A102" i="17"/>
  <c r="Z304" i="15"/>
  <c r="A407" i="15"/>
  <c r="Z358" i="15"/>
  <c r="A461" i="15"/>
  <c r="A359" i="15"/>
  <c r="Z256" i="15"/>
  <c r="A305" i="15"/>
  <c r="Z202" i="15"/>
  <c r="A563" i="15"/>
  <c r="Z460" i="15"/>
  <c r="Z461" i="15" l="1"/>
  <c r="A564" i="15"/>
  <c r="A258" i="15"/>
  <c r="Z155" i="15"/>
  <c r="A204" i="15"/>
  <c r="Z101" i="15"/>
  <c r="A103" i="17"/>
  <c r="Z509" i="15"/>
  <c r="A612" i="15"/>
  <c r="Z305" i="15"/>
  <c r="A408" i="15"/>
  <c r="A156" i="15"/>
  <c r="A55" i="17"/>
  <c r="Z53" i="15"/>
  <c r="A54" i="15"/>
  <c r="A102" i="15"/>
  <c r="Z407" i="15"/>
  <c r="A510" i="15"/>
  <c r="A462" i="15"/>
  <c r="Z359" i="15"/>
  <c r="Z203" i="15"/>
  <c r="A306" i="15"/>
  <c r="Z257" i="15"/>
  <c r="A360" i="15"/>
  <c r="Z306" i="15" l="1"/>
  <c r="A409" i="15"/>
  <c r="A613" i="15"/>
  <c r="Z510" i="15"/>
  <c r="A511" i="15"/>
  <c r="Z408" i="15"/>
  <c r="A361" i="15"/>
  <c r="Z258" i="15"/>
  <c r="A463" i="15"/>
  <c r="Z360" i="15"/>
  <c r="A205" i="15"/>
  <c r="A104" i="17"/>
  <c r="Z102" i="15"/>
  <c r="Z156" i="15"/>
  <c r="A259" i="15"/>
  <c r="Z462" i="15"/>
  <c r="A565" i="15"/>
  <c r="A56" i="17"/>
  <c r="Z54" i="15"/>
  <c r="A55" i="15"/>
  <c r="A157" i="15"/>
  <c r="A307" i="15"/>
  <c r="Z204" i="15"/>
  <c r="A158" i="15" l="1"/>
  <c r="A56" i="15"/>
  <c r="Z55" i="15"/>
  <c r="A57" i="17"/>
  <c r="Z259" i="15"/>
  <c r="A362" i="15"/>
  <c r="Z361" i="15"/>
  <c r="A464" i="15"/>
  <c r="A410" i="15"/>
  <c r="Z307" i="15"/>
  <c r="Z463" i="15"/>
  <c r="A566" i="15"/>
  <c r="Z409" i="15"/>
  <c r="A512" i="15"/>
  <c r="A260" i="15"/>
  <c r="Z157" i="15"/>
  <c r="A308" i="15"/>
  <c r="Z205" i="15"/>
  <c r="A614" i="15"/>
  <c r="Z511" i="15"/>
  <c r="A615" i="15" l="1"/>
  <c r="Z512" i="15"/>
  <c r="A159" i="15"/>
  <c r="Z56" i="15"/>
  <c r="A58" i="17"/>
  <c r="A567" i="15"/>
  <c r="Z464" i="15"/>
  <c r="Z308" i="15"/>
  <c r="A411" i="15"/>
  <c r="A363" i="15"/>
  <c r="Z260" i="15"/>
  <c r="A261" i="15"/>
  <c r="Z158" i="15"/>
  <c r="Z410" i="15"/>
  <c r="A513" i="15"/>
  <c r="Z362" i="15"/>
  <c r="A465" i="15"/>
  <c r="A262" i="15" l="1"/>
  <c r="Z159" i="15"/>
  <c r="Z363" i="15"/>
  <c r="A466" i="15"/>
  <c r="Z465" i="15"/>
  <c r="A568" i="15"/>
  <c r="Z513" i="15"/>
  <c r="A616" i="15"/>
  <c r="A364" i="15"/>
  <c r="Z261" i="15"/>
  <c r="Z411" i="15"/>
  <c r="A514" i="15"/>
  <c r="A467" i="15" l="1"/>
  <c r="Z364" i="15"/>
  <c r="Z466" i="15"/>
  <c r="A569" i="15"/>
  <c r="Z262" i="15"/>
  <c r="A365" i="15"/>
  <c r="Z514" i="15"/>
  <c r="A617" i="15"/>
  <c r="Z467" i="15" l="1"/>
  <c r="A570" i="15"/>
  <c r="Z365" i="15"/>
  <c r="A468" i="15"/>
  <c r="A571" i="15" l="1"/>
  <c r="Z468" i="15"/>
</calcChain>
</file>

<file path=xl/sharedStrings.xml><?xml version="1.0" encoding="utf-8"?>
<sst xmlns="http://schemas.openxmlformats.org/spreadsheetml/2006/main" count="682" uniqueCount="187">
  <si>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</si>
  <si>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</si>
  <si>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</si>
  <si>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</si>
  <si>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</si>
  <si>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</si>
  <si>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</si>
  <si>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</si>
  <si>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</si>
  <si>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</si>
  <si>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</si>
  <si>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</si>
  <si>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</si>
  <si>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</si>
  <si>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</si>
  <si>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</si>
  <si>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</si>
  <si>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</si>
  <si>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</si>
  <si>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</si>
  <si>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</si>
  <si>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</si>
  <si>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</si>
  <si>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</si>
  <si>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</si>
  <si>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</si>
  <si>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</si>
  <si>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</si>
  <si>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</si>
  <si>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</si>
  <si>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</si>
  <si>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</si>
  <si>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</si>
  <si>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</si>
  <si>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</si>
  <si>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</si>
  <si>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</si>
  <si>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</si>
  <si>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</si>
  <si>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</si>
  <si>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</si>
  <si>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</si>
  <si>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</si>
  <si>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</si>
  <si>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</si>
  <si>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D</t>
  </si>
  <si>
    <t>A to C</t>
  </si>
  <si>
    <t>A to B</t>
  </si>
  <si>
    <t>B to A</t>
  </si>
  <si>
    <t>B to D</t>
  </si>
  <si>
    <t>B to C</t>
  </si>
  <si>
    <t>C to B</t>
  </si>
  <si>
    <t>C to A</t>
  </si>
  <si>
    <t>C to D</t>
  </si>
  <si>
    <t>D to C</t>
  </si>
  <si>
    <t>D to B</t>
  </si>
  <si>
    <t>D to A</t>
  </si>
  <si>
    <t>Arm A Exit</t>
  </si>
  <si>
    <t>Arm D Exit</t>
  </si>
  <si>
    <t>Arm C Exit</t>
  </si>
  <si>
    <t>Arm B Exit</t>
  </si>
  <si>
    <t>Total Junction Flow</t>
  </si>
  <si>
    <t>Arm A</t>
  </si>
  <si>
    <t>Arm A:</t>
  </si>
  <si>
    <t>Arm B:</t>
  </si>
  <si>
    <t>Arm C:</t>
  </si>
  <si>
    <t>Arm B</t>
  </si>
  <si>
    <t>Arm C</t>
  </si>
  <si>
    <t>Arm D</t>
  </si>
  <si>
    <t>Arm D: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</si>
  <si>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</si>
  <si>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</si>
  <si>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</si>
  <si>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</si>
  <si>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</si>
  <si>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</si>
  <si>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</si>
  <si>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</si>
  <si>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Turn Totals</t>
  </si>
  <si>
    <t>Link Totals</t>
  </si>
  <si>
    <t>A Entry</t>
  </si>
  <si>
    <t>A Exit</t>
  </si>
  <si>
    <t>B Entry</t>
  </si>
  <si>
    <t>B Exit</t>
  </si>
  <si>
    <t>C Entry</t>
  </si>
  <si>
    <t>C Exit</t>
  </si>
  <si>
    <t>D Entry</t>
  </si>
  <si>
    <t>D Exit</t>
  </si>
  <si>
    <t>PCU Options</t>
  </si>
  <si>
    <t>WebTag</t>
  </si>
  <si>
    <t>TfL</t>
  </si>
  <si>
    <t>Vehicles</t>
  </si>
  <si>
    <t>PCU Option</t>
  </si>
  <si>
    <t>MCC Data</t>
  </si>
  <si>
    <t>PCU Data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</si>
  <si>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</si>
  <si>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</si>
  <si>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</si>
  <si>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</si>
  <si>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</si>
  <si>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</si>
  <si>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</si>
  <si>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</si>
  <si>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A to A</t>
  </si>
  <si>
    <t>B to B</t>
  </si>
  <si>
    <t>C to C</t>
  </si>
  <si>
    <t>D to D</t>
  </si>
  <si>
    <t>Count Data</t>
  </si>
  <si>
    <t>Rolling Hours</t>
  </si>
  <si>
    <t>Please select from the list of default PCU values using the drop-down in cell U10</t>
  </si>
  <si>
    <t>Check</t>
  </si>
  <si>
    <t>Arm A Approach</t>
  </si>
  <si>
    <t>Arm B Approach</t>
  </si>
  <si>
    <t>Arm C Approach</t>
  </si>
  <si>
    <t>Arm D Approach</t>
  </si>
  <si>
    <t>Inter-Peak</t>
  </si>
  <si>
    <t>PCU Summary</t>
  </si>
  <si>
    <t>Selected</t>
  </si>
  <si>
    <t>Google Coordinates</t>
  </si>
  <si>
    <t>X Coordinate</t>
  </si>
  <si>
    <t>Y Coordinate</t>
  </si>
  <si>
    <t>X Coord</t>
  </si>
  <si>
    <t>Y Coord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</si>
  <si>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</si>
  <si>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</si>
  <si>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</si>
  <si>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</si>
  <si>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</si>
  <si>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</si>
  <si>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</si>
  <si>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</si>
  <si>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</si>
  <si>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</si>
  <si>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</si>
  <si>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</si>
  <si>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Inter-Peak Conditions</t>
  </si>
  <si>
    <t>E-mail</t>
  </si>
  <si>
    <t>Crossroads</t>
  </si>
  <si>
    <t>Totals</t>
  </si>
  <si>
    <t>Arms</t>
  </si>
  <si>
    <t>Movements</t>
  </si>
  <si>
    <t>5. Ensure no check values relating to the movement matrices below are highlighted red</t>
  </si>
  <si>
    <r>
      <t>6.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</si>
  <si>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7.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U10 drop-down to confirm that 'VEHICLE TOTAL CORRECT' appears in Z14</t>
    </r>
  </si>
  <si>
    <t>9. Checked that the maximum 15-minute flow periods shown in 'Movement Matrices' are consistent with the 'Arm Approach Flows' table in 'Location Plan &amp; Summary'</t>
  </si>
  <si>
    <t>10. Carry out any necessary inter-junction checks, if applicable</t>
  </si>
  <si>
    <t>1. Ensure all Analyst tasks are complete</t>
  </si>
  <si>
    <t>Count Data Checks - these ensure the sum of all the various turn movements correlate with the arm totals provided in columns Z to AP</t>
  </si>
  <si>
    <t>User Class Total Checks - these ensure the sum of the individual user classes for each movement correlate with the totals given in columns I, Q and Y</t>
  </si>
  <si>
    <t>This ensures the totals for both of the previous</t>
  </si>
  <si>
    <t>checks match correctly</t>
  </si>
  <si>
    <r>
      <t>8. Select one of the peak traffic flow periods from the dropdowns in cells D18 and D35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</si>
  <si>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Move Totals</t>
  </si>
  <si>
    <t>Non-zero Duplicate?</t>
  </si>
  <si>
    <t>Duplicates</t>
  </si>
  <si>
    <t>Duplicate Total Checks - this checks any repetition of non-zero movement totals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</si>
  <si>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</si>
  <si>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</si>
  <si>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r>
      <t xml:space="preserve">3. Ensure all </t>
    </r>
    <r>
      <rPr>
        <i/>
        <sz val="10"/>
        <rFont val="Tahoma"/>
        <family val="2"/>
      </rPr>
      <t>User Class Total Checks</t>
    </r>
    <r>
      <rPr>
        <sz val="10"/>
        <rFont val="Tahoma"/>
        <family val="2"/>
      </rPr>
      <t xml:space="preserve"> are marked in green as 'CORRECT'</t>
    </r>
  </si>
  <si>
    <t>4. Ensure any duplicate movement totals, if marked in S49, are checked</t>
  </si>
  <si>
    <t>Project Name:</t>
  </si>
  <si>
    <t>Sunny</t>
  </si>
  <si>
    <t>Partially Cloudy</t>
  </si>
  <si>
    <t>Site 5</t>
  </si>
  <si>
    <t>09.04.2015</t>
  </si>
  <si>
    <t>Pierre-clement Lambrix</t>
  </si>
  <si>
    <t>Luke Martin</t>
  </si>
  <si>
    <t>Paul O'Neill</t>
  </si>
  <si>
    <t>Bristol Traffic Survey</t>
  </si>
  <si>
    <t>Bristol City Council</t>
  </si>
  <si>
    <t>ID02263</t>
  </si>
  <si>
    <t>A37 Wells Road (N)</t>
  </si>
  <si>
    <t>A37 Wells Road (S)</t>
  </si>
  <si>
    <t>A4174 Wootton Park</t>
  </si>
  <si>
    <t>A4174 Airport Road</t>
  </si>
  <si>
    <t>A37 Wells Road / A4174 Wooton Park / A4174 Airport Road</t>
  </si>
  <si>
    <t>LM</t>
  </si>
  <si>
    <t>10.04.2015</t>
  </si>
  <si>
    <t>ID02263 Bristol Traffic Survey - MCC Site 5</t>
  </si>
  <si>
    <t>Cloudy with Showers</t>
  </si>
  <si>
    <t>Chris Mason</t>
  </si>
  <si>
    <t>24.03.2015</t>
  </si>
  <si>
    <t>20.04.2015</t>
  </si>
  <si>
    <t>Rev B</t>
  </si>
  <si>
    <t>ID02263 Bristol Traffic Survey - MCC Site 5 - Rev B</t>
  </si>
  <si>
    <t>PL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</si>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</sst>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20" fontId="3" fillId="0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3" fillId="0" borderId="30" xfId="0" applyFont="1" applyBorder="1" applyProtection="1">
      <protection locked="0"/>
    </xf>
    <xf numFmtId="20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10" xfId="0" applyNumberFormat="1" applyFont="1" applyFill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Alignment="1" applyProtection="1">
      <alignment horizontal="center"/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33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3" fillId="0" borderId="27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6" xfId="0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9" xfId="1" applyFont="1" applyFill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>
      <alignment horizontal="center" vertical="center" wrapText="1"/>
    </xf>
    <xf numFmtId="20" fontId="3" fillId="0" borderId="12" xfId="0" applyNumberFormat="1" applyFont="1" applyBorder="1" applyAlignment="1" applyProtection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9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17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18" xfId="0" applyFont="1" applyBorder="1"/>
    <xf numFmtId="0" fontId="4" fillId="0" borderId="21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/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8" xfId="0" applyBorder="1"/>
    <xf numFmtId="0" fontId="0" fillId="0" borderId="21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7" xfId="0" applyBorder="1"/>
    <xf numFmtId="0" fontId="3" fillId="0" borderId="21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8" xfId="0" applyFont="1" applyFill="1" applyBorder="1"/>
    <xf numFmtId="0" fontId="0" fillId="3" borderId="38" xfId="0" applyFill="1" applyBorder="1"/>
    <xf numFmtId="0" fontId="0" fillId="3" borderId="39" xfId="0" applyFill="1" applyBorder="1"/>
    <xf numFmtId="0" fontId="4" fillId="3" borderId="40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41" xfId="0" applyFont="1" applyBorder="1" applyAlignment="1">
      <alignment horizontal="center"/>
    </xf>
    <xf numFmtId="0" fontId="3" fillId="0" borderId="43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42" xfId="0" applyFont="1" applyBorder="1" applyAlignment="1">
      <alignment horizontal="center"/>
    </xf>
    <xf numFmtId="20" fontId="3" fillId="8" borderId="0" xfId="0" applyNumberFormat="1" applyFont="1" applyFill="1" applyAlignment="1">
      <alignment horizontal="center"/>
    </xf>
    <xf numFmtId="0" fontId="4" fillId="4" borderId="46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4" fillId="6" borderId="46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3" fillId="8" borderId="0" xfId="0" applyFont="1" applyFill="1" applyAlignment="1">
      <alignment horizontal="left"/>
    </xf>
    <xf numFmtId="0" fontId="3" fillId="0" borderId="4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3" fillId="9" borderId="42" xfId="0" applyFont="1" applyFill="1" applyBorder="1" applyAlignment="1">
      <alignment horizontal="center"/>
    </xf>
    <xf numFmtId="0" fontId="3" fillId="0" borderId="41" xfId="0" applyFont="1" applyBorder="1"/>
    <xf numFmtId="165" fontId="3" fillId="0" borderId="41" xfId="0" applyNumberFormat="1" applyFont="1" applyFill="1" applyBorder="1" applyAlignment="1" applyProtection="1">
      <alignment horizontal="center" vertical="center"/>
      <protection locked="0"/>
    </xf>
    <xf numFmtId="0" fontId="3" fillId="10" borderId="42" xfId="0" applyFont="1" applyFill="1" applyBorder="1"/>
    <xf numFmtId="0" fontId="4" fillId="10" borderId="43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43" xfId="0" applyFont="1" applyFill="1" applyBorder="1" applyAlignment="1">
      <alignment horizontal="center" vertical="center"/>
    </xf>
    <xf numFmtId="0" fontId="3" fillId="0" borderId="42" xfId="0" applyFont="1" applyBorder="1"/>
    <xf numFmtId="0" fontId="3" fillId="0" borderId="42" xfId="0" applyFont="1" applyBorder="1" applyAlignment="1">
      <alignment horizontal="right"/>
    </xf>
    <xf numFmtId="0" fontId="3" fillId="10" borderId="5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10" borderId="44" xfId="0" applyFont="1" applyFill="1" applyBorder="1" applyAlignment="1"/>
    <xf numFmtId="0" fontId="3" fillId="10" borderId="42" xfId="0" applyFont="1" applyFill="1" applyBorder="1" applyAlignment="1"/>
    <xf numFmtId="0" fontId="3" fillId="10" borderId="56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vertical="center"/>
    </xf>
    <xf numFmtId="0" fontId="3" fillId="10" borderId="58" xfId="0" applyFont="1" applyFill="1" applyBorder="1" applyAlignment="1">
      <alignment vertical="center"/>
    </xf>
    <xf numFmtId="0" fontId="3" fillId="10" borderId="32" xfId="0" applyFont="1" applyFill="1" applyBorder="1" applyAlignment="1">
      <alignment vertical="center"/>
    </xf>
    <xf numFmtId="0" fontId="3" fillId="9" borderId="0" xfId="0" applyFont="1" applyFill="1" applyBorder="1" applyAlignment="1">
      <alignment horizontal="center"/>
    </xf>
    <xf numFmtId="0" fontId="3" fillId="8" borderId="0" xfId="0" applyFont="1" applyFill="1" applyAlignment="1" applyProtection="1">
      <alignment horizontal="left" vertical="center"/>
    </xf>
    <xf numFmtId="14" fontId="3" fillId="8" borderId="0" xfId="0" applyNumberFormat="1" applyFont="1" applyFill="1" applyAlignment="1" applyProtection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2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3" fillId="9" borderId="0" xfId="0" applyFont="1" applyFill="1" applyAlignment="1">
      <alignment horizontal="left"/>
    </xf>
    <xf numFmtId="0" fontId="3" fillId="0" borderId="0" xfId="0" applyFont="1" applyAlignment="1"/>
    <xf numFmtId="0" fontId="3" fillId="10" borderId="59" xfId="0" applyFont="1" applyFill="1" applyBorder="1" applyAlignment="1">
      <alignment vertical="center"/>
    </xf>
    <xf numFmtId="0" fontId="3" fillId="10" borderId="58" xfId="0" applyFont="1" applyFill="1" applyBorder="1" applyAlignment="1">
      <alignment vertical="center"/>
    </xf>
    <xf numFmtId="0" fontId="3" fillId="10" borderId="54" xfId="0" applyFont="1" applyFill="1" applyBorder="1" applyAlignment="1">
      <alignment vertical="center" wrapText="1"/>
    </xf>
    <xf numFmtId="0" fontId="3" fillId="10" borderId="49" xfId="0" applyFont="1" applyFill="1" applyBorder="1" applyAlignment="1">
      <alignment vertical="center" wrapText="1"/>
    </xf>
    <xf numFmtId="0" fontId="3" fillId="10" borderId="50" xfId="0" applyFont="1" applyFill="1" applyBorder="1" applyAlignment="1">
      <alignment vertical="center" wrapText="1"/>
    </xf>
    <xf numFmtId="0" fontId="3" fillId="10" borderId="55" xfId="0" applyFont="1" applyFill="1" applyBorder="1" applyAlignment="1">
      <alignment vertical="center" wrapText="1"/>
    </xf>
    <xf numFmtId="0" fontId="3" fillId="10" borderId="52" xfId="0" applyFont="1" applyFill="1" applyBorder="1" applyAlignment="1">
      <alignment vertical="center" wrapText="1"/>
    </xf>
    <xf numFmtId="0" fontId="3" fillId="10" borderId="53" xfId="0" applyFont="1" applyFill="1" applyBorder="1" applyAlignment="1">
      <alignment vertical="center" wrapText="1"/>
    </xf>
    <xf numFmtId="0" fontId="4" fillId="10" borderId="45" xfId="0" applyFont="1" applyFill="1" applyBorder="1" applyAlignment="1">
      <alignment horizontal="left"/>
    </xf>
    <xf numFmtId="0" fontId="4" fillId="10" borderId="41" xfId="0" applyFont="1" applyFill="1" applyBorder="1" applyAlignment="1">
      <alignment horizontal="left"/>
    </xf>
    <xf numFmtId="0" fontId="4" fillId="10" borderId="43" xfId="0" applyFont="1" applyFill="1" applyBorder="1" applyAlignment="1">
      <alignment horizontal="left"/>
    </xf>
    <xf numFmtId="0" fontId="3" fillId="10" borderId="60" xfId="0" applyFont="1" applyFill="1" applyBorder="1" applyAlignment="1">
      <alignment vertical="center"/>
    </xf>
    <xf numFmtId="0" fontId="3" fillId="10" borderId="45" xfId="0" applyFont="1" applyFill="1" applyBorder="1"/>
    <xf numFmtId="0" fontId="3" fillId="10" borderId="41" xfId="0" applyFont="1" applyFill="1" applyBorder="1"/>
    <xf numFmtId="0" fontId="3" fillId="10" borderId="43" xfId="0" applyFont="1" applyFill="1" applyBorder="1"/>
    <xf numFmtId="0" fontId="3" fillId="10" borderId="51" xfId="0" applyFont="1" applyFill="1" applyBorder="1"/>
    <xf numFmtId="0" fontId="3" fillId="10" borderId="0" xfId="0" applyFont="1" applyFill="1" applyBorder="1"/>
    <xf numFmtId="0" fontId="4" fillId="10" borderId="51" xfId="0" applyFont="1" applyFill="1" applyBorder="1"/>
    <xf numFmtId="0" fontId="4" fillId="10" borderId="0" xfId="0" applyFont="1" applyFill="1" applyBorder="1"/>
    <xf numFmtId="0" fontId="3" fillId="10" borderId="51" xfId="0" applyFont="1" applyFill="1" applyBorder="1" applyAlignment="1">
      <alignment horizontal="left" vertical="center" wrapText="1"/>
    </xf>
    <xf numFmtId="0" fontId="3" fillId="10" borderId="0" xfId="0" applyFont="1" applyFill="1" applyBorder="1" applyAlignment="1">
      <alignment horizontal="left" vertical="center" wrapText="1"/>
    </xf>
    <xf numFmtId="0" fontId="3" fillId="10" borderId="42" xfId="0" applyFont="1" applyFill="1" applyBorder="1" applyAlignment="1">
      <alignment horizontal="left" vertical="center" wrapText="1"/>
    </xf>
    <xf numFmtId="0" fontId="3" fillId="10" borderId="54" xfId="0" applyFont="1" applyFill="1" applyBorder="1" applyAlignment="1">
      <alignment horizontal="left" vertical="center" wrapText="1"/>
    </xf>
    <xf numFmtId="0" fontId="3" fillId="10" borderId="49" xfId="0" applyFont="1" applyFill="1" applyBorder="1" applyAlignment="1">
      <alignment horizontal="left" vertical="center" wrapText="1"/>
    </xf>
    <xf numFmtId="0" fontId="3" fillId="10" borderId="50" xfId="0" applyFont="1" applyFill="1" applyBorder="1" applyAlignment="1">
      <alignment horizontal="left" vertical="center" wrapText="1"/>
    </xf>
    <xf numFmtId="0" fontId="3" fillId="10" borderId="51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0" fontId="3" fillId="10" borderId="42" xfId="0" applyFont="1" applyFill="1" applyBorder="1" applyAlignment="1">
      <alignment vertical="center" wrapText="1"/>
    </xf>
    <xf numFmtId="0" fontId="3" fillId="8" borderId="0" xfId="0" applyFont="1" applyFill="1"/>
    <xf numFmtId="0" fontId="3" fillId="0" borderId="4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10" borderId="53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0" fontId="3" fillId="10" borderId="45" xfId="0" applyFont="1" applyFill="1" applyBorder="1" applyAlignment="1">
      <alignment horizontal="left" vertical="center" wrapText="1"/>
    </xf>
    <xf numFmtId="0" fontId="3" fillId="10" borderId="41" xfId="0" applyFont="1" applyFill="1" applyBorder="1" applyAlignment="1">
      <alignment horizontal="left" vertical="center" wrapText="1"/>
    </xf>
    <xf numFmtId="0" fontId="3" fillId="10" borderId="43" xfId="0" applyFont="1" applyFill="1" applyBorder="1" applyAlignment="1">
      <alignment horizontal="left" vertical="center" wrapText="1"/>
    </xf>
    <xf numFmtId="0" fontId="4" fillId="10" borderId="47" xfId="0" applyFont="1" applyFill="1" applyBorder="1" applyAlignment="1"/>
    <xf numFmtId="0" fontId="4" fillId="10" borderId="48" xfId="0" applyFont="1" applyFill="1" applyBorder="1" applyAlignment="1"/>
    <xf numFmtId="0" fontId="3" fillId="10" borderId="51" xfId="0" applyFont="1" applyFill="1" applyBorder="1" applyAlignment="1"/>
    <xf numFmtId="0" fontId="3" fillId="10" borderId="0" xfId="0" applyFont="1" applyFill="1" applyBorder="1" applyAlignment="1"/>
    <xf numFmtId="0" fontId="3" fillId="10" borderId="61" xfId="0" applyFont="1" applyFill="1" applyBorder="1" applyAlignment="1">
      <alignment vertical="center" wrapText="1"/>
    </xf>
    <xf numFmtId="0" fontId="3" fillId="10" borderId="62" xfId="0" applyFont="1" applyFill="1" applyBorder="1" applyAlignment="1">
      <alignment vertical="center" wrapText="1"/>
    </xf>
    <xf numFmtId="0" fontId="3" fillId="10" borderId="63" xfId="0" applyFont="1" applyFill="1" applyBorder="1" applyAlignment="1">
      <alignment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6" fillId="3" borderId="37" xfId="0" applyFont="1" applyFill="1" applyBorder="1" applyAlignment="1">
      <alignment horizontal="left"/>
    </xf>
    <xf numFmtId="0" fontId="16" fillId="3" borderId="38" xfId="0" applyFont="1" applyFill="1" applyBorder="1" applyAlignment="1">
      <alignment horizontal="left"/>
    </xf>
    <xf numFmtId="0" fontId="16" fillId="3" borderId="39" xfId="0" applyFont="1" applyFill="1" applyBorder="1" applyAlignment="1">
      <alignment horizontal="left"/>
    </xf>
    <xf numFmtId="0" fontId="15" fillId="0" borderId="37" xfId="4" applyFont="1" applyBorder="1" applyAlignment="1" applyProtection="1">
      <alignment horizontal="center"/>
    </xf>
    <xf numFmtId="0" fontId="15" fillId="0" borderId="38" xfId="4" applyFont="1" applyBorder="1" applyAlignment="1" applyProtection="1">
      <alignment horizontal="center"/>
    </xf>
    <xf numFmtId="0" fontId="15" fillId="0" borderId="39" xfId="4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0" borderId="21" xfId="0" applyFont="1" applyBorder="1" applyAlignment="1" applyProtection="1">
      <alignment horizontal="left" vertical="top" wrapText="1"/>
      <protection locked="0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 wrapText="1"/>
      <protection locked="0"/>
    </xf>
    <xf numFmtId="0" fontId="3" fillId="4" borderId="21" xfId="0" applyFont="1" applyFill="1" applyBorder="1" applyAlignment="1" applyProtection="1">
      <alignment horizontal="center" vertical="center" wrapText="1"/>
      <protection locked="0"/>
    </xf>
    <xf numFmtId="0" fontId="3" fillId="7" borderId="14" xfId="0" applyFont="1" applyFill="1" applyBorder="1" applyAlignment="1" applyProtection="1">
      <alignment horizontal="center" vertical="center" wrapText="1"/>
      <protection locked="0"/>
    </xf>
    <xf numFmtId="0" fontId="3" fillId="7" borderId="16" xfId="0" applyFont="1" applyFill="1" applyBorder="1" applyAlignment="1" applyProtection="1">
      <alignment horizontal="center" vertical="center" wrapText="1"/>
      <protection locked="0"/>
    </xf>
    <xf numFmtId="0" fontId="3" fillId="7" borderId="19" xfId="0" applyFont="1" applyFill="1" applyBorder="1" applyAlignment="1" applyProtection="1">
      <alignment horizontal="center" vertical="center" wrapText="1"/>
      <protection locked="0"/>
    </xf>
    <xf numFmtId="0" fontId="3" fillId="7" borderId="21" xfId="0" applyFont="1" applyFill="1" applyBorder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21" xfId="0" applyFont="1" applyFill="1" applyBorder="1" applyAlignment="1" applyProtection="1">
      <alignment horizontal="center" vertical="center" wrapText="1"/>
      <protection locked="0"/>
    </xf>
    <xf numFmtId="0" fontId="3" fillId="5" borderId="14" xfId="0" applyFont="1" applyFill="1" applyBorder="1" applyAlignment="1" applyProtection="1">
      <alignment horizontal="center" vertical="center" wrapText="1"/>
      <protection locked="0"/>
    </xf>
    <xf numFmtId="0" fontId="3" fillId="5" borderId="16" xfId="0" applyFont="1" applyFill="1" applyBorder="1" applyAlignment="1" applyProtection="1">
      <alignment horizontal="center" vertical="center" wrapText="1"/>
      <protection locked="0"/>
    </xf>
    <xf numFmtId="0" fontId="3" fillId="5" borderId="19" xfId="0" applyFont="1" applyFill="1" applyBorder="1" applyAlignment="1" applyProtection="1">
      <alignment horizontal="center" vertical="center" wrapText="1"/>
      <protection locked="0"/>
    </xf>
    <xf numFmtId="0" fontId="3" fillId="5" borderId="21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3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7" borderId="13" xfId="0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Data'!$AA$7:$AH$7</c:f>
              <c:strCache>
                <c:ptCount val="1"/>
                <c:pt idx="0">
                  <c:v>Arm A Approach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Data'!$Z$9:$Z$56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Data'!$AH$9:$AH$56</c:f>
              <c:numCache>
                <c:formatCode>General</c:formatCode>
                <c:ptCount val="4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146</c:v>
                </c:pt>
                <c:pt idx="4">
                  <c:v>171</c:v>
                </c:pt>
                <c:pt idx="5">
                  <c:v>139</c:v>
                </c:pt>
                <c:pt idx="6">
                  <c:v>166</c:v>
                </c:pt>
                <c:pt idx="7">
                  <c:v>147</c:v>
                </c:pt>
                <c:pt idx="8">
                  <c:v>133</c:v>
                </c:pt>
                <c:pt idx="9">
                  <c:v>120</c:v>
                </c:pt>
                <c:pt idx="10">
                  <c:v>183</c:v>
                </c:pt>
                <c:pt idx="11">
                  <c:v>120</c:v>
                </c:pt>
                <c:pt idx="12">
                  <c:v>165</c:v>
                </c:pt>
                <c:pt idx="13">
                  <c:v>127</c:v>
                </c:pt>
                <c:pt idx="14">
                  <c:v>134</c:v>
                </c:pt>
                <c:pt idx="15">
                  <c:v>161</c:v>
                </c:pt>
                <c:pt idx="16">
                  <c:v>163</c:v>
                </c:pt>
                <c:pt idx="17">
                  <c:v>113</c:v>
                </c:pt>
                <c:pt idx="18">
                  <c:v>144</c:v>
                </c:pt>
                <c:pt idx="19">
                  <c:v>151</c:v>
                </c:pt>
                <c:pt idx="20">
                  <c:v>148</c:v>
                </c:pt>
                <c:pt idx="21">
                  <c:v>172</c:v>
                </c:pt>
                <c:pt idx="22">
                  <c:v>143</c:v>
                </c:pt>
                <c:pt idx="23">
                  <c:v>146</c:v>
                </c:pt>
                <c:pt idx="24">
                  <c:v>135</c:v>
                </c:pt>
                <c:pt idx="25">
                  <c:v>182</c:v>
                </c:pt>
                <c:pt idx="26">
                  <c:v>142</c:v>
                </c:pt>
                <c:pt idx="27">
                  <c:v>147</c:v>
                </c:pt>
                <c:pt idx="28">
                  <c:v>169</c:v>
                </c:pt>
                <c:pt idx="29">
                  <c:v>168</c:v>
                </c:pt>
                <c:pt idx="30">
                  <c:v>156</c:v>
                </c:pt>
                <c:pt idx="31">
                  <c:v>195</c:v>
                </c:pt>
                <c:pt idx="32">
                  <c:v>180</c:v>
                </c:pt>
                <c:pt idx="33">
                  <c:v>166</c:v>
                </c:pt>
                <c:pt idx="34">
                  <c:v>170</c:v>
                </c:pt>
                <c:pt idx="35">
                  <c:v>148</c:v>
                </c:pt>
                <c:pt idx="36">
                  <c:v>195</c:v>
                </c:pt>
                <c:pt idx="37">
                  <c:v>197</c:v>
                </c:pt>
                <c:pt idx="38">
                  <c:v>213</c:v>
                </c:pt>
                <c:pt idx="39">
                  <c:v>195</c:v>
                </c:pt>
                <c:pt idx="40">
                  <c:v>207</c:v>
                </c:pt>
                <c:pt idx="41">
                  <c:v>222</c:v>
                </c:pt>
                <c:pt idx="42">
                  <c:v>201</c:v>
                </c:pt>
                <c:pt idx="43">
                  <c:v>224</c:v>
                </c:pt>
                <c:pt idx="44">
                  <c:v>180</c:v>
                </c:pt>
                <c:pt idx="45">
                  <c:v>209</c:v>
                </c:pt>
                <c:pt idx="46">
                  <c:v>188</c:v>
                </c:pt>
                <c:pt idx="47">
                  <c:v>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Data'!$AA$110:$AH$110</c:f>
              <c:strCache>
                <c:ptCount val="1"/>
                <c:pt idx="0">
                  <c:v>Arm B Approach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Data'!$Z$112:$Z$159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Data'!$AH$112:$AH$159</c:f>
              <c:numCache>
                <c:formatCode>General</c:formatCode>
                <c:ptCount val="48"/>
                <c:pt idx="0">
                  <c:v>114</c:v>
                </c:pt>
                <c:pt idx="1">
                  <c:v>138</c:v>
                </c:pt>
                <c:pt idx="2">
                  <c:v>181</c:v>
                </c:pt>
                <c:pt idx="3">
                  <c:v>182</c:v>
                </c:pt>
                <c:pt idx="4">
                  <c:v>160</c:v>
                </c:pt>
                <c:pt idx="5">
                  <c:v>143</c:v>
                </c:pt>
                <c:pt idx="6">
                  <c:v>148</c:v>
                </c:pt>
                <c:pt idx="7">
                  <c:v>167</c:v>
                </c:pt>
                <c:pt idx="8">
                  <c:v>183</c:v>
                </c:pt>
                <c:pt idx="9">
                  <c:v>152</c:v>
                </c:pt>
                <c:pt idx="10">
                  <c:v>142</c:v>
                </c:pt>
                <c:pt idx="11">
                  <c:v>141</c:v>
                </c:pt>
                <c:pt idx="12">
                  <c:v>167</c:v>
                </c:pt>
                <c:pt idx="13">
                  <c:v>134</c:v>
                </c:pt>
                <c:pt idx="14">
                  <c:v>182</c:v>
                </c:pt>
                <c:pt idx="15">
                  <c:v>169</c:v>
                </c:pt>
                <c:pt idx="16">
                  <c:v>170</c:v>
                </c:pt>
                <c:pt idx="17">
                  <c:v>164</c:v>
                </c:pt>
                <c:pt idx="18">
                  <c:v>174</c:v>
                </c:pt>
                <c:pt idx="19">
                  <c:v>153</c:v>
                </c:pt>
                <c:pt idx="20">
                  <c:v>154</c:v>
                </c:pt>
                <c:pt idx="21">
                  <c:v>159</c:v>
                </c:pt>
                <c:pt idx="22">
                  <c:v>178</c:v>
                </c:pt>
                <c:pt idx="23">
                  <c:v>159</c:v>
                </c:pt>
                <c:pt idx="24">
                  <c:v>188</c:v>
                </c:pt>
                <c:pt idx="25">
                  <c:v>163</c:v>
                </c:pt>
                <c:pt idx="26">
                  <c:v>183</c:v>
                </c:pt>
                <c:pt idx="27">
                  <c:v>159</c:v>
                </c:pt>
                <c:pt idx="28">
                  <c:v>181</c:v>
                </c:pt>
                <c:pt idx="29">
                  <c:v>188</c:v>
                </c:pt>
                <c:pt idx="30">
                  <c:v>181</c:v>
                </c:pt>
                <c:pt idx="31">
                  <c:v>184</c:v>
                </c:pt>
                <c:pt idx="32">
                  <c:v>178</c:v>
                </c:pt>
                <c:pt idx="33">
                  <c:v>200</c:v>
                </c:pt>
                <c:pt idx="34">
                  <c:v>159</c:v>
                </c:pt>
                <c:pt idx="35">
                  <c:v>198</c:v>
                </c:pt>
                <c:pt idx="36">
                  <c:v>183</c:v>
                </c:pt>
                <c:pt idx="37">
                  <c:v>182</c:v>
                </c:pt>
                <c:pt idx="38">
                  <c:v>203</c:v>
                </c:pt>
                <c:pt idx="39">
                  <c:v>173</c:v>
                </c:pt>
                <c:pt idx="40">
                  <c:v>185</c:v>
                </c:pt>
                <c:pt idx="41">
                  <c:v>185</c:v>
                </c:pt>
                <c:pt idx="42">
                  <c:v>174</c:v>
                </c:pt>
                <c:pt idx="43">
                  <c:v>152</c:v>
                </c:pt>
                <c:pt idx="44">
                  <c:v>197</c:v>
                </c:pt>
                <c:pt idx="45">
                  <c:v>184</c:v>
                </c:pt>
                <c:pt idx="46">
                  <c:v>178</c:v>
                </c:pt>
                <c:pt idx="47">
                  <c:v>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Data'!$AA$213:$AH$213</c:f>
              <c:strCache>
                <c:ptCount val="1"/>
                <c:pt idx="0">
                  <c:v>Arm C Approach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Data'!$Z$215:$Z$262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Data'!$AH$215:$AH$262</c:f>
              <c:numCache>
                <c:formatCode>General</c:formatCode>
                <c:ptCount val="48"/>
                <c:pt idx="0">
                  <c:v>192</c:v>
                </c:pt>
                <c:pt idx="1">
                  <c:v>223</c:v>
                </c:pt>
                <c:pt idx="2">
                  <c:v>250</c:v>
                </c:pt>
                <c:pt idx="3">
                  <c:v>232</c:v>
                </c:pt>
                <c:pt idx="4">
                  <c:v>230</c:v>
                </c:pt>
                <c:pt idx="5">
                  <c:v>202</c:v>
                </c:pt>
                <c:pt idx="6">
                  <c:v>219</c:v>
                </c:pt>
                <c:pt idx="7">
                  <c:v>171</c:v>
                </c:pt>
                <c:pt idx="8">
                  <c:v>205</c:v>
                </c:pt>
                <c:pt idx="9">
                  <c:v>204</c:v>
                </c:pt>
                <c:pt idx="10">
                  <c:v>214</c:v>
                </c:pt>
                <c:pt idx="11">
                  <c:v>150</c:v>
                </c:pt>
                <c:pt idx="12">
                  <c:v>165</c:v>
                </c:pt>
                <c:pt idx="13">
                  <c:v>163</c:v>
                </c:pt>
                <c:pt idx="14">
                  <c:v>158</c:v>
                </c:pt>
                <c:pt idx="15">
                  <c:v>162</c:v>
                </c:pt>
                <c:pt idx="16">
                  <c:v>131</c:v>
                </c:pt>
                <c:pt idx="17">
                  <c:v>141</c:v>
                </c:pt>
                <c:pt idx="18">
                  <c:v>132</c:v>
                </c:pt>
                <c:pt idx="19">
                  <c:v>131</c:v>
                </c:pt>
                <c:pt idx="20">
                  <c:v>139</c:v>
                </c:pt>
                <c:pt idx="21">
                  <c:v>145</c:v>
                </c:pt>
                <c:pt idx="22">
                  <c:v>142</c:v>
                </c:pt>
                <c:pt idx="23">
                  <c:v>154</c:v>
                </c:pt>
                <c:pt idx="24">
                  <c:v>141</c:v>
                </c:pt>
                <c:pt idx="25">
                  <c:v>137</c:v>
                </c:pt>
                <c:pt idx="26">
                  <c:v>160</c:v>
                </c:pt>
                <c:pt idx="27">
                  <c:v>150</c:v>
                </c:pt>
                <c:pt idx="28">
                  <c:v>162</c:v>
                </c:pt>
                <c:pt idx="29">
                  <c:v>148</c:v>
                </c:pt>
                <c:pt idx="30">
                  <c:v>155</c:v>
                </c:pt>
                <c:pt idx="31">
                  <c:v>142</c:v>
                </c:pt>
                <c:pt idx="32">
                  <c:v>142</c:v>
                </c:pt>
                <c:pt idx="33">
                  <c:v>133</c:v>
                </c:pt>
                <c:pt idx="34">
                  <c:v>169</c:v>
                </c:pt>
                <c:pt idx="35">
                  <c:v>171</c:v>
                </c:pt>
                <c:pt idx="36">
                  <c:v>139</c:v>
                </c:pt>
                <c:pt idx="37">
                  <c:v>190</c:v>
                </c:pt>
                <c:pt idx="38">
                  <c:v>148</c:v>
                </c:pt>
                <c:pt idx="39">
                  <c:v>150</c:v>
                </c:pt>
                <c:pt idx="40">
                  <c:v>141</c:v>
                </c:pt>
                <c:pt idx="41">
                  <c:v>154</c:v>
                </c:pt>
                <c:pt idx="42">
                  <c:v>124</c:v>
                </c:pt>
                <c:pt idx="43">
                  <c:v>183</c:v>
                </c:pt>
                <c:pt idx="44">
                  <c:v>139</c:v>
                </c:pt>
                <c:pt idx="45">
                  <c:v>170</c:v>
                </c:pt>
                <c:pt idx="46">
                  <c:v>147</c:v>
                </c:pt>
                <c:pt idx="47">
                  <c:v>167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'MCC Data'!$AA$316:$AH$316</c:f>
              <c:strCache>
                <c:ptCount val="1"/>
                <c:pt idx="0">
                  <c:v>Arm D Approach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'MCC Data'!$Z$318:$Z$365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Data'!$AH$318:$AH$365</c:f>
              <c:numCache>
                <c:formatCode>General</c:formatCode>
                <c:ptCount val="48"/>
                <c:pt idx="0">
                  <c:v>181</c:v>
                </c:pt>
                <c:pt idx="1">
                  <c:v>147</c:v>
                </c:pt>
                <c:pt idx="2">
                  <c:v>163</c:v>
                </c:pt>
                <c:pt idx="3">
                  <c:v>151</c:v>
                </c:pt>
                <c:pt idx="4">
                  <c:v>147</c:v>
                </c:pt>
                <c:pt idx="5">
                  <c:v>160</c:v>
                </c:pt>
                <c:pt idx="6">
                  <c:v>129</c:v>
                </c:pt>
                <c:pt idx="7">
                  <c:v>152</c:v>
                </c:pt>
                <c:pt idx="8">
                  <c:v>153</c:v>
                </c:pt>
                <c:pt idx="9">
                  <c:v>139</c:v>
                </c:pt>
                <c:pt idx="10">
                  <c:v>122</c:v>
                </c:pt>
                <c:pt idx="11">
                  <c:v>147</c:v>
                </c:pt>
                <c:pt idx="12">
                  <c:v>152</c:v>
                </c:pt>
                <c:pt idx="13">
                  <c:v>136</c:v>
                </c:pt>
                <c:pt idx="14">
                  <c:v>153</c:v>
                </c:pt>
                <c:pt idx="15">
                  <c:v>156</c:v>
                </c:pt>
                <c:pt idx="16">
                  <c:v>143</c:v>
                </c:pt>
                <c:pt idx="17">
                  <c:v>164</c:v>
                </c:pt>
                <c:pt idx="18">
                  <c:v>153</c:v>
                </c:pt>
                <c:pt idx="19">
                  <c:v>164</c:v>
                </c:pt>
                <c:pt idx="20">
                  <c:v>170</c:v>
                </c:pt>
                <c:pt idx="21">
                  <c:v>141</c:v>
                </c:pt>
                <c:pt idx="22">
                  <c:v>166</c:v>
                </c:pt>
                <c:pt idx="23">
                  <c:v>147</c:v>
                </c:pt>
                <c:pt idx="24">
                  <c:v>162</c:v>
                </c:pt>
                <c:pt idx="25">
                  <c:v>141</c:v>
                </c:pt>
                <c:pt idx="26">
                  <c:v>155</c:v>
                </c:pt>
                <c:pt idx="27">
                  <c:v>133</c:v>
                </c:pt>
                <c:pt idx="28">
                  <c:v>154</c:v>
                </c:pt>
                <c:pt idx="29">
                  <c:v>168</c:v>
                </c:pt>
                <c:pt idx="30">
                  <c:v>164</c:v>
                </c:pt>
                <c:pt idx="31">
                  <c:v>164</c:v>
                </c:pt>
                <c:pt idx="32">
                  <c:v>157</c:v>
                </c:pt>
                <c:pt idx="33">
                  <c:v>156</c:v>
                </c:pt>
                <c:pt idx="34">
                  <c:v>165</c:v>
                </c:pt>
                <c:pt idx="35">
                  <c:v>182</c:v>
                </c:pt>
                <c:pt idx="36">
                  <c:v>173</c:v>
                </c:pt>
                <c:pt idx="37">
                  <c:v>156</c:v>
                </c:pt>
                <c:pt idx="38">
                  <c:v>170</c:v>
                </c:pt>
                <c:pt idx="39">
                  <c:v>168</c:v>
                </c:pt>
                <c:pt idx="40">
                  <c:v>183</c:v>
                </c:pt>
                <c:pt idx="41">
                  <c:v>160</c:v>
                </c:pt>
                <c:pt idx="42">
                  <c:v>160</c:v>
                </c:pt>
                <c:pt idx="43">
                  <c:v>156</c:v>
                </c:pt>
                <c:pt idx="44">
                  <c:v>167</c:v>
                </c:pt>
                <c:pt idx="45">
                  <c:v>124</c:v>
                </c:pt>
                <c:pt idx="46">
                  <c:v>166</c:v>
                </c:pt>
                <c:pt idx="47">
                  <c:v>131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'MCC Data'!$AH$420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'MCC Data'!$Z$421:$Z$468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Data'!$AH$421:$AH$468</c:f>
              <c:numCache>
                <c:formatCode>General</c:formatCode>
                <c:ptCount val="48"/>
                <c:pt idx="0">
                  <c:v>622</c:v>
                </c:pt>
                <c:pt idx="1">
                  <c:v>643</c:v>
                </c:pt>
                <c:pt idx="2">
                  <c:v>729</c:v>
                </c:pt>
                <c:pt idx="3">
                  <c:v>711</c:v>
                </c:pt>
                <c:pt idx="4">
                  <c:v>708</c:v>
                </c:pt>
                <c:pt idx="5">
                  <c:v>644</c:v>
                </c:pt>
                <c:pt idx="6">
                  <c:v>662</c:v>
                </c:pt>
                <c:pt idx="7">
                  <c:v>637</c:v>
                </c:pt>
                <c:pt idx="8">
                  <c:v>674</c:v>
                </c:pt>
                <c:pt idx="9">
                  <c:v>615</c:v>
                </c:pt>
                <c:pt idx="10">
                  <c:v>661</c:v>
                </c:pt>
                <c:pt idx="11">
                  <c:v>558</c:v>
                </c:pt>
                <c:pt idx="12">
                  <c:v>649</c:v>
                </c:pt>
                <c:pt idx="13">
                  <c:v>560</c:v>
                </c:pt>
                <c:pt idx="14">
                  <c:v>627</c:v>
                </c:pt>
                <c:pt idx="15">
                  <c:v>648</c:v>
                </c:pt>
                <c:pt idx="16">
                  <c:v>607</c:v>
                </c:pt>
                <c:pt idx="17">
                  <c:v>582</c:v>
                </c:pt>
                <c:pt idx="18">
                  <c:v>603</c:v>
                </c:pt>
                <c:pt idx="19">
                  <c:v>599</c:v>
                </c:pt>
                <c:pt idx="20">
                  <c:v>611</c:v>
                </c:pt>
                <c:pt idx="21">
                  <c:v>617</c:v>
                </c:pt>
                <c:pt idx="22">
                  <c:v>629</c:v>
                </c:pt>
                <c:pt idx="23">
                  <c:v>606</c:v>
                </c:pt>
                <c:pt idx="24">
                  <c:v>626</c:v>
                </c:pt>
                <c:pt idx="25">
                  <c:v>623</c:v>
                </c:pt>
                <c:pt idx="26">
                  <c:v>640</c:v>
                </c:pt>
                <c:pt idx="27">
                  <c:v>589</c:v>
                </c:pt>
                <c:pt idx="28">
                  <c:v>666</c:v>
                </c:pt>
                <c:pt idx="29">
                  <c:v>672</c:v>
                </c:pt>
                <c:pt idx="30">
                  <c:v>656</c:v>
                </c:pt>
                <c:pt idx="31">
                  <c:v>685</c:v>
                </c:pt>
                <c:pt idx="32">
                  <c:v>657</c:v>
                </c:pt>
                <c:pt idx="33">
                  <c:v>655</c:v>
                </c:pt>
                <c:pt idx="34">
                  <c:v>663</c:v>
                </c:pt>
                <c:pt idx="35">
                  <c:v>699</c:v>
                </c:pt>
                <c:pt idx="36">
                  <c:v>690</c:v>
                </c:pt>
                <c:pt idx="37">
                  <c:v>725</c:v>
                </c:pt>
                <c:pt idx="38">
                  <c:v>734</c:v>
                </c:pt>
                <c:pt idx="39">
                  <c:v>686</c:v>
                </c:pt>
                <c:pt idx="40">
                  <c:v>716</c:v>
                </c:pt>
                <c:pt idx="41">
                  <c:v>721</c:v>
                </c:pt>
                <c:pt idx="42">
                  <c:v>659</c:v>
                </c:pt>
                <c:pt idx="43">
                  <c:v>715</c:v>
                </c:pt>
                <c:pt idx="44">
                  <c:v>683</c:v>
                </c:pt>
                <c:pt idx="45">
                  <c:v>687</c:v>
                </c:pt>
                <c:pt idx="46">
                  <c:v>679</c:v>
                </c:pt>
                <c:pt idx="47">
                  <c:v>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3376"/>
        <c:axId val="58453952"/>
      </c:scatterChart>
      <c:valAx>
        <c:axId val="58453376"/>
        <c:scaling>
          <c:orientation val="minMax"/>
          <c:max val="0.79166665999999997"/>
          <c:min val="0.29166666000000113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58453952"/>
        <c:crosses val="autoZero"/>
        <c:crossBetween val="midCat"/>
        <c:majorUnit val="4.1666660000000022E-2"/>
        <c:minorUnit val="2.0833330000000035E-2"/>
      </c:valAx>
      <c:valAx>
        <c:axId val="584539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3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78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38</xdr:row>
      <xdr:rowOff>47624</xdr:rowOff>
    </xdr:from>
    <xdr:to>
      <xdr:col>8</xdr:col>
      <xdr:colOff>456634</xdr:colOff>
      <xdr:row>57</xdr:row>
      <xdr:rowOff>83342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1438" y="6572249"/>
          <a:ext cx="3968977" cy="3202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47624</xdr:colOff>
      <xdr:row>38</xdr:row>
      <xdr:rowOff>71436</xdr:rowOff>
    </xdr:from>
    <xdr:to>
      <xdr:col>16</xdr:col>
      <xdr:colOff>488008</xdr:colOff>
      <xdr:row>57</xdr:row>
      <xdr:rowOff>154781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43374" y="6596061"/>
          <a:ext cx="4024165" cy="3250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4386</xdr:colOff>
      <xdr:row>16</xdr:row>
      <xdr:rowOff>11906</xdr:rowOff>
    </xdr:from>
    <xdr:to>
      <xdr:col>12</xdr:col>
      <xdr:colOff>0</xdr:colOff>
      <xdr:row>32</xdr:row>
      <xdr:rowOff>11906</xdr:rowOff>
    </xdr:to>
    <xdr:grpSp>
      <xdr:nvGrpSpPr>
        <xdr:cNvPr id="2" name="Group 1"/>
        <xdr:cNvGrpSpPr/>
      </xdr:nvGrpSpPr>
      <xdr:grpSpPr>
        <a:xfrm>
          <a:off x="2564230" y="2869406"/>
          <a:ext cx="3067426" cy="2667000"/>
          <a:chOff x="2564230" y="2869406"/>
          <a:chExt cx="3067426" cy="2667000"/>
        </a:xfrm>
      </xdr:grpSpPr>
      <xdr:cxnSp macro="">
        <xdr:nvCxnSpPr>
          <xdr:cNvPr id="29" name="Straight Connector 28"/>
          <xdr:cNvCxnSpPr/>
        </xdr:nvCxnSpPr>
        <xdr:spPr>
          <a:xfrm>
            <a:off x="4095750" y="2869406"/>
            <a:ext cx="0" cy="266700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 flipV="1">
            <a:off x="2564230" y="4196013"/>
            <a:ext cx="3067426" cy="2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359531</xdr:colOff>
      <xdr:row>42</xdr:row>
      <xdr:rowOff>45475</xdr:rowOff>
    </xdr:from>
    <xdr:to>
      <xdr:col>6</xdr:col>
      <xdr:colOff>88288</xdr:colOff>
      <xdr:row>45</xdr:row>
      <xdr:rowOff>83537</xdr:rowOff>
    </xdr:to>
    <xdr:grpSp>
      <xdr:nvGrpSpPr>
        <xdr:cNvPr id="24" name="Group 23"/>
        <xdr:cNvGrpSpPr/>
      </xdr:nvGrpSpPr>
      <xdr:grpSpPr>
        <a:xfrm rot="6241089">
          <a:off x="2002722" y="7129565"/>
          <a:ext cx="538125" cy="752695"/>
          <a:chOff x="7451148" y="519545"/>
          <a:chExt cx="428625" cy="381000"/>
        </a:xfrm>
      </xdr:grpSpPr>
      <xdr:cxnSp macro="">
        <xdr:nvCxnSpPr>
          <xdr:cNvPr id="25" name="Straight Connector 24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14</xdr:col>
      <xdr:colOff>59532</xdr:colOff>
      <xdr:row>48</xdr:row>
      <xdr:rowOff>107156</xdr:rowOff>
    </xdr:from>
    <xdr:ext cx="1095374" cy="482554"/>
    <xdr:sp macro="" textlink="$I$14">
      <xdr:nvSpPr>
        <xdr:cNvPr id="32" name="TextBox 31"/>
        <xdr:cNvSpPr txBox="1"/>
      </xdr:nvSpPr>
      <xdr:spPr>
        <a:xfrm>
          <a:off x="6715126" y="8298656"/>
          <a:ext cx="1095374" cy="48255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A37 Wells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7</xdr:col>
      <xdr:colOff>404812</xdr:colOff>
      <xdr:row>45</xdr:row>
      <xdr:rowOff>109957</xdr:rowOff>
    </xdr:from>
    <xdr:ext cx="976315" cy="556792"/>
    <xdr:sp macro="" textlink="$L$26">
      <xdr:nvSpPr>
        <xdr:cNvPr id="33" name="TextBox 32"/>
        <xdr:cNvSpPr txBox="1"/>
      </xdr:nvSpPr>
      <xdr:spPr>
        <a:xfrm>
          <a:off x="3476625" y="7801395"/>
          <a:ext cx="976315" cy="55679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A4174 Wootton Park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107157</xdr:colOff>
      <xdr:row>40</xdr:row>
      <xdr:rowOff>83344</xdr:rowOff>
    </xdr:from>
    <xdr:ext cx="1059656" cy="453837"/>
    <xdr:sp macro="" textlink="$I$34">
      <xdr:nvSpPr>
        <xdr:cNvPr id="34" name="TextBox 33"/>
        <xdr:cNvSpPr txBox="1"/>
      </xdr:nvSpPr>
      <xdr:spPr>
        <a:xfrm>
          <a:off x="4202907" y="6941344"/>
          <a:ext cx="1059656" cy="4538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C1C7D399-B0CD-4038-9C8F-7C3E1ED50FE9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C - A37 Wells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202406</xdr:colOff>
      <xdr:row>40</xdr:row>
      <xdr:rowOff>94549</xdr:rowOff>
    </xdr:from>
    <xdr:ext cx="1119188" cy="453139"/>
    <xdr:sp macro="" textlink="$F$22">
      <xdr:nvSpPr>
        <xdr:cNvPr id="35" name="TextBox 34"/>
        <xdr:cNvSpPr txBox="1"/>
      </xdr:nvSpPr>
      <xdr:spPr>
        <a:xfrm>
          <a:off x="6346031" y="6952549"/>
          <a:ext cx="1119188" cy="45313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4C247468-CECD-4755-AA48-BD8C3B52A032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D - A4174 Airport Road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81411" y="4898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448235</xdr:colOff>
      <xdr:row>0</xdr:row>
      <xdr:rowOff>67235</xdr:rowOff>
    </xdr:from>
    <xdr:to>
      <xdr:col>41</xdr:col>
      <xdr:colOff>608478</xdr:colOff>
      <xdr:row>3</xdr:row>
      <xdr:rowOff>52492</xdr:rowOff>
    </xdr:to>
    <xdr:pic>
      <xdr:nvPicPr>
        <xdr:cNvPr id="37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44176" y="67235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380999</xdr:colOff>
      <xdr:row>103</xdr:row>
      <xdr:rowOff>56030</xdr:rowOff>
    </xdr:from>
    <xdr:to>
      <xdr:col>24</xdr:col>
      <xdr:colOff>563653</xdr:colOff>
      <xdr:row>106</xdr:row>
      <xdr:rowOff>53195</xdr:rowOff>
    </xdr:to>
    <xdr:pic>
      <xdr:nvPicPr>
        <xdr:cNvPr id="38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36587" y="17548412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448236</xdr:colOff>
      <xdr:row>103</xdr:row>
      <xdr:rowOff>44824</xdr:rowOff>
    </xdr:from>
    <xdr:to>
      <xdr:col>41</xdr:col>
      <xdr:colOff>608479</xdr:colOff>
      <xdr:row>106</xdr:row>
      <xdr:rowOff>41989</xdr:rowOff>
    </xdr:to>
    <xdr:pic>
      <xdr:nvPicPr>
        <xdr:cNvPr id="39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44177" y="1753720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448236</xdr:colOff>
      <xdr:row>206</xdr:row>
      <xdr:rowOff>44824</xdr:rowOff>
    </xdr:from>
    <xdr:to>
      <xdr:col>41</xdr:col>
      <xdr:colOff>608479</xdr:colOff>
      <xdr:row>209</xdr:row>
      <xdr:rowOff>41987</xdr:rowOff>
    </xdr:to>
    <xdr:pic>
      <xdr:nvPicPr>
        <xdr:cNvPr id="40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44177" y="1753720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448236</xdr:colOff>
      <xdr:row>309</xdr:row>
      <xdr:rowOff>44824</xdr:rowOff>
    </xdr:from>
    <xdr:to>
      <xdr:col>41</xdr:col>
      <xdr:colOff>608479</xdr:colOff>
      <xdr:row>312</xdr:row>
      <xdr:rowOff>41989</xdr:rowOff>
    </xdr:to>
    <xdr:pic>
      <xdr:nvPicPr>
        <xdr:cNvPr id="41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44177" y="1753720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448236</xdr:colOff>
      <xdr:row>412</xdr:row>
      <xdr:rowOff>44824</xdr:rowOff>
    </xdr:from>
    <xdr:to>
      <xdr:col>41</xdr:col>
      <xdr:colOff>608479</xdr:colOff>
      <xdr:row>415</xdr:row>
      <xdr:rowOff>41987</xdr:rowOff>
    </xdr:to>
    <xdr:pic>
      <xdr:nvPicPr>
        <xdr:cNvPr id="4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244177" y="1753720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380999</xdr:colOff>
      <xdr:row>206</xdr:row>
      <xdr:rowOff>56030</xdr:rowOff>
    </xdr:from>
    <xdr:to>
      <xdr:col>24</xdr:col>
      <xdr:colOff>563653</xdr:colOff>
      <xdr:row>209</xdr:row>
      <xdr:rowOff>53193</xdr:rowOff>
    </xdr:to>
    <xdr:pic>
      <xdr:nvPicPr>
        <xdr:cNvPr id="45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692312" y="17403436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380999</xdr:colOff>
      <xdr:row>309</xdr:row>
      <xdr:rowOff>56030</xdr:rowOff>
    </xdr:from>
    <xdr:to>
      <xdr:col>24</xdr:col>
      <xdr:colOff>563653</xdr:colOff>
      <xdr:row>312</xdr:row>
      <xdr:rowOff>53195</xdr:rowOff>
    </xdr:to>
    <xdr:pic>
      <xdr:nvPicPr>
        <xdr:cNvPr id="46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692312" y="17403436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380999</xdr:colOff>
      <xdr:row>412</xdr:row>
      <xdr:rowOff>56030</xdr:rowOff>
    </xdr:from>
    <xdr:to>
      <xdr:col>24</xdr:col>
      <xdr:colOff>563653</xdr:colOff>
      <xdr:row>415</xdr:row>
      <xdr:rowOff>53194</xdr:rowOff>
    </xdr:to>
    <xdr:pic>
      <xdr:nvPicPr>
        <xdr:cNvPr id="11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692312" y="52122061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380999</xdr:colOff>
      <xdr:row>515</xdr:row>
      <xdr:rowOff>56030</xdr:rowOff>
    </xdr:from>
    <xdr:to>
      <xdr:col>24</xdr:col>
      <xdr:colOff>563653</xdr:colOff>
      <xdr:row>518</xdr:row>
      <xdr:rowOff>53195</xdr:rowOff>
    </xdr:to>
    <xdr:pic>
      <xdr:nvPicPr>
        <xdr:cNvPr id="1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692312" y="69481374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321468</xdr:colOff>
      <xdr:row>0</xdr:row>
      <xdr:rowOff>59532</xdr:rowOff>
    </xdr:from>
    <xdr:to>
      <xdr:col>17</xdr:col>
      <xdr:colOff>575559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084593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04" t="s">
        <v>7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</row>
    <row r="30" spans="1:11" ht="30" x14ac:dyDescent="0.2">
      <c r="A30" s="205" t="str">
        <f>'Internal Control-Check Sheet'!L6</f>
        <v>Bristol Traffic Survey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194" t="str">
        <f>'Internal Control-Check Sheet'!G3</f>
        <v>Bristol City Council</v>
      </c>
    </row>
    <row r="62" spans="1:3" x14ac:dyDescent="0.2">
      <c r="A62" s="9" t="s">
        <v>15</v>
      </c>
      <c r="C62" s="194" t="str">
        <f>'Internal Control-Check Sheet'!G4</f>
        <v>ID02263</v>
      </c>
    </row>
    <row r="63" spans="1:3" x14ac:dyDescent="0.2">
      <c r="A63" s="9" t="s">
        <v>13</v>
      </c>
      <c r="C63" s="194" t="str">
        <f>'Internal Control-Check Sheet'!G5</f>
        <v>Site 5</v>
      </c>
    </row>
    <row r="64" spans="1:3" x14ac:dyDescent="0.2">
      <c r="A64" s="9" t="s">
        <v>20</v>
      </c>
      <c r="C64" s="195" t="str">
        <f>'Internal Control-Check Sheet'!L3</f>
        <v>24.03.2015</v>
      </c>
    </row>
    <row r="65" spans="1:8" x14ac:dyDescent="0.2">
      <c r="A65" s="9" t="s">
        <v>14</v>
      </c>
      <c r="C65" s="195" t="str">
        <f>'Internal Control-Check Sheet'!L4</f>
        <v>A37 Wells Road / A4174 Wooton Park / A4174 Airport Road</v>
      </c>
      <c r="D65" s="27"/>
      <c r="E65" s="27"/>
      <c r="F65" s="27"/>
      <c r="G65" s="27"/>
      <c r="H65" s="27"/>
    </row>
    <row r="66" spans="1:8" x14ac:dyDescent="0.2">
      <c r="A66" s="9" t="s">
        <v>21</v>
      </c>
      <c r="C66" s="195" t="str">
        <f>'Internal Control-Check Sheet'!L5</f>
        <v>Crossroads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5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04" t="s">
        <v>23</v>
      </c>
      <c r="C23" s="204"/>
      <c r="D23" s="204"/>
      <c r="E23" s="204"/>
      <c r="F23" s="204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7" t="s">
        <v>24</v>
      </c>
    </row>
    <row r="31" spans="1:7" ht="13.5" thickBot="1" x14ac:dyDescent="0.25"/>
    <row r="32" spans="1:7" ht="15" customHeight="1" thickTop="1" x14ac:dyDescent="0.2">
      <c r="B32" s="38" t="s">
        <v>25</v>
      </c>
      <c r="C32" s="72" t="s">
        <v>26</v>
      </c>
      <c r="D32" s="72" t="s">
        <v>183</v>
      </c>
      <c r="E32" s="39"/>
      <c r="F32" s="40"/>
    </row>
    <row r="33" spans="2:6" ht="15" customHeight="1" x14ac:dyDescent="0.2">
      <c r="B33" s="41" t="s">
        <v>1</v>
      </c>
      <c r="C33" s="84" t="s">
        <v>164</v>
      </c>
      <c r="D33" s="84" t="s">
        <v>182</v>
      </c>
      <c r="E33" s="42"/>
      <c r="F33" s="43"/>
    </row>
    <row r="34" spans="2:6" ht="15" customHeight="1" x14ac:dyDescent="0.2">
      <c r="B34" s="41" t="s">
        <v>27</v>
      </c>
      <c r="C34" s="85" t="s">
        <v>165</v>
      </c>
      <c r="D34" s="85" t="s">
        <v>165</v>
      </c>
      <c r="E34" s="42"/>
      <c r="F34" s="43"/>
    </row>
    <row r="35" spans="2:6" ht="15" customHeight="1" x14ac:dyDescent="0.2">
      <c r="B35" s="41" t="s">
        <v>28</v>
      </c>
      <c r="C35" s="85"/>
      <c r="D35" s="85"/>
      <c r="E35" s="42"/>
      <c r="F35" s="43"/>
    </row>
    <row r="36" spans="2:6" ht="15" customHeight="1" x14ac:dyDescent="0.2">
      <c r="B36" s="41" t="s">
        <v>22</v>
      </c>
      <c r="C36" s="85" t="s">
        <v>166</v>
      </c>
      <c r="D36" s="85" t="s">
        <v>166</v>
      </c>
      <c r="E36" s="42"/>
      <c r="F36" s="43"/>
    </row>
    <row r="37" spans="2:6" ht="15" customHeight="1" x14ac:dyDescent="0.2">
      <c r="B37" s="41" t="s">
        <v>28</v>
      </c>
      <c r="C37" s="85"/>
      <c r="D37" s="85"/>
      <c r="E37" s="42"/>
      <c r="F37" s="43"/>
    </row>
    <row r="38" spans="2:6" ht="15" customHeight="1" x14ac:dyDescent="0.2">
      <c r="B38" s="41" t="s">
        <v>35</v>
      </c>
      <c r="C38" s="85" t="s">
        <v>167</v>
      </c>
      <c r="D38" s="85" t="s">
        <v>167</v>
      </c>
      <c r="E38" s="42"/>
      <c r="F38" s="43"/>
    </row>
    <row r="39" spans="2:6" ht="15" customHeight="1" x14ac:dyDescent="0.2">
      <c r="B39" s="41" t="s">
        <v>28</v>
      </c>
      <c r="C39" s="85"/>
      <c r="D39" s="85"/>
      <c r="E39" s="42"/>
      <c r="F39" s="43"/>
    </row>
    <row r="40" spans="2:6" ht="15" customHeight="1" x14ac:dyDescent="0.2">
      <c r="B40" s="41"/>
      <c r="C40" s="85"/>
      <c r="D40" s="85"/>
      <c r="E40" s="42"/>
      <c r="F40" s="43"/>
    </row>
    <row r="41" spans="2:6" ht="15" customHeight="1" x14ac:dyDescent="0.2">
      <c r="B41" s="41" t="s">
        <v>29</v>
      </c>
      <c r="C41" s="85" t="str">
        <f>'Internal Control-Check Sheet'!G4</f>
        <v>ID02263</v>
      </c>
      <c r="D41" s="85" t="str">
        <f>'Internal Control-Check Sheet'!G4</f>
        <v>ID02263</v>
      </c>
      <c r="E41" s="42"/>
      <c r="F41" s="43"/>
    </row>
    <row r="42" spans="2:6" s="104" customFormat="1" ht="43.5" customHeight="1" thickBot="1" x14ac:dyDescent="0.25">
      <c r="B42" s="101" t="s">
        <v>30</v>
      </c>
      <c r="C42" s="88" t="s">
        <v>178</v>
      </c>
      <c r="D42" s="88" t="s">
        <v>184</v>
      </c>
      <c r="E42" s="102"/>
      <c r="F42" s="103"/>
    </row>
    <row r="43" spans="2:6" ht="13.5" thickTop="1" x14ac:dyDescent="0.2"/>
    <row r="45" spans="2:6" ht="18" x14ac:dyDescent="0.25">
      <c r="B45" s="37" t="s">
        <v>31</v>
      </c>
    </row>
    <row r="46" spans="2:6" ht="13.5" thickBot="1" x14ac:dyDescent="0.25"/>
    <row r="47" spans="2:6" ht="13.5" thickTop="1" x14ac:dyDescent="0.2">
      <c r="B47" s="206" t="s">
        <v>32</v>
      </c>
      <c r="C47" s="208" t="s">
        <v>1</v>
      </c>
      <c r="D47" s="208"/>
      <c r="E47" s="208"/>
      <c r="F47" s="209"/>
    </row>
    <row r="48" spans="2:6" ht="13.5" thickBot="1" x14ac:dyDescent="0.25">
      <c r="B48" s="207"/>
      <c r="C48" s="86" t="s">
        <v>177</v>
      </c>
      <c r="D48" s="74" t="s">
        <v>182</v>
      </c>
      <c r="E48" s="74"/>
      <c r="F48" s="75"/>
    </row>
    <row r="49" spans="2:6" ht="13.5" thickTop="1" x14ac:dyDescent="0.2">
      <c r="B49" s="76"/>
      <c r="C49" s="77"/>
      <c r="D49" s="77"/>
      <c r="E49" s="77"/>
      <c r="F49" s="78"/>
    </row>
    <row r="50" spans="2:6" x14ac:dyDescent="0.2">
      <c r="B50" s="87" t="s">
        <v>180</v>
      </c>
      <c r="C50" s="73" t="s">
        <v>136</v>
      </c>
      <c r="D50" s="73" t="s">
        <v>136</v>
      </c>
      <c r="E50" s="79"/>
      <c r="F50" s="80"/>
    </row>
    <row r="51" spans="2:6" x14ac:dyDescent="0.2">
      <c r="B51" s="44"/>
      <c r="C51" s="45"/>
      <c r="D51" s="45"/>
      <c r="E51" s="45"/>
      <c r="F51" s="46"/>
    </row>
    <row r="52" spans="2:6" x14ac:dyDescent="0.2">
      <c r="B52" s="44"/>
      <c r="C52" s="45"/>
      <c r="D52" s="45"/>
      <c r="E52" s="45"/>
      <c r="F52" s="46"/>
    </row>
    <row r="53" spans="2:6" x14ac:dyDescent="0.2">
      <c r="B53" s="44"/>
      <c r="C53" s="45"/>
      <c r="D53" s="45"/>
      <c r="E53" s="45"/>
      <c r="F53" s="46"/>
    </row>
    <row r="54" spans="2:6" x14ac:dyDescent="0.2">
      <c r="B54" s="44"/>
      <c r="C54" s="45"/>
      <c r="D54" s="45"/>
      <c r="E54" s="45"/>
      <c r="F54" s="46"/>
    </row>
    <row r="55" spans="2:6" x14ac:dyDescent="0.2">
      <c r="B55" s="44"/>
      <c r="C55" s="45"/>
      <c r="D55" s="45"/>
      <c r="E55" s="45"/>
      <c r="F55" s="46"/>
    </row>
    <row r="56" spans="2:6" x14ac:dyDescent="0.2">
      <c r="B56" s="44"/>
      <c r="C56" s="45"/>
      <c r="D56" s="45"/>
      <c r="E56" s="45"/>
      <c r="F56" s="46"/>
    </row>
    <row r="57" spans="2:6" x14ac:dyDescent="0.2">
      <c r="B57" s="44"/>
      <c r="C57" s="45"/>
      <c r="D57" s="45"/>
      <c r="E57" s="45"/>
      <c r="F57" s="46"/>
    </row>
    <row r="58" spans="2:6" x14ac:dyDescent="0.2">
      <c r="B58" s="44"/>
      <c r="C58" s="45"/>
      <c r="D58" s="45"/>
      <c r="E58" s="45"/>
      <c r="F58" s="46"/>
    </row>
    <row r="59" spans="2:6" x14ac:dyDescent="0.2">
      <c r="B59" s="44"/>
      <c r="C59" s="45"/>
      <c r="D59" s="45"/>
      <c r="E59" s="45"/>
      <c r="F59" s="46"/>
    </row>
    <row r="60" spans="2:6" x14ac:dyDescent="0.2">
      <c r="B60" s="44"/>
      <c r="C60" s="45"/>
      <c r="D60" s="45"/>
      <c r="E60" s="45"/>
      <c r="F60" s="46"/>
    </row>
    <row r="61" spans="2:6" x14ac:dyDescent="0.2">
      <c r="B61" s="44"/>
      <c r="C61" s="45"/>
      <c r="D61" s="45"/>
      <c r="E61" s="45"/>
      <c r="F61" s="46"/>
    </row>
    <row r="62" spans="2:6" x14ac:dyDescent="0.2">
      <c r="B62" s="44"/>
      <c r="C62" s="45"/>
      <c r="D62" s="45"/>
      <c r="E62" s="45"/>
      <c r="F62" s="46"/>
    </row>
    <row r="63" spans="2:6" ht="13.5" thickBot="1" x14ac:dyDescent="0.25">
      <c r="B63" s="47"/>
      <c r="C63" s="48"/>
      <c r="D63" s="48"/>
      <c r="E63" s="48"/>
      <c r="F63" s="49"/>
    </row>
    <row r="64" spans="2:6" ht="13.5" thickTop="1" x14ac:dyDescent="0.2"/>
    <row r="65" spans="1:7" x14ac:dyDescent="0.2">
      <c r="A65" s="9"/>
      <c r="B65" s="35"/>
      <c r="C65" s="35"/>
      <c r="D65" s="35"/>
      <c r="E65" s="35"/>
      <c r="F65" s="35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6"/>
      <c r="C68" s="36"/>
    </row>
    <row r="69" spans="1:7" x14ac:dyDescent="0.2">
      <c r="A69" s="9"/>
      <c r="B69" s="35"/>
    </row>
    <row r="70" spans="1:7" x14ac:dyDescent="0.2">
      <c r="A70" s="9"/>
      <c r="B70" s="35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04" t="s">
        <v>33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</row>
    <row r="30" spans="1:11" ht="22.5" customHeight="1" x14ac:dyDescent="0.2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</row>
    <row r="33" spans="3:3" ht="15" x14ac:dyDescent="0.2">
      <c r="C33" s="81" t="s">
        <v>40</v>
      </c>
    </row>
    <row r="34" spans="3:3" ht="15" x14ac:dyDescent="0.2">
      <c r="C34" s="81" t="s">
        <v>93</v>
      </c>
    </row>
    <row r="35" spans="3:3" ht="15" x14ac:dyDescent="0.2">
      <c r="C35" s="81" t="s">
        <v>94</v>
      </c>
    </row>
    <row r="36" spans="3:3" ht="15" x14ac:dyDescent="0.2">
      <c r="C36" s="81"/>
    </row>
    <row r="37" spans="3:3" ht="12.75" customHeight="1" x14ac:dyDescent="0.2">
      <c r="C37" s="81"/>
    </row>
    <row r="38" spans="3:3" ht="12.75" customHeight="1" x14ac:dyDescent="0.2">
      <c r="C38" s="81"/>
    </row>
    <row r="39" spans="3:3" ht="12.75" customHeight="1" x14ac:dyDescent="0.2">
      <c r="C39" s="81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8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51" t="s">
        <v>7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5:29" ht="13.5" customHeight="1" x14ac:dyDescent="0.2"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250" t="s">
        <v>129</v>
      </c>
      <c r="T2" s="251"/>
      <c r="U2" s="251"/>
      <c r="V2" s="251"/>
      <c r="W2" s="251"/>
      <c r="X2" s="251"/>
      <c r="Y2" s="183"/>
      <c r="Z2" s="54"/>
      <c r="AA2" s="54"/>
      <c r="AB2" s="54"/>
      <c r="AC2" s="54"/>
    </row>
    <row r="3" spans="5:29" ht="13.5" customHeight="1" x14ac:dyDescent="0.2">
      <c r="E3" s="138" t="s">
        <v>36</v>
      </c>
      <c r="F3" s="14"/>
      <c r="G3" s="190" t="s">
        <v>169</v>
      </c>
      <c r="H3" s="190"/>
      <c r="I3" s="54"/>
      <c r="J3" s="138" t="s">
        <v>20</v>
      </c>
      <c r="K3" s="54"/>
      <c r="L3" s="191" t="s">
        <v>181</v>
      </c>
      <c r="M3" s="190"/>
      <c r="N3" s="3"/>
      <c r="O3" s="54"/>
      <c r="P3" s="54"/>
      <c r="Q3" s="54"/>
      <c r="R3" s="54"/>
      <c r="S3" s="252"/>
      <c r="T3" s="253"/>
      <c r="U3" s="253"/>
      <c r="V3" s="253"/>
      <c r="W3" s="253"/>
      <c r="X3" s="253"/>
      <c r="Y3" s="184"/>
      <c r="Z3" s="3"/>
      <c r="AA3" s="54"/>
      <c r="AB3" s="54"/>
      <c r="AC3" s="54"/>
    </row>
    <row r="4" spans="5:29" ht="13.5" customHeight="1" x14ac:dyDescent="0.2">
      <c r="E4" s="138" t="s">
        <v>15</v>
      </c>
      <c r="F4" s="14"/>
      <c r="G4" s="190" t="s">
        <v>170</v>
      </c>
      <c r="H4" s="54"/>
      <c r="I4" s="54"/>
      <c r="J4" s="138" t="s">
        <v>14</v>
      </c>
      <c r="K4" s="54"/>
      <c r="L4" s="191" t="s">
        <v>175</v>
      </c>
      <c r="M4" s="190"/>
      <c r="N4" s="192"/>
      <c r="O4" s="190"/>
      <c r="P4" s="54"/>
      <c r="Q4" s="139"/>
      <c r="S4" s="220" t="s">
        <v>127</v>
      </c>
      <c r="T4" s="221"/>
      <c r="U4" s="221"/>
      <c r="V4" s="221"/>
      <c r="W4" s="221"/>
      <c r="X4" s="222"/>
      <c r="Y4" s="175" t="s">
        <v>128</v>
      </c>
      <c r="Z4" s="3"/>
      <c r="AA4" s="54"/>
      <c r="AB4" s="54"/>
      <c r="AC4" s="54"/>
    </row>
    <row r="5" spans="5:29" ht="13.5" customHeight="1" x14ac:dyDescent="0.2">
      <c r="E5" s="138" t="s">
        <v>13</v>
      </c>
      <c r="F5" s="14"/>
      <c r="G5" s="190" t="s">
        <v>163</v>
      </c>
      <c r="H5" s="54"/>
      <c r="I5" s="54"/>
      <c r="J5" s="138" t="s">
        <v>21</v>
      </c>
      <c r="K5" s="54"/>
      <c r="L5" s="191" t="s">
        <v>137</v>
      </c>
      <c r="M5" s="190"/>
      <c r="N5" s="3"/>
      <c r="O5" s="54"/>
      <c r="P5" s="54"/>
      <c r="Q5" s="139"/>
      <c r="S5" s="234" t="s">
        <v>156</v>
      </c>
      <c r="T5" s="235"/>
      <c r="U5" s="235"/>
      <c r="V5" s="235"/>
      <c r="W5" s="235"/>
      <c r="X5" s="236"/>
      <c r="Y5" s="185" t="s">
        <v>185</v>
      </c>
      <c r="Z5" s="3"/>
      <c r="AA5" s="54"/>
      <c r="AB5" s="54"/>
      <c r="AC5" s="54"/>
    </row>
    <row r="6" spans="5:29" ht="13.5" customHeight="1" x14ac:dyDescent="0.2">
      <c r="J6" s="9" t="s">
        <v>160</v>
      </c>
      <c r="L6" s="193" t="s">
        <v>168</v>
      </c>
      <c r="M6" s="193"/>
      <c r="S6" s="254" t="s">
        <v>157</v>
      </c>
      <c r="T6" s="255"/>
      <c r="U6" s="255"/>
      <c r="V6" s="255"/>
      <c r="W6" s="255"/>
      <c r="X6" s="256"/>
      <c r="Y6" s="186" t="s">
        <v>185</v>
      </c>
    </row>
    <row r="7" spans="5:29" ht="12.75" customHeight="1" x14ac:dyDescent="0.2">
      <c r="E7" s="9" t="s">
        <v>70</v>
      </c>
      <c r="S7" s="214" t="s">
        <v>158</v>
      </c>
      <c r="T7" s="215"/>
      <c r="U7" s="215"/>
      <c r="V7" s="215"/>
      <c r="W7" s="215"/>
      <c r="X7" s="216"/>
      <c r="Y7" s="187" t="s">
        <v>185</v>
      </c>
    </row>
    <row r="8" spans="5:29" ht="12.75" customHeight="1" x14ac:dyDescent="0.2">
      <c r="S8" s="214" t="s">
        <v>159</v>
      </c>
      <c r="T8" s="215"/>
      <c r="U8" s="215"/>
      <c r="V8" s="215"/>
      <c r="W8" s="215"/>
      <c r="X8" s="216"/>
      <c r="Y8" s="187" t="s">
        <v>185</v>
      </c>
    </row>
    <row r="9" spans="5:29" ht="12.75" customHeight="1" x14ac:dyDescent="0.2">
      <c r="E9" s="10" t="s">
        <v>62</v>
      </c>
      <c r="F9" s="240" t="s">
        <v>171</v>
      </c>
      <c r="G9" s="240"/>
      <c r="S9" s="217" t="s">
        <v>141</v>
      </c>
      <c r="T9" s="218"/>
      <c r="U9" s="218"/>
      <c r="V9" s="218"/>
      <c r="W9" s="218"/>
      <c r="X9" s="219"/>
      <c r="Y9" s="212" t="s">
        <v>185</v>
      </c>
    </row>
    <row r="10" spans="5:29" x14ac:dyDescent="0.2">
      <c r="E10" s="10" t="s">
        <v>66</v>
      </c>
      <c r="F10" s="240" t="s">
        <v>173</v>
      </c>
      <c r="G10" s="240"/>
      <c r="S10" s="214"/>
      <c r="T10" s="215"/>
      <c r="U10" s="215"/>
      <c r="V10" s="215"/>
      <c r="W10" s="215"/>
      <c r="X10" s="216"/>
      <c r="Y10" s="213"/>
    </row>
    <row r="11" spans="5:29" ht="12.75" customHeight="1" x14ac:dyDescent="0.2">
      <c r="E11" s="10" t="s">
        <v>67</v>
      </c>
      <c r="F11" s="240" t="s">
        <v>172</v>
      </c>
      <c r="G11" s="240"/>
      <c r="S11" s="231" t="s">
        <v>142</v>
      </c>
      <c r="T11" s="232"/>
      <c r="U11" s="232"/>
      <c r="V11" s="232"/>
      <c r="W11" s="232"/>
      <c r="X11" s="233"/>
      <c r="Y11" s="212" t="s">
        <v>185</v>
      </c>
    </row>
    <row r="12" spans="5:29" x14ac:dyDescent="0.2">
      <c r="E12" s="10" t="s">
        <v>68</v>
      </c>
      <c r="F12" s="240" t="s">
        <v>174</v>
      </c>
      <c r="G12" s="240"/>
      <c r="S12" s="234"/>
      <c r="T12" s="235"/>
      <c r="U12" s="235"/>
      <c r="V12" s="235"/>
      <c r="W12" s="235"/>
      <c r="X12" s="236"/>
      <c r="Y12" s="213"/>
    </row>
    <row r="13" spans="5:29" ht="12.75" customHeight="1" x14ac:dyDescent="0.2">
      <c r="S13" s="231" t="s">
        <v>143</v>
      </c>
      <c r="T13" s="232"/>
      <c r="U13" s="232"/>
      <c r="V13" s="232"/>
      <c r="W13" s="232"/>
      <c r="X13" s="233"/>
      <c r="Y13" s="212" t="s">
        <v>185</v>
      </c>
    </row>
    <row r="14" spans="5:29" ht="12.75" customHeight="1" x14ac:dyDescent="0.2">
      <c r="E14" s="9" t="s">
        <v>118</v>
      </c>
      <c r="S14" s="234"/>
      <c r="T14" s="235"/>
      <c r="U14" s="235"/>
      <c r="V14" s="235"/>
      <c r="W14" s="235"/>
      <c r="X14" s="236"/>
      <c r="Y14" s="213"/>
    </row>
    <row r="15" spans="5:29" ht="12.75" customHeight="1" x14ac:dyDescent="0.2">
      <c r="S15" s="237" t="s">
        <v>151</v>
      </c>
      <c r="T15" s="238"/>
      <c r="U15" s="238"/>
      <c r="V15" s="238"/>
      <c r="W15" s="238"/>
      <c r="X15" s="239"/>
      <c r="Y15" s="212" t="s">
        <v>185</v>
      </c>
    </row>
    <row r="16" spans="5:29" ht="12.75" customHeight="1" x14ac:dyDescent="0.2">
      <c r="E16" s="10" t="s">
        <v>121</v>
      </c>
      <c r="F16" s="166">
        <v>51.427993000000001</v>
      </c>
      <c r="S16" s="237"/>
      <c r="T16" s="238"/>
      <c r="U16" s="238"/>
      <c r="V16" s="238"/>
      <c r="W16" s="238"/>
      <c r="X16" s="239"/>
      <c r="Y16" s="223"/>
    </row>
    <row r="17" spans="4:25" x14ac:dyDescent="0.2">
      <c r="E17" s="10" t="s">
        <v>122</v>
      </c>
      <c r="F17" s="166">
        <v>-2.563876</v>
      </c>
      <c r="S17" s="214"/>
      <c r="T17" s="215"/>
      <c r="U17" s="215"/>
      <c r="V17" s="215"/>
      <c r="W17" s="215"/>
      <c r="X17" s="216"/>
      <c r="Y17" s="213"/>
    </row>
    <row r="18" spans="4:25" ht="12.75" customHeight="1" x14ac:dyDescent="0.2">
      <c r="S18" s="237" t="s">
        <v>144</v>
      </c>
      <c r="T18" s="238"/>
      <c r="U18" s="238"/>
      <c r="V18" s="238"/>
      <c r="W18" s="238"/>
      <c r="X18" s="239"/>
      <c r="Y18" s="212" t="s">
        <v>185</v>
      </c>
    </row>
    <row r="19" spans="4:25" ht="12.75" customHeight="1" x14ac:dyDescent="0.2">
      <c r="E19" s="9" t="s">
        <v>95</v>
      </c>
      <c r="S19" s="237"/>
      <c r="T19" s="238"/>
      <c r="U19" s="238"/>
      <c r="V19" s="238"/>
      <c r="W19" s="238"/>
      <c r="X19" s="239"/>
      <c r="Y19" s="223"/>
    </row>
    <row r="20" spans="4:25" ht="12.75" customHeight="1" x14ac:dyDescent="0.2">
      <c r="E20" s="9"/>
      <c r="S20" s="214"/>
      <c r="T20" s="215"/>
      <c r="U20" s="215"/>
      <c r="V20" s="215"/>
      <c r="W20" s="215"/>
      <c r="X20" s="216"/>
      <c r="Y20" s="213"/>
    </row>
    <row r="21" spans="4:25" ht="12.75" customHeight="1" x14ac:dyDescent="0.2">
      <c r="E21" s="10" t="s">
        <v>96</v>
      </c>
      <c r="F21" s="240" t="s">
        <v>161</v>
      </c>
      <c r="G21" s="240"/>
      <c r="S21" s="224" t="s">
        <v>145</v>
      </c>
      <c r="T21" s="225"/>
      <c r="U21" s="225"/>
      <c r="V21" s="225"/>
      <c r="W21" s="225"/>
      <c r="X21" s="226"/>
      <c r="Y21" s="188" t="s">
        <v>186</v>
      </c>
    </row>
    <row r="22" spans="4:25" x14ac:dyDescent="0.2">
      <c r="E22" s="10" t="s">
        <v>115</v>
      </c>
      <c r="F22" s="240" t="s">
        <v>162</v>
      </c>
      <c r="G22" s="240"/>
      <c r="S22" s="227"/>
      <c r="T22" s="228"/>
      <c r="U22" s="228"/>
      <c r="V22" s="228"/>
      <c r="W22" s="228"/>
      <c r="X22" s="228"/>
      <c r="Y22" s="174"/>
    </row>
    <row r="23" spans="4:25" x14ac:dyDescent="0.2">
      <c r="E23" s="10" t="s">
        <v>97</v>
      </c>
      <c r="F23" s="240" t="s">
        <v>179</v>
      </c>
      <c r="G23" s="240"/>
      <c r="S23" s="229" t="s">
        <v>132</v>
      </c>
      <c r="T23" s="230"/>
      <c r="U23" s="230"/>
      <c r="V23" s="230"/>
      <c r="W23" s="230"/>
      <c r="X23" s="230"/>
      <c r="Y23" s="174"/>
    </row>
    <row r="24" spans="4:25" ht="12.75" customHeight="1" x14ac:dyDescent="0.2">
      <c r="S24" s="227"/>
      <c r="T24" s="228"/>
      <c r="U24" s="228"/>
      <c r="V24" s="228"/>
      <c r="W24" s="228"/>
      <c r="X24" s="228"/>
      <c r="Y24" s="174"/>
    </row>
    <row r="25" spans="4:25" x14ac:dyDescent="0.2">
      <c r="E25" s="9" t="s">
        <v>71</v>
      </c>
      <c r="S25" s="220" t="s">
        <v>127</v>
      </c>
      <c r="T25" s="221"/>
      <c r="U25" s="221"/>
      <c r="V25" s="221"/>
      <c r="W25" s="221"/>
      <c r="X25" s="222"/>
      <c r="Y25" s="175" t="s">
        <v>128</v>
      </c>
    </row>
    <row r="26" spans="4:25" ht="12.75" customHeight="1" x14ac:dyDescent="0.2">
      <c r="E26" s="11"/>
      <c r="F26" s="145"/>
      <c r="G26" s="145"/>
      <c r="H26" s="145"/>
      <c r="I26" s="244" t="s">
        <v>124</v>
      </c>
      <c r="J26" s="244"/>
      <c r="M26" s="243" t="s">
        <v>77</v>
      </c>
      <c r="N26" s="243"/>
      <c r="O26" s="243"/>
      <c r="P26" s="141"/>
      <c r="S26" s="234" t="s">
        <v>146</v>
      </c>
      <c r="T26" s="235"/>
      <c r="U26" s="235"/>
      <c r="V26" s="235"/>
      <c r="W26" s="235"/>
      <c r="X26" s="236"/>
      <c r="Y26" s="181" t="s">
        <v>176</v>
      </c>
    </row>
    <row r="27" spans="4:25" ht="12.75" customHeight="1" x14ac:dyDescent="0.2">
      <c r="E27" s="144"/>
      <c r="F27" s="143" t="s">
        <v>72</v>
      </c>
      <c r="G27" s="143" t="s">
        <v>73</v>
      </c>
      <c r="H27" s="143" t="s">
        <v>126</v>
      </c>
      <c r="I27" s="143" t="s">
        <v>76</v>
      </c>
      <c r="J27" s="167" t="s">
        <v>123</v>
      </c>
      <c r="L27" s="144"/>
      <c r="M27" s="143" t="s">
        <v>74</v>
      </c>
      <c r="N27" s="143" t="s">
        <v>75</v>
      </c>
      <c r="O27" s="143" t="s">
        <v>76</v>
      </c>
      <c r="P27" s="167" t="s">
        <v>123</v>
      </c>
      <c r="S27" s="231" t="s">
        <v>133</v>
      </c>
      <c r="T27" s="232"/>
      <c r="U27" s="232"/>
      <c r="V27" s="232"/>
      <c r="W27" s="232"/>
      <c r="X27" s="233"/>
      <c r="Y27" s="245" t="s">
        <v>176</v>
      </c>
    </row>
    <row r="28" spans="4:25" x14ac:dyDescent="0.2">
      <c r="D28" s="142">
        <v>3.472222222222222E-3</v>
      </c>
      <c r="E28" s="151" t="s">
        <v>125</v>
      </c>
      <c r="F28" s="152">
        <v>0.29166666666666669</v>
      </c>
      <c r="G28" s="152">
        <v>0.79166666666666663</v>
      </c>
      <c r="H28" s="152">
        <v>1.0416666666666666E-2</v>
      </c>
      <c r="I28" s="152">
        <v>4.1666666666666664E-2</v>
      </c>
      <c r="J28" s="152">
        <v>2.0833333333333332E-2</v>
      </c>
      <c r="L28" s="151" t="s">
        <v>98</v>
      </c>
      <c r="M28" s="146">
        <f>F28</f>
        <v>0.29166666666666669</v>
      </c>
      <c r="N28" s="146">
        <f>G28</f>
        <v>0.79166666666666663</v>
      </c>
      <c r="O28" s="146">
        <f>I28</f>
        <v>4.1666666666666664E-2</v>
      </c>
      <c r="P28" s="146">
        <f>J28</f>
        <v>2.0833333333333332E-2</v>
      </c>
      <c r="S28" s="234"/>
      <c r="T28" s="235"/>
      <c r="U28" s="235"/>
      <c r="V28" s="235"/>
      <c r="W28" s="235"/>
      <c r="X28" s="236"/>
      <c r="Y28" s="246"/>
    </row>
    <row r="29" spans="4:25" ht="12.75" customHeight="1" x14ac:dyDescent="0.2">
      <c r="D29" s="142">
        <v>1.0416666666666666E-2</v>
      </c>
      <c r="L29" s="145"/>
      <c r="M29" s="146"/>
      <c r="N29" s="146"/>
      <c r="O29" s="146"/>
      <c r="P29" s="146"/>
      <c r="S29" s="247" t="s">
        <v>134</v>
      </c>
      <c r="T29" s="248"/>
      <c r="U29" s="248"/>
      <c r="V29" s="248"/>
      <c r="W29" s="248"/>
      <c r="X29" s="249"/>
      <c r="Y29" s="178" t="s">
        <v>176</v>
      </c>
    </row>
    <row r="30" spans="4:25" x14ac:dyDescent="0.2">
      <c r="D30" s="142">
        <v>2.0833333333333332E-2</v>
      </c>
    </row>
    <row r="31" spans="4:25" x14ac:dyDescent="0.2">
      <c r="D31" s="142">
        <v>4.1666666666666664E-2</v>
      </c>
      <c r="E31" s="9" t="s">
        <v>147</v>
      </c>
      <c r="P31" s="9"/>
    </row>
    <row r="32" spans="4:25" x14ac:dyDescent="0.2">
      <c r="F32" s="241" t="s">
        <v>107</v>
      </c>
      <c r="G32" s="241"/>
      <c r="H32" s="241"/>
      <c r="I32" s="241"/>
      <c r="J32" s="241"/>
      <c r="K32" s="241"/>
      <c r="L32" s="241"/>
      <c r="M32" s="241"/>
      <c r="N32" s="241"/>
      <c r="Q32" s="241" t="s">
        <v>108</v>
      </c>
      <c r="R32" s="241"/>
      <c r="S32" s="241"/>
      <c r="T32" s="241"/>
      <c r="U32" s="241"/>
      <c r="V32" s="241"/>
      <c r="W32" s="241"/>
      <c r="X32" s="241"/>
      <c r="Y32" s="241"/>
    </row>
    <row r="33" spans="1:25" x14ac:dyDescent="0.2">
      <c r="F33" s="141" t="s">
        <v>80</v>
      </c>
      <c r="G33" s="141" t="s">
        <v>81</v>
      </c>
      <c r="H33" s="141" t="s">
        <v>82</v>
      </c>
      <c r="I33" s="141" t="s">
        <v>83</v>
      </c>
      <c r="J33" s="141" t="s">
        <v>84</v>
      </c>
      <c r="K33" s="141" t="s">
        <v>85</v>
      </c>
      <c r="L33" s="141" t="s">
        <v>86</v>
      </c>
      <c r="M33" s="141" t="s">
        <v>87</v>
      </c>
      <c r="N33" s="141" t="s">
        <v>8</v>
      </c>
      <c r="Q33" s="157" t="s">
        <v>80</v>
      </c>
      <c r="R33" s="157" t="s">
        <v>81</v>
      </c>
      <c r="S33" s="157" t="s">
        <v>82</v>
      </c>
      <c r="T33" s="157" t="s">
        <v>83</v>
      </c>
      <c r="U33" s="157" t="s">
        <v>84</v>
      </c>
      <c r="V33" s="157" t="s">
        <v>85</v>
      </c>
      <c r="W33" s="157" t="s">
        <v>86</v>
      </c>
      <c r="X33" s="157" t="s">
        <v>87</v>
      </c>
      <c r="Y33" s="157" t="s">
        <v>8</v>
      </c>
    </row>
    <row r="34" spans="1:25" x14ac:dyDescent="0.2">
      <c r="E34" s="168" t="s">
        <v>78</v>
      </c>
      <c r="F34" s="141">
        <f>SUM('MCC Data'!$B$9:$H$56,'MCC Data'!$J$9:$P$56,'MCC Data'!$R$9:$X$56,'MCC Data'!$B$112:$H$159)</f>
        <v>7866</v>
      </c>
      <c r="G34" s="141">
        <f>SUM('MCC Data'!$B$9:$H$56,'MCC Data'!$R$112:$X$159,'MCC Data'!$J$318:$P$365,'MCC Data'!$B$524:$H$571)</f>
        <v>8600</v>
      </c>
      <c r="H34" s="141">
        <f>SUM('MCC Data'!$J$112:$P$159,'MCC Data'!$R$112:$X$159,'MCC Data'!$B$215:$H$262,'MCC Data'!$J$215:$P$262)</f>
        <v>8163</v>
      </c>
      <c r="I34" s="141">
        <f>SUM('MCC Data'!$B$112:$H$159,'MCC Data'!$J$112:$P$159,'MCC Data'!$B$318:$H$365,'MCC Data'!$R$421:$X$468)</f>
        <v>8408</v>
      </c>
      <c r="J34" s="141">
        <f>SUM('MCC Data'!$R$215:$X$262,'MCC Data'!$B$318:$H$365,'MCC Data'!$J$318:$P$365,'MCC Data'!$R$318:$X$365)</f>
        <v>7917</v>
      </c>
      <c r="K34" s="141">
        <f>SUM('MCC Data'!$R$9:$X$56,'MCC Data'!$J$215:$P$262,'MCC Data'!$R$215:$X$262,'MCC Data'!$J$421:$P$468)</f>
        <v>7395</v>
      </c>
      <c r="L34" s="141">
        <f>SUM('MCC Data'!$B$421:$H$468,'MCC Data'!$J$421:$P$468,'MCC Data'!$R$421:$X$468,'MCC Data'!$B$524:$H$571)</f>
        <v>7451</v>
      </c>
      <c r="M34" s="141">
        <f>SUM('MCC Data'!$J$9:$P$56,'MCC Data'!$B$215:$H$262,'MCC Data'!$R$318:$X$365,'MCC Data'!$B$421:$H$468)</f>
        <v>6994</v>
      </c>
      <c r="N34" s="141">
        <f>SUM('MCC Data'!$B$9:$H$56,'MCC Data'!$J$9:$P$56,'MCC Data'!$R$9:$X$56,'MCC Data'!$B$112:$H$159,'MCC Data'!$J$112:$P$159,'MCC Data'!$R$112:$X$159,'MCC Data'!$B$215:$H$262,'MCC Data'!$J$215:$P$262,'MCC Data'!$R$215:$X$262,'MCC Data'!$B$318:$H$365,'MCC Data'!$J$318:$P$365,'MCC Data'!$R$318:$X$365,'MCC Data'!$B$421:$H$468,'MCC Data'!$J$421:$P$468,'MCC Data'!$R$421:$X$468,'MCC Data'!$B$524:$H$571)</f>
        <v>31397</v>
      </c>
      <c r="P34" s="168" t="s">
        <v>78</v>
      </c>
      <c r="Q34" s="157">
        <f>SUM('MCC Data'!$B$58:$H$102,'MCC Data'!$J$58:$P$102,'MCC Data'!$R$58:$X$102,'MCC Data'!$B$161:$H$205)</f>
        <v>29529</v>
      </c>
      <c r="R34" s="157">
        <f>SUM('MCC Data'!$B$58:$H$102,'MCC Data'!$R$161:$X$205,'MCC Data'!$J$367:$P$411,'MCC Data'!$B$573:$H$617)</f>
        <v>31849</v>
      </c>
      <c r="S34" s="157">
        <f>SUM('MCC Data'!$J$161:$P$205,'MCC Data'!$R$161:$X$205,'MCC Data'!$B$264:$H$308,'MCC Data'!$J$264:$P$308)</f>
        <v>30740</v>
      </c>
      <c r="T34" s="157">
        <f>SUM('MCC Data'!$B$161:$H$205,'MCC Data'!$J$161:$P$205,'MCC Data'!$B$367:$H$411,'MCC Data'!$R$470:$X$514)</f>
        <v>31571</v>
      </c>
      <c r="U34" s="157">
        <f>SUM('MCC Data'!$R$264:$X$308,'MCC Data'!$B$367:$H$411,'MCC Data'!$J$367:$P$411,'MCC Data'!$R$367:$X$411)</f>
        <v>29431</v>
      </c>
      <c r="V34" s="157">
        <f>SUM('MCC Data'!$R$58:$X$102,'MCC Data'!$J$264:$P$308,'MCC Data'!$R$264:$X$308,'MCC Data'!$J$470:$P$514)</f>
        <v>27809</v>
      </c>
      <c r="W34" s="157">
        <f>SUM('MCC Data'!$B$470:$H$514,'MCC Data'!$J$470:$P$514,'MCC Data'!$R$470:$X$514,'MCC Data'!$B$573:$H$617)</f>
        <v>27955</v>
      </c>
      <c r="X34" s="157">
        <f>SUM('MCC Data'!$J$58:$P$102,'MCC Data'!$B$264:$H$308,'MCC Data'!$R$367:$X$411,'MCC Data'!$B$470:$H$514)</f>
        <v>26426</v>
      </c>
      <c r="Y34" s="157">
        <f>SUM('MCC Data'!$B$58:$H$102,'MCC Data'!$J$58:$P$102,'MCC Data'!$R$58:$X$102,'MCC Data'!$B$161:$H$205,'MCC Data'!$J$161:$P$205,'MCC Data'!$R$161:$X$205,'MCC Data'!$B$264:$H$308,'MCC Data'!$J$264:$P$308,'MCC Data'!$R$264:$X$308,'MCC Data'!$B$367:$H$411,'MCC Data'!$J$367:$P$411,'MCC Data'!$R$367:$X$411,'MCC Data'!$B$470:$H$514,'MCC Data'!$J$470:$P$514,'MCC Data'!$R$470:$X$514,'MCC Data'!$B$573:$H$617)</f>
        <v>117655</v>
      </c>
    </row>
    <row r="35" spans="1:25" x14ac:dyDescent="0.2">
      <c r="E35" s="168" t="s">
        <v>79</v>
      </c>
      <c r="F35" s="141">
        <f>SUM('MCC Data'!$AA$9:$AG$56)</f>
        <v>7866</v>
      </c>
      <c r="G35" s="141">
        <f>SUM('MCC Data'!$AI$9:$AO$56)</f>
        <v>8600</v>
      </c>
      <c r="H35" s="141">
        <f>SUM('MCC Data'!$AA$112:$AG$159)</f>
        <v>8163</v>
      </c>
      <c r="I35" s="141">
        <f>SUM('MCC Data'!$AI$112:$AO$159)</f>
        <v>8408</v>
      </c>
      <c r="J35" s="141">
        <f>SUM('MCC Data'!$AA$215:$AG$262)</f>
        <v>7917</v>
      </c>
      <c r="K35" s="141">
        <f>SUM('MCC Data'!$AI$215:$AO$262)</f>
        <v>7395</v>
      </c>
      <c r="L35" s="141">
        <f>SUM('MCC Data'!$AA$318:$AG$365)</f>
        <v>7451</v>
      </c>
      <c r="M35" s="141">
        <f>SUM('MCC Data'!$AI$318:$AO$365)</f>
        <v>6994</v>
      </c>
      <c r="N35" s="141">
        <f>SUM('MCC Data'!$AA$421:$AG$468)</f>
        <v>31397</v>
      </c>
      <c r="P35" s="168" t="s">
        <v>79</v>
      </c>
      <c r="Q35" s="157">
        <f>SUM('MCC Data'!$AA$58:$AG$102)</f>
        <v>29529</v>
      </c>
      <c r="R35" s="157">
        <f>SUM('MCC Data'!$AI$58:$AO$102)</f>
        <v>31849</v>
      </c>
      <c r="S35" s="157">
        <f>SUM('MCC Data'!$AA$161:$AG$205)</f>
        <v>30740</v>
      </c>
      <c r="T35" s="157">
        <f>SUM('MCC Data'!$AI$161:$AO$205)</f>
        <v>31571</v>
      </c>
      <c r="U35" s="157">
        <f>SUM('MCC Data'!$AA$264:$AG$308)</f>
        <v>29431</v>
      </c>
      <c r="V35" s="157">
        <f>SUM('MCC Data'!$AI$264:$AO$308)</f>
        <v>27809</v>
      </c>
      <c r="W35" s="157">
        <f>SUM('MCC Data'!$AA$367:$AG$411)</f>
        <v>27955</v>
      </c>
      <c r="X35" s="157">
        <f>SUM('MCC Data'!$AI$367:$AO$411)</f>
        <v>26426</v>
      </c>
      <c r="Y35" s="157">
        <f>SUM('MCC Data'!$AA$470:$AG$514)</f>
        <v>117655</v>
      </c>
    </row>
    <row r="36" spans="1:25" x14ac:dyDescent="0.2">
      <c r="F36" s="158" t="str">
        <f>IF(F35-F34=0,"CORRECT","ERROR")</f>
        <v>CORRECT</v>
      </c>
      <c r="G36" s="158" t="str">
        <f t="shared" ref="G36:N36" si="0">IF(G35-G34=0,"CORRECT","ERROR")</f>
        <v>CORRECT</v>
      </c>
      <c r="H36" s="158" t="str">
        <f t="shared" si="0"/>
        <v>CORRECT</v>
      </c>
      <c r="I36" s="158" t="str">
        <f t="shared" si="0"/>
        <v>CORRECT</v>
      </c>
      <c r="J36" s="158" t="str">
        <f t="shared" si="0"/>
        <v>CORRECT</v>
      </c>
      <c r="K36" s="158" t="str">
        <f t="shared" si="0"/>
        <v>CORRECT</v>
      </c>
      <c r="L36" s="158" t="str">
        <f t="shared" si="0"/>
        <v>CORRECT</v>
      </c>
      <c r="M36" s="158" t="str">
        <f t="shared" si="0"/>
        <v>CORRECT</v>
      </c>
      <c r="N36" s="158" t="str">
        <f t="shared" si="0"/>
        <v>CORRECT</v>
      </c>
      <c r="Q36" s="158" t="str">
        <f>IF(Q35-Q34=0,"CORRECT","ERROR")</f>
        <v>CORRECT</v>
      </c>
      <c r="R36" s="158" t="str">
        <f t="shared" ref="R36:Y36" si="1">IF(R35-R34=0,"CORRECT","ERROR")</f>
        <v>CORRECT</v>
      </c>
      <c r="S36" s="158" t="str">
        <f t="shared" si="1"/>
        <v>CORRECT</v>
      </c>
      <c r="T36" s="158" t="str">
        <f t="shared" si="1"/>
        <v>CORRECT</v>
      </c>
      <c r="U36" s="158" t="str">
        <f t="shared" si="1"/>
        <v>CORRECT</v>
      </c>
      <c r="V36" s="158" t="str">
        <f t="shared" si="1"/>
        <v>CORRECT</v>
      </c>
      <c r="W36" s="158" t="str">
        <f t="shared" si="1"/>
        <v>CORRECT</v>
      </c>
      <c r="X36" s="158" t="str">
        <f t="shared" si="1"/>
        <v>CORRECT</v>
      </c>
      <c r="Y36" s="158" t="str">
        <f t="shared" si="1"/>
        <v>CORRECT</v>
      </c>
    </row>
    <row r="38" spans="1:25" x14ac:dyDescent="0.2">
      <c r="E38" s="9" t="s">
        <v>148</v>
      </c>
    </row>
    <row r="39" spans="1:25" x14ac:dyDescent="0.2">
      <c r="E39" s="9"/>
    </row>
    <row r="40" spans="1:25" x14ac:dyDescent="0.2">
      <c r="A40" s="182" t="s">
        <v>131</v>
      </c>
      <c r="B40" s="182" t="s">
        <v>152</v>
      </c>
      <c r="C40" s="182" t="s">
        <v>153</v>
      </c>
      <c r="D40" s="182" t="s">
        <v>154</v>
      </c>
      <c r="E40" s="241" t="s">
        <v>111</v>
      </c>
      <c r="F40" s="241"/>
      <c r="G40" s="241"/>
      <c r="H40" s="242"/>
      <c r="I40" s="241" t="s">
        <v>112</v>
      </c>
      <c r="J40" s="241"/>
      <c r="K40" s="241"/>
      <c r="L40" s="242"/>
      <c r="M40" s="241" t="s">
        <v>113</v>
      </c>
      <c r="N40" s="241"/>
      <c r="O40" s="241"/>
      <c r="P40" s="242"/>
      <c r="Q40" s="241" t="s">
        <v>114</v>
      </c>
      <c r="R40" s="241"/>
      <c r="S40" s="241"/>
      <c r="T40" s="241"/>
      <c r="V40" s="179"/>
      <c r="W40" s="176" t="s">
        <v>138</v>
      </c>
    </row>
    <row r="41" spans="1:25" x14ac:dyDescent="0.2">
      <c r="A41" s="145" t="s">
        <v>103</v>
      </c>
      <c r="B41" s="182">
        <f>G42</f>
        <v>0</v>
      </c>
      <c r="C41" s="182" t="str">
        <f>IF(COUNTIF($B$41:$B$56,IF(B41&gt;0,B41,"Zero"))&gt;1,"Duplicate Total","No")</f>
        <v>No</v>
      </c>
      <c r="D41" s="182" t="str">
        <f>IF(C41="No","",A41&amp;", ")</f>
        <v/>
      </c>
      <c r="E41" s="145" t="s">
        <v>131</v>
      </c>
      <c r="F41" s="145" t="s">
        <v>130</v>
      </c>
      <c r="G41" s="145" t="s">
        <v>8</v>
      </c>
      <c r="H41" s="151" t="s">
        <v>110</v>
      </c>
      <c r="I41" s="145" t="s">
        <v>131</v>
      </c>
      <c r="J41" s="145" t="s">
        <v>130</v>
      </c>
      <c r="K41" s="145" t="s">
        <v>8</v>
      </c>
      <c r="L41" s="151" t="s">
        <v>110</v>
      </c>
      <c r="M41" s="145" t="s">
        <v>131</v>
      </c>
      <c r="N41" s="145" t="s">
        <v>130</v>
      </c>
      <c r="O41" s="145" t="s">
        <v>8</v>
      </c>
      <c r="P41" s="151" t="s">
        <v>110</v>
      </c>
      <c r="Q41" s="168" t="s">
        <v>131</v>
      </c>
      <c r="R41" s="168" t="s">
        <v>130</v>
      </c>
      <c r="S41" s="168" t="s">
        <v>8</v>
      </c>
      <c r="T41" s="168" t="s">
        <v>110</v>
      </c>
      <c r="V41" s="180" t="s">
        <v>139</v>
      </c>
      <c r="W41" s="177">
        <f>N35</f>
        <v>31397</v>
      </c>
    </row>
    <row r="42" spans="1:25" ht="12.75" customHeight="1" x14ac:dyDescent="0.2">
      <c r="A42" s="145" t="s">
        <v>45</v>
      </c>
      <c r="B42" s="182">
        <f t="shared" ref="B42:B44" si="2">G43</f>
        <v>1509</v>
      </c>
      <c r="C42" s="182" t="str">
        <f t="shared" ref="C42:C56" si="3">IF(COUNTIF($B$41:$B$56,IF(B42&gt;0,B42,"Zero"))&gt;1,"Duplicate Total","No")</f>
        <v>No</v>
      </c>
      <c r="D42" s="182" t="str">
        <f t="shared" ref="D42:D56" si="4">IF(C42="No","",A42&amp;", ")</f>
        <v/>
      </c>
      <c r="E42" s="145" t="s">
        <v>103</v>
      </c>
      <c r="F42" s="145">
        <f>SUM('MCC Data'!B9:H56)</f>
        <v>0</v>
      </c>
      <c r="G42" s="145">
        <f>SUM('MCC Data'!I9:I56)</f>
        <v>0</v>
      </c>
      <c r="H42" s="171" t="str">
        <f>IF(G42=F42,"CORRECT","ERROR")</f>
        <v>CORRECT</v>
      </c>
      <c r="I42" s="145" t="s">
        <v>104</v>
      </c>
      <c r="J42" s="145">
        <f>SUM('MCC Data'!J112:P159)</f>
        <v>0</v>
      </c>
      <c r="K42" s="145">
        <f>SUM('MCC Data'!Q112:Q159)</f>
        <v>0</v>
      </c>
      <c r="L42" s="171" t="str">
        <f>IF(K42=J42,"CORRECT","ERROR")</f>
        <v>CORRECT</v>
      </c>
      <c r="M42" s="145" t="s">
        <v>105</v>
      </c>
      <c r="N42" s="145">
        <f>SUM('MCC Data'!R215:X262)</f>
        <v>0</v>
      </c>
      <c r="O42" s="145">
        <f>SUM('MCC Data'!Y215:Y262)</f>
        <v>0</v>
      </c>
      <c r="P42" s="171" t="str">
        <f>IF(O42=N42,"CORRECT","ERROR")</f>
        <v>CORRECT</v>
      </c>
      <c r="Q42" s="168" t="s">
        <v>106</v>
      </c>
      <c r="R42" s="168">
        <f>SUM('MCC Data'!B421:H468)</f>
        <v>0</v>
      </c>
      <c r="S42" s="168">
        <f>SUM('MCC Data'!I421:I468)</f>
        <v>0</v>
      </c>
      <c r="T42" s="158" t="str">
        <f>IF(S42=R42,"CORRECT","ERROR")</f>
        <v>CORRECT</v>
      </c>
      <c r="V42" s="180" t="s">
        <v>140</v>
      </c>
      <c r="W42" s="177">
        <f>SUM(G42:G45,K42:K45,O42:O45,S42:S46)</f>
        <v>31397</v>
      </c>
    </row>
    <row r="43" spans="1:25" x14ac:dyDescent="0.2">
      <c r="A43" s="145" t="s">
        <v>46</v>
      </c>
      <c r="B43" s="182">
        <f t="shared" si="2"/>
        <v>4713</v>
      </c>
      <c r="C43" s="182" t="str">
        <f t="shared" si="3"/>
        <v>No</v>
      </c>
      <c r="D43" s="182" t="str">
        <f t="shared" si="4"/>
        <v/>
      </c>
      <c r="E43" s="145" t="s">
        <v>45</v>
      </c>
      <c r="F43" s="145">
        <f>SUM('MCC Data'!J9:P56)</f>
        <v>1509</v>
      </c>
      <c r="G43" s="145">
        <f>SUM('MCC Data'!Q9:Q56)</f>
        <v>1509</v>
      </c>
      <c r="H43" s="171" t="str">
        <f t="shared" ref="H43:H45" si="5">IF(G43=F43,"CORRECT","ERROR")</f>
        <v>CORRECT</v>
      </c>
      <c r="I43" s="145" t="s">
        <v>48</v>
      </c>
      <c r="J43" s="145">
        <f>SUM('MCC Data'!R112:X159)</f>
        <v>1892</v>
      </c>
      <c r="K43" s="145">
        <f>SUM('MCC Data'!Y112:Y159)</f>
        <v>1892</v>
      </c>
      <c r="L43" s="171" t="str">
        <f>IF(K43=J43,"CORRECT","ERROR")</f>
        <v>CORRECT</v>
      </c>
      <c r="M43" s="145" t="s">
        <v>51</v>
      </c>
      <c r="N43" s="145">
        <f>SUM('MCC Data'!B318:H365)</f>
        <v>1848</v>
      </c>
      <c r="O43" s="145">
        <f>SUM('MCC Data'!I318:I365)</f>
        <v>1848</v>
      </c>
      <c r="P43" s="171" t="str">
        <f>IF(O43=N43,"CORRECT","ERROR")</f>
        <v>CORRECT</v>
      </c>
      <c r="Q43" s="168" t="s">
        <v>54</v>
      </c>
      <c r="R43" s="168">
        <f>SUM('MCC Data'!J421:P468)</f>
        <v>1295</v>
      </c>
      <c r="S43" s="168">
        <f>SUM('MCC Data'!Q421:Q468)</f>
        <v>1295</v>
      </c>
      <c r="T43" s="158" t="str">
        <f t="shared" ref="T43:T45" si="6">IF(S43=R43,"CORRECT","ERROR")</f>
        <v>CORRECT</v>
      </c>
      <c r="W43" s="189" t="str">
        <f>IF(W42=W41,"CORRECT","ERROR")</f>
        <v>CORRECT</v>
      </c>
      <c r="X43" s="9" t="s">
        <v>149</v>
      </c>
    </row>
    <row r="44" spans="1:25" x14ac:dyDescent="0.2">
      <c r="A44" s="145" t="s">
        <v>47</v>
      </c>
      <c r="B44" s="182">
        <f t="shared" si="2"/>
        <v>1644</v>
      </c>
      <c r="C44" s="182" t="str">
        <f t="shared" si="3"/>
        <v>No</v>
      </c>
      <c r="D44" s="182" t="str">
        <f t="shared" si="4"/>
        <v/>
      </c>
      <c r="E44" s="145" t="s">
        <v>46</v>
      </c>
      <c r="F44" s="145">
        <f>SUM('MCC Data'!R9:X56)</f>
        <v>4713</v>
      </c>
      <c r="G44" s="145">
        <f>SUM('MCC Data'!Y9:Y56)</f>
        <v>4713</v>
      </c>
      <c r="H44" s="171" t="str">
        <f t="shared" si="5"/>
        <v>CORRECT</v>
      </c>
      <c r="I44" s="145" t="s">
        <v>49</v>
      </c>
      <c r="J44" s="145">
        <f>SUM('MCC Data'!B215:H262)</f>
        <v>4884</v>
      </c>
      <c r="K44" s="145">
        <f>SUM('MCC Data'!I215:I262)</f>
        <v>4884</v>
      </c>
      <c r="L44" s="171" t="str">
        <f>IF(K44=J44,"CORRECT","ERROR")</f>
        <v>CORRECT</v>
      </c>
      <c r="M44" s="145" t="s">
        <v>52</v>
      </c>
      <c r="N44" s="145">
        <f>SUM('MCC Data'!J318:P365)</f>
        <v>5468</v>
      </c>
      <c r="O44" s="145">
        <f>SUM('MCC Data'!Q318:Q365)</f>
        <v>5468</v>
      </c>
      <c r="P44" s="171" t="str">
        <f>IF(O44=N44,"CORRECT","ERROR")</f>
        <v>CORRECT</v>
      </c>
      <c r="Q44" s="168" t="s">
        <v>55</v>
      </c>
      <c r="R44" s="168">
        <f>SUM('MCC Data'!R421:X468)</f>
        <v>4916</v>
      </c>
      <c r="S44" s="168">
        <f>SUM('MCC Data'!Y421:Y468)</f>
        <v>4916</v>
      </c>
      <c r="T44" s="158" t="str">
        <f t="shared" si="6"/>
        <v>CORRECT</v>
      </c>
      <c r="X44" s="9" t="s">
        <v>150</v>
      </c>
    </row>
    <row r="45" spans="1:25" x14ac:dyDescent="0.2">
      <c r="A45" s="145" t="s">
        <v>104</v>
      </c>
      <c r="B45" s="182">
        <f>K42</f>
        <v>0</v>
      </c>
      <c r="C45" s="182" t="str">
        <f t="shared" si="3"/>
        <v>No</v>
      </c>
      <c r="D45" s="182" t="str">
        <f t="shared" si="4"/>
        <v/>
      </c>
      <c r="E45" s="145" t="s">
        <v>47</v>
      </c>
      <c r="F45" s="145">
        <f>SUM('MCC Data'!B112:H159)</f>
        <v>1644</v>
      </c>
      <c r="G45" s="145">
        <f>SUM('MCC Data'!I112:I159)</f>
        <v>1644</v>
      </c>
      <c r="H45" s="171" t="str">
        <f t="shared" si="5"/>
        <v>CORRECT</v>
      </c>
      <c r="I45" s="145" t="s">
        <v>50</v>
      </c>
      <c r="J45" s="145">
        <f>SUM('MCC Data'!J215:P262)</f>
        <v>1387</v>
      </c>
      <c r="K45" s="145">
        <f>SUM('MCC Data'!Q215:Q262)</f>
        <v>1387</v>
      </c>
      <c r="L45" s="171" t="str">
        <f>IF(K45=J45,"CORRECT","ERROR")</f>
        <v>CORRECT</v>
      </c>
      <c r="M45" s="145" t="s">
        <v>53</v>
      </c>
      <c r="N45" s="145">
        <f>SUM('MCC Data'!R318:X365)</f>
        <v>601</v>
      </c>
      <c r="O45" s="145">
        <f>SUM('MCC Data'!Y318:Y365)</f>
        <v>601</v>
      </c>
      <c r="P45" s="171" t="str">
        <f>IF(O45=N45,"CORRECT","ERROR")</f>
        <v>CORRECT</v>
      </c>
      <c r="Q45" s="168" t="s">
        <v>56</v>
      </c>
      <c r="R45" s="168">
        <f>SUM('MCC Data'!B524:H571)</f>
        <v>1240</v>
      </c>
      <c r="S45" s="168">
        <f>SUM('MCC Data'!I524:I571)</f>
        <v>1240</v>
      </c>
      <c r="T45" s="158" t="str">
        <f t="shared" si="6"/>
        <v>CORRECT</v>
      </c>
    </row>
    <row r="46" spans="1:25" x14ac:dyDescent="0.2">
      <c r="A46" s="145" t="s">
        <v>48</v>
      </c>
      <c r="B46" s="182">
        <f t="shared" ref="B46:B48" si="7">K43</f>
        <v>1892</v>
      </c>
      <c r="C46" s="182" t="str">
        <f t="shared" si="3"/>
        <v>No</v>
      </c>
      <c r="D46" s="182" t="str">
        <f t="shared" si="4"/>
        <v/>
      </c>
    </row>
    <row r="47" spans="1:25" x14ac:dyDescent="0.2">
      <c r="A47" s="145" t="s">
        <v>49</v>
      </c>
      <c r="B47" s="182">
        <f t="shared" si="7"/>
        <v>4884</v>
      </c>
      <c r="C47" s="182" t="str">
        <f t="shared" si="3"/>
        <v>No</v>
      </c>
      <c r="D47" s="182" t="str">
        <f t="shared" si="4"/>
        <v/>
      </c>
      <c r="E47" s="9" t="s">
        <v>88</v>
      </c>
      <c r="S47" s="9" t="s">
        <v>155</v>
      </c>
    </row>
    <row r="48" spans="1:25" x14ac:dyDescent="0.2">
      <c r="A48" s="145" t="s">
        <v>50</v>
      </c>
      <c r="B48" s="182">
        <f t="shared" si="7"/>
        <v>1387</v>
      </c>
      <c r="C48" s="182" t="str">
        <f t="shared" si="3"/>
        <v>No</v>
      </c>
      <c r="D48" s="182" t="str">
        <f t="shared" si="4"/>
        <v/>
      </c>
      <c r="G48" s="16" t="s">
        <v>17</v>
      </c>
      <c r="H48" s="16" t="s">
        <v>12</v>
      </c>
      <c r="I48" s="16" t="s">
        <v>10</v>
      </c>
      <c r="J48" s="16" t="s">
        <v>11</v>
      </c>
      <c r="K48" s="16" t="s">
        <v>18</v>
      </c>
      <c r="L48" s="16" t="s">
        <v>9</v>
      </c>
      <c r="M48" s="16" t="s">
        <v>34</v>
      </c>
    </row>
    <row r="49" spans="1:26" x14ac:dyDescent="0.2">
      <c r="A49" s="145" t="s">
        <v>105</v>
      </c>
      <c r="B49" s="182">
        <f>O42</f>
        <v>0</v>
      </c>
      <c r="C49" s="182" t="str">
        <f t="shared" si="3"/>
        <v>No</v>
      </c>
      <c r="D49" s="182" t="str">
        <f t="shared" si="4"/>
        <v/>
      </c>
      <c r="F49" s="10" t="s">
        <v>89</v>
      </c>
      <c r="G49" s="147">
        <v>1</v>
      </c>
      <c r="H49" s="147">
        <v>1</v>
      </c>
      <c r="I49" s="147">
        <v>1.9</v>
      </c>
      <c r="J49" s="147">
        <v>2.9</v>
      </c>
      <c r="K49" s="147">
        <v>2.5</v>
      </c>
      <c r="L49" s="147">
        <v>0.4</v>
      </c>
      <c r="M49" s="148">
        <v>0.2</v>
      </c>
      <c r="S49" s="210" t="str">
        <f>IF(D57="","NO DUPLICATES","DUPLICATE TOTALS")</f>
        <v>NO DUPLICATES</v>
      </c>
      <c r="T49" s="210"/>
      <c r="V49" s="211" t="str">
        <f>IF(D58="","",CONCATENATE("CHECK MOVEMENTS ",D58))</f>
        <v/>
      </c>
      <c r="W49" s="211"/>
      <c r="X49" s="211"/>
      <c r="Y49" s="211"/>
      <c r="Z49" s="211"/>
    </row>
    <row r="50" spans="1:26" x14ac:dyDescent="0.2">
      <c r="A50" s="145" t="s">
        <v>51</v>
      </c>
      <c r="B50" s="182">
        <f t="shared" ref="B50:B52" si="8">O43</f>
        <v>1848</v>
      </c>
      <c r="C50" s="182" t="str">
        <f t="shared" si="3"/>
        <v>No</v>
      </c>
      <c r="D50" s="182" t="str">
        <f t="shared" si="4"/>
        <v/>
      </c>
      <c r="F50" s="10" t="s">
        <v>90</v>
      </c>
      <c r="G50" s="147">
        <v>1</v>
      </c>
      <c r="H50" s="147">
        <v>1</v>
      </c>
      <c r="I50" s="147">
        <v>1.5</v>
      </c>
      <c r="J50" s="147">
        <v>2.2999999999999998</v>
      </c>
      <c r="K50" s="147">
        <v>2</v>
      </c>
      <c r="L50" s="147">
        <v>0.4</v>
      </c>
      <c r="M50" s="148">
        <v>0.2</v>
      </c>
    </row>
    <row r="51" spans="1:26" x14ac:dyDescent="0.2">
      <c r="A51" s="145" t="s">
        <v>52</v>
      </c>
      <c r="B51" s="182">
        <f t="shared" si="8"/>
        <v>5468</v>
      </c>
      <c r="C51" s="182" t="str">
        <f t="shared" si="3"/>
        <v>No</v>
      </c>
      <c r="D51" s="182" t="str">
        <f t="shared" si="4"/>
        <v/>
      </c>
      <c r="E51" s="172"/>
      <c r="F51" s="172" t="s">
        <v>91</v>
      </c>
      <c r="G51" s="173">
        <v>1</v>
      </c>
      <c r="H51" s="173">
        <v>1</v>
      </c>
      <c r="I51" s="173">
        <v>1</v>
      </c>
      <c r="J51" s="173">
        <v>1</v>
      </c>
      <c r="K51" s="173">
        <v>1</v>
      </c>
      <c r="L51" s="173">
        <v>1</v>
      </c>
      <c r="M51" s="173">
        <v>1</v>
      </c>
    </row>
    <row r="52" spans="1:26" x14ac:dyDescent="0.2">
      <c r="A52" s="145" t="s">
        <v>53</v>
      </c>
      <c r="B52" s="182">
        <f t="shared" si="8"/>
        <v>601</v>
      </c>
      <c r="C52" s="182" t="str">
        <f t="shared" si="3"/>
        <v>No</v>
      </c>
      <c r="D52" s="182" t="str">
        <f t="shared" si="4"/>
        <v/>
      </c>
      <c r="E52" s="168" t="s">
        <v>117</v>
      </c>
      <c r="F52" s="10" t="str">
        <f>'PCU Data'!U10</f>
        <v>WebTag</v>
      </c>
      <c r="G52" s="150">
        <f>VLOOKUP($F52,$F$49:$M$51,2,FALSE)</f>
        <v>1</v>
      </c>
      <c r="H52" s="150">
        <f>VLOOKUP($F52,$F$49:$M$51,3,FALSE)</f>
        <v>1</v>
      </c>
      <c r="I52" s="150">
        <f>VLOOKUP($F52,$F$49:$M$51,4,FALSE)</f>
        <v>1.9</v>
      </c>
      <c r="J52" s="150">
        <f>VLOOKUP($F52,$F$49:$M$51,5,FALSE)</f>
        <v>2.9</v>
      </c>
      <c r="K52" s="150">
        <f>VLOOKUP($F52,$F$49:$M$51,6,FALSE)</f>
        <v>2.5</v>
      </c>
      <c r="L52" s="150">
        <f>VLOOKUP($F52,$F$49:$M$51,7,FALSE)</f>
        <v>0.4</v>
      </c>
      <c r="M52" s="150">
        <f>VLOOKUP($F52,$F$49:$M$51,8,FALSE)</f>
        <v>0.2</v>
      </c>
    </row>
    <row r="53" spans="1:26" x14ac:dyDescent="0.2">
      <c r="A53" s="182" t="s">
        <v>106</v>
      </c>
      <c r="B53" s="182">
        <f>S42</f>
        <v>0</v>
      </c>
      <c r="C53" s="182" t="str">
        <f t="shared" si="3"/>
        <v>No</v>
      </c>
      <c r="D53" s="182" t="str">
        <f t="shared" si="4"/>
        <v/>
      </c>
    </row>
    <row r="54" spans="1:26" x14ac:dyDescent="0.2">
      <c r="A54" s="182" t="s">
        <v>54</v>
      </c>
      <c r="B54" s="182">
        <f t="shared" ref="B54:B56" si="9">S43</f>
        <v>1295</v>
      </c>
      <c r="C54" s="182" t="str">
        <f t="shared" si="3"/>
        <v>No</v>
      </c>
      <c r="D54" s="182" t="str">
        <f t="shared" si="4"/>
        <v/>
      </c>
    </row>
    <row r="55" spans="1:26" x14ac:dyDescent="0.2">
      <c r="A55" s="182" t="s">
        <v>55</v>
      </c>
      <c r="B55" s="182">
        <f t="shared" si="9"/>
        <v>4916</v>
      </c>
      <c r="C55" s="182" t="str">
        <f t="shared" si="3"/>
        <v>No</v>
      </c>
      <c r="D55" s="182" t="str">
        <f t="shared" si="4"/>
        <v/>
      </c>
    </row>
    <row r="56" spans="1:26" x14ac:dyDescent="0.2">
      <c r="A56" s="182" t="s">
        <v>56</v>
      </c>
      <c r="B56" s="182">
        <f t="shared" si="9"/>
        <v>1240</v>
      </c>
      <c r="C56" s="182" t="str">
        <f t="shared" si="3"/>
        <v>No</v>
      </c>
      <c r="D56" s="182" t="str">
        <f t="shared" si="4"/>
        <v/>
      </c>
    </row>
    <row r="57" spans="1:26" x14ac:dyDescent="0.2">
      <c r="D57" s="182" t="str">
        <f>CONCATENATE(D41,D42,D43,D44,D45,D46,D47,D48,D49,D50,D51,D52,D53,D54,D55,D56)</f>
        <v/>
      </c>
    </row>
    <row r="58" spans="1:26" x14ac:dyDescent="0.2">
      <c r="D58" s="182" t="str">
        <f>IFERROR(LEFT(D57,(LEN(D57)-2)),"")</f>
        <v/>
      </c>
    </row>
  </sheetData>
  <mergeCells count="43">
    <mergeCell ref="S26:X26"/>
    <mergeCell ref="S27:X28"/>
    <mergeCell ref="S29:X29"/>
    <mergeCell ref="S2:X2"/>
    <mergeCell ref="S3:X3"/>
    <mergeCell ref="S4:X4"/>
    <mergeCell ref="S5:X5"/>
    <mergeCell ref="S6:X6"/>
    <mergeCell ref="S18:X20"/>
    <mergeCell ref="F11:G11"/>
    <mergeCell ref="M26:O26"/>
    <mergeCell ref="I26:J26"/>
    <mergeCell ref="F32:N32"/>
    <mergeCell ref="Q32:Y32"/>
    <mergeCell ref="Q40:T40"/>
    <mergeCell ref="Y27:Y28"/>
    <mergeCell ref="Y11:Y12"/>
    <mergeCell ref="F10:G10"/>
    <mergeCell ref="F9:G9"/>
    <mergeCell ref="F23:G23"/>
    <mergeCell ref="F22:G22"/>
    <mergeCell ref="F21:G21"/>
    <mergeCell ref="F12:G12"/>
    <mergeCell ref="E40:H40"/>
    <mergeCell ref="I40:L40"/>
    <mergeCell ref="M40:P40"/>
    <mergeCell ref="Y15:Y17"/>
    <mergeCell ref="S49:T49"/>
    <mergeCell ref="V49:Z49"/>
    <mergeCell ref="Y9:Y10"/>
    <mergeCell ref="S7:X7"/>
    <mergeCell ref="S8:X8"/>
    <mergeCell ref="S9:X10"/>
    <mergeCell ref="S25:X25"/>
    <mergeCell ref="Y18:Y20"/>
    <mergeCell ref="S21:X21"/>
    <mergeCell ref="S22:X22"/>
    <mergeCell ref="S23:X23"/>
    <mergeCell ref="S24:X24"/>
    <mergeCell ref="Y13:Y14"/>
    <mergeCell ref="S11:X12"/>
    <mergeCell ref="S13:X14"/>
    <mergeCell ref="S15:X17"/>
  </mergeCells>
  <conditionalFormatting sqref="Q36:Y36">
    <cfRule type="containsText" dxfId="8" priority="91" operator="containsText" text="CORRECT">
      <formula>NOT(ISERROR(SEARCH("CORRECT",Q36)))</formula>
    </cfRule>
  </conditionalFormatting>
  <conditionalFormatting sqref="F36:N36">
    <cfRule type="containsText" dxfId="7" priority="90" operator="containsText" text="CORRECT">
      <formula>NOT(ISERROR(SEARCH("CORRECT",F36)))</formula>
    </cfRule>
  </conditionalFormatting>
  <conditionalFormatting sqref="H42:H45">
    <cfRule type="containsText" dxfId="6" priority="7" operator="containsText" text="CORRECT">
      <formula>NOT(ISERROR(SEARCH("CORRECT",H42)))</formula>
    </cfRule>
  </conditionalFormatting>
  <conditionalFormatting sqref="L42:L45">
    <cfRule type="containsText" dxfId="5" priority="6" operator="containsText" text="CORRECT">
      <formula>NOT(ISERROR(SEARCH("CORRECT",L42)))</formula>
    </cfRule>
  </conditionalFormatting>
  <conditionalFormatting sqref="P42:P45">
    <cfRule type="containsText" dxfId="4" priority="5" operator="containsText" text="CORRECT">
      <formula>NOT(ISERROR(SEARCH("CORRECT",P42)))</formula>
    </cfRule>
  </conditionalFormatting>
  <conditionalFormatting sqref="T42:T45">
    <cfRule type="containsText" dxfId="3" priority="4" operator="containsText" text="CORRECT">
      <formula>NOT(ISERROR(SEARCH("CORRECT",T42)))</formula>
    </cfRule>
  </conditionalFormatting>
  <conditionalFormatting sqref="W43">
    <cfRule type="containsText" dxfId="2" priority="3" operator="containsText" text="CORRECT">
      <formula>NOT(ISERROR(SEARCH("CORRECT",W43)))</formula>
    </cfRule>
  </conditionalFormatting>
  <conditionalFormatting sqref="S49:T49">
    <cfRule type="containsText" dxfId="1" priority="2" operator="containsText" text="NO DUPLICATES">
      <formula>NOT(ISERROR(SEARCH("NO DUPLICATES",S49)))</formula>
    </cfRule>
  </conditionalFormatting>
  <conditionalFormatting sqref="V49">
    <cfRule type="containsText" dxfId="0" priority="1" operator="containsText" text="CHECK">
      <formula>NOT(ISERROR(SEARCH("CHECK",V49)))</formula>
    </cfRule>
  </conditionalFormatting>
  <dataValidations disablePrompts="1" count="1">
    <dataValidation type="list" allowBlank="1" showInputMessage="1" showErrorMessage="1" sqref="H28:J28">
      <formula1>$D$28:$D$31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60" t="s">
        <v>7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3.5" customHeight="1" x14ac:dyDescent="0.2">
      <c r="B2" s="164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5"/>
    </row>
    <row r="3" spans="1:17" ht="13.5" customHeight="1" x14ac:dyDescent="0.2">
      <c r="A3" s="10"/>
      <c r="B3" s="107" t="str">
        <f>'Front Cover'!A61</f>
        <v>Client:</v>
      </c>
      <c r="C3" s="11"/>
      <c r="D3" s="11"/>
      <c r="E3" s="123" t="str">
        <f>'Internal Control-Check Sheet'!G3</f>
        <v>Bristol City Council</v>
      </c>
      <c r="F3" s="123"/>
      <c r="G3" s="122"/>
      <c r="H3" s="12" t="str">
        <f>'Front Cover'!A64</f>
        <v>Date of Survey:</v>
      </c>
      <c r="I3" s="122"/>
      <c r="J3" s="122"/>
      <c r="K3" s="124" t="str">
        <f>'Internal Control-Check Sheet'!L3</f>
        <v>24.03.2015</v>
      </c>
      <c r="L3" s="11"/>
      <c r="M3" s="11"/>
      <c r="N3" s="11"/>
      <c r="O3" s="11"/>
      <c r="P3" s="122"/>
      <c r="Q3" s="120"/>
    </row>
    <row r="4" spans="1:17" ht="13.5" customHeight="1" x14ac:dyDescent="0.2">
      <c r="A4" s="10"/>
      <c r="B4" s="107" t="str">
        <f>'Front Cover'!A62</f>
        <v>Project Number:</v>
      </c>
      <c r="C4" s="11"/>
      <c r="D4" s="11"/>
      <c r="E4" s="123" t="str">
        <f>'Internal Control-Check Sheet'!G4</f>
        <v>ID02263</v>
      </c>
      <c r="F4" s="126"/>
      <c r="G4" s="122"/>
      <c r="H4" s="12" t="str">
        <f>'Front Cover'!A65</f>
        <v>Junction Name:</v>
      </c>
      <c r="I4" s="122"/>
      <c r="J4" s="122"/>
      <c r="K4" s="124" t="str">
        <f>'Internal Control-Check Sheet'!L4</f>
        <v>A37 Wells Road / A4174 Wooton Park / A4174 Airport Road</v>
      </c>
      <c r="L4" s="11"/>
      <c r="M4" s="11"/>
      <c r="N4" s="11"/>
      <c r="O4" s="11"/>
      <c r="P4" s="122"/>
      <c r="Q4" s="120"/>
    </row>
    <row r="5" spans="1:17" s="10" customFormat="1" ht="13.5" customHeight="1" x14ac:dyDescent="0.2">
      <c r="B5" s="107" t="str">
        <f>'Front Cover'!A63</f>
        <v>Junction Number:</v>
      </c>
      <c r="C5" s="11"/>
      <c r="D5" s="11"/>
      <c r="E5" s="123" t="str">
        <f>'Internal Control-Check Sheet'!G5</f>
        <v>Site 5</v>
      </c>
      <c r="F5" s="125"/>
      <c r="G5" s="11"/>
      <c r="H5" s="12" t="str">
        <f>'Front Cover'!A66</f>
        <v>Junction Type:</v>
      </c>
      <c r="I5" s="11"/>
      <c r="J5" s="11"/>
      <c r="K5" s="124" t="str">
        <f>'Internal Control-Check Sheet'!L5</f>
        <v>Crossroads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107"/>
      <c r="C6" s="11"/>
      <c r="D6" s="11"/>
      <c r="E6" s="125"/>
      <c r="F6" s="125"/>
      <c r="G6" s="11"/>
      <c r="H6" s="12"/>
      <c r="I6" s="11"/>
      <c r="J6" s="11"/>
      <c r="K6" s="125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257" t="s">
        <v>119</v>
      </c>
      <c r="C7" s="258"/>
      <c r="D7" s="258"/>
      <c r="E7" s="259"/>
      <c r="F7" s="257" t="s">
        <v>120</v>
      </c>
      <c r="G7" s="258"/>
      <c r="H7" s="258"/>
      <c r="I7" s="259"/>
      <c r="J7" s="257" t="s">
        <v>39</v>
      </c>
      <c r="K7" s="258"/>
      <c r="L7" s="258"/>
      <c r="M7" s="259"/>
      <c r="N7" s="257"/>
      <c r="O7" s="258"/>
      <c r="P7" s="258"/>
      <c r="Q7" s="259"/>
    </row>
    <row r="8" spans="1:17" s="10" customFormat="1" ht="13.5" customHeight="1" thickBot="1" x14ac:dyDescent="0.25">
      <c r="B8" s="260">
        <f>'Internal Control-Check Sheet'!F16</f>
        <v>51.427993000000001</v>
      </c>
      <c r="C8" s="261"/>
      <c r="D8" s="261"/>
      <c r="E8" s="262"/>
      <c r="F8" s="260">
        <f>'Internal Control-Check Sheet'!F17</f>
        <v>-2.563876</v>
      </c>
      <c r="G8" s="261"/>
      <c r="H8" s="261"/>
      <c r="I8" s="262"/>
      <c r="J8" s="266" t="str">
        <f>HYPERLINK(A17,"Click Here")</f>
        <v>Click Here</v>
      </c>
      <c r="K8" s="267"/>
      <c r="L8" s="267"/>
      <c r="M8" s="268"/>
      <c r="N8" s="260"/>
      <c r="O8" s="261"/>
      <c r="P8" s="261"/>
      <c r="Q8" s="262"/>
    </row>
    <row r="9" spans="1:17" s="10" customFormat="1" ht="13.5" customHeight="1" thickBot="1" x14ac:dyDescent="0.25">
      <c r="B9" s="257" t="s">
        <v>101</v>
      </c>
      <c r="C9" s="258"/>
      <c r="D9" s="258"/>
      <c r="E9" s="259"/>
      <c r="F9" s="257" t="s">
        <v>135</v>
      </c>
      <c r="G9" s="258"/>
      <c r="H9" s="258"/>
      <c r="I9" s="259"/>
      <c r="J9" s="257" t="s">
        <v>102</v>
      </c>
      <c r="K9" s="258"/>
      <c r="L9" s="258"/>
      <c r="M9" s="259"/>
      <c r="N9" s="257"/>
      <c r="O9" s="258"/>
      <c r="P9" s="258"/>
      <c r="Q9" s="259"/>
    </row>
    <row r="10" spans="1:17" s="10" customFormat="1" ht="13.5" customHeight="1" thickBot="1" x14ac:dyDescent="0.25">
      <c r="B10" s="260" t="str">
        <f>'Internal Control-Check Sheet'!F21</f>
        <v>Sunny</v>
      </c>
      <c r="C10" s="261"/>
      <c r="D10" s="261"/>
      <c r="E10" s="262"/>
      <c r="F10" s="260" t="str">
        <f>'Internal Control-Check Sheet'!F22</f>
        <v>Partially Cloudy</v>
      </c>
      <c r="G10" s="261"/>
      <c r="H10" s="261"/>
      <c r="I10" s="262"/>
      <c r="J10" s="260" t="str">
        <f>'Internal Control-Check Sheet'!F23</f>
        <v>Cloudy with Showers</v>
      </c>
      <c r="K10" s="261"/>
      <c r="L10" s="261"/>
      <c r="M10" s="262"/>
      <c r="N10" s="260"/>
      <c r="O10" s="261"/>
      <c r="P10" s="261"/>
      <c r="Q10" s="262"/>
    </row>
    <row r="11" spans="1:17" s="10" customFormat="1" ht="13.5" customHeight="1" thickBot="1" x14ac:dyDescent="0.25">
      <c r="B11" s="263" t="s">
        <v>41</v>
      </c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5"/>
    </row>
    <row r="12" spans="1:17" s="10" customFormat="1" ht="13.5" customHeight="1" thickBot="1" x14ac:dyDescent="0.25">
      <c r="B12" s="23"/>
      <c r="C12" s="11"/>
      <c r="D12" s="11"/>
      <c r="E12" s="124"/>
      <c r="F12" s="125"/>
      <c r="G12" s="125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106"/>
      <c r="G13" s="106"/>
      <c r="H13" s="106"/>
      <c r="I13" s="106"/>
      <c r="J13" s="106"/>
      <c r="K13" s="106"/>
      <c r="L13" s="106"/>
      <c r="M13" s="106"/>
      <c r="N13" s="22"/>
      <c r="O13" s="11"/>
      <c r="P13" s="11"/>
      <c r="Q13" s="24"/>
    </row>
    <row r="14" spans="1:17" s="10" customFormat="1" ht="13.5" customHeight="1" x14ac:dyDescent="0.2">
      <c r="A14" s="112" t="s">
        <v>37</v>
      </c>
      <c r="B14" s="23"/>
      <c r="C14" s="11"/>
      <c r="D14" s="11"/>
      <c r="E14" s="23"/>
      <c r="F14" s="105"/>
      <c r="G14" s="105"/>
      <c r="H14" s="105"/>
      <c r="I14" s="275" t="str">
        <f>CONCATENATE('Internal Control-Check Sheet'!E9," - ",'Internal Control-Check Sheet'!F9)</f>
        <v>Arm A - A37 Wells Road (N)</v>
      </c>
      <c r="J14" s="276"/>
      <c r="K14" s="105"/>
      <c r="L14" s="105"/>
      <c r="M14" s="105"/>
      <c r="N14" s="24"/>
      <c r="O14" s="11"/>
      <c r="P14" s="11"/>
      <c r="Q14" s="24"/>
    </row>
    <row r="15" spans="1:17" s="10" customFormat="1" ht="13.5" customHeight="1" thickBot="1" x14ac:dyDescent="0.25">
      <c r="A15" s="112" t="str">
        <f>CONCATENATE(B8,",",F8)</f>
        <v>51.427993,-2.563876</v>
      </c>
      <c r="B15" s="23"/>
      <c r="C15" s="11"/>
      <c r="D15" s="11"/>
      <c r="E15" s="23"/>
      <c r="F15" s="105"/>
      <c r="G15" s="105"/>
      <c r="H15" s="105"/>
      <c r="I15" s="277"/>
      <c r="J15" s="278"/>
      <c r="K15" s="105"/>
      <c r="L15" s="105"/>
      <c r="M15" s="105"/>
      <c r="N15" s="24"/>
      <c r="O15" s="11"/>
      <c r="P15" s="11"/>
      <c r="Q15" s="24"/>
    </row>
    <row r="16" spans="1:17" s="10" customFormat="1" ht="13.5" customHeight="1" x14ac:dyDescent="0.2">
      <c r="A16" s="113" t="s">
        <v>38</v>
      </c>
      <c r="B16" s="23"/>
      <c r="C16" s="11"/>
      <c r="D16" s="11"/>
      <c r="E16" s="23"/>
      <c r="F16" s="105"/>
      <c r="G16" s="105"/>
      <c r="H16" s="105"/>
      <c r="I16" s="105"/>
      <c r="J16" s="105"/>
      <c r="K16" s="105"/>
      <c r="L16" s="105"/>
      <c r="M16" s="105"/>
      <c r="N16" s="24"/>
      <c r="O16" s="11"/>
      <c r="P16" s="11"/>
      <c r="Q16" s="24"/>
    </row>
    <row r="17" spans="1:17" s="10" customFormat="1" ht="13.5" customHeight="1" x14ac:dyDescent="0.2">
      <c r="A17" s="112" t="str">
        <f>CONCATENATE(A14,A15,A16)</f>
        <v>http://maps.google.co.uk/maps?hl=en&amp;safe=off&amp;q=51.427993,-2.563876&amp;cr=countryUK|countryGB&amp;um=1&amp;ie=UTF-8&amp;sa=N&amp;tab=wl</v>
      </c>
      <c r="B17" s="23"/>
      <c r="C17" s="11"/>
      <c r="D17" s="11"/>
      <c r="E17" s="23"/>
      <c r="F17" s="105"/>
      <c r="G17" s="11"/>
      <c r="H17" s="11"/>
      <c r="I17" s="105"/>
      <c r="J17" s="105"/>
      <c r="K17" s="105"/>
      <c r="L17" s="105"/>
      <c r="M17" s="105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F18" s="105"/>
      <c r="G18" s="11"/>
      <c r="H18" s="11"/>
      <c r="I18" s="105"/>
      <c r="J18" s="105"/>
      <c r="K18" s="105"/>
      <c r="L18" s="105"/>
      <c r="M18" s="105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H19" s="11"/>
      <c r="I19" s="105"/>
      <c r="J19" s="105"/>
      <c r="K19" s="105"/>
      <c r="L19" s="105"/>
      <c r="M19" s="105"/>
      <c r="N19" s="110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H20" s="11"/>
      <c r="I20" s="105"/>
      <c r="J20" s="105"/>
      <c r="K20" s="11"/>
      <c r="L20" s="11"/>
      <c r="M20" s="105"/>
      <c r="N20" s="110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H21" s="105"/>
      <c r="I21" s="105"/>
      <c r="J21" s="105"/>
      <c r="K21" s="11"/>
      <c r="L21" s="11"/>
      <c r="M21" s="105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287" t="str">
        <f>CONCATENATE('Internal Control-Check Sheet'!E12," - ",'Internal Control-Check Sheet'!F12)</f>
        <v>Arm D - A4174 Airport Road</v>
      </c>
      <c r="G22" s="288"/>
      <c r="H22" s="11"/>
      <c r="I22" s="105"/>
      <c r="J22" s="105"/>
      <c r="K22" s="11"/>
      <c r="L22" s="11"/>
      <c r="M22" s="105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289"/>
      <c r="G23" s="290"/>
      <c r="H23" s="11"/>
      <c r="I23" s="105"/>
      <c r="J23" s="105"/>
      <c r="K23" s="11"/>
      <c r="L23" s="11"/>
      <c r="M23" s="105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105"/>
      <c r="J24" s="105"/>
      <c r="K24" s="11"/>
      <c r="L24" s="11"/>
      <c r="M24" s="105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F25" s="11"/>
      <c r="G25" s="11"/>
      <c r="H25" s="105"/>
      <c r="I25" s="105"/>
      <c r="J25" s="105"/>
      <c r="K25" s="105"/>
      <c r="L25" s="105"/>
      <c r="M25" s="105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F26" s="105"/>
      <c r="G26" s="105"/>
      <c r="H26" s="105"/>
      <c r="I26" s="105"/>
      <c r="J26" s="105"/>
      <c r="K26" s="105"/>
      <c r="L26" s="279" t="str">
        <f>CONCATENATE('Internal Control-Check Sheet'!E10," - ",'Internal Control-Check Sheet'!F10)</f>
        <v>Arm B - A4174 Wootton Park</v>
      </c>
      <c r="M26" s="280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F27" s="105"/>
      <c r="G27" s="105"/>
      <c r="H27" s="105"/>
      <c r="I27" s="105"/>
      <c r="J27" s="105"/>
      <c r="K27" s="105"/>
      <c r="L27" s="281"/>
      <c r="M27" s="282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105"/>
      <c r="I28" s="105"/>
      <c r="J28" s="105"/>
      <c r="K28" s="105"/>
      <c r="L28" s="105"/>
      <c r="M28" s="105"/>
      <c r="N28" s="110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105"/>
      <c r="I29" s="105"/>
      <c r="J29" s="105"/>
      <c r="K29" s="105"/>
      <c r="L29" s="11"/>
      <c r="M29" s="11"/>
      <c r="N29" s="110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105"/>
      <c r="G30" s="105"/>
      <c r="H30" s="105"/>
      <c r="I30" s="105"/>
      <c r="J30" s="105"/>
      <c r="K30" s="105"/>
      <c r="L30" s="105"/>
      <c r="M30" s="105"/>
      <c r="N30" s="110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105"/>
      <c r="G31" s="105"/>
      <c r="H31" s="11"/>
      <c r="I31" s="11"/>
      <c r="J31" s="105"/>
      <c r="K31" s="105"/>
      <c r="L31" s="105"/>
      <c r="M31" s="105"/>
      <c r="N31" s="110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105"/>
      <c r="G32" s="105"/>
      <c r="H32" s="11"/>
      <c r="I32" s="11"/>
      <c r="J32" s="105"/>
      <c r="K32" s="105"/>
      <c r="L32" s="105"/>
      <c r="M32" s="105"/>
      <c r="N32" s="110"/>
      <c r="O32" s="11"/>
      <c r="P32" s="11"/>
      <c r="Q32" s="24"/>
    </row>
    <row r="33" spans="2:17" s="10" customFormat="1" ht="13.5" customHeight="1" thickBot="1" x14ac:dyDescent="0.25">
      <c r="B33" s="23"/>
      <c r="C33" s="11"/>
      <c r="D33" s="11"/>
      <c r="E33" s="23"/>
      <c r="F33" s="12"/>
      <c r="G33" s="12"/>
      <c r="H33" s="12"/>
      <c r="I33" s="11"/>
      <c r="J33" s="114"/>
      <c r="K33" s="12"/>
      <c r="L33" s="11"/>
      <c r="M33" s="11"/>
      <c r="N33" s="110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I34" s="283" t="str">
        <f>CONCATENATE('Internal Control-Check Sheet'!E11," - ",'Internal Control-Check Sheet'!F11)</f>
        <v>Arm C - A37 Wells Road (S)</v>
      </c>
      <c r="J34" s="284"/>
      <c r="K34" s="12"/>
      <c r="L34" s="11"/>
      <c r="M34" s="11"/>
      <c r="N34" s="110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107"/>
      <c r="F35" s="12"/>
      <c r="G35" s="12"/>
      <c r="I35" s="285"/>
      <c r="J35" s="286"/>
      <c r="K35" s="12"/>
      <c r="L35" s="12"/>
      <c r="M35" s="12"/>
      <c r="N35" s="110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108"/>
      <c r="F36" s="109"/>
      <c r="G36" s="109"/>
      <c r="H36" s="109"/>
      <c r="I36" s="109"/>
      <c r="J36" s="109"/>
      <c r="K36" s="109"/>
      <c r="L36" s="109"/>
      <c r="M36" s="109"/>
      <c r="N36" s="111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26"/>
      <c r="P37" s="26"/>
      <c r="Q37" s="128"/>
    </row>
    <row r="38" spans="2:17" s="10" customFormat="1" ht="13.5" customHeight="1" thickBot="1" x14ac:dyDescent="0.25">
      <c r="B38" s="263" t="s">
        <v>42</v>
      </c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5"/>
    </row>
    <row r="39" spans="2:17" s="10" customFormat="1" ht="13.5" customHeight="1" x14ac:dyDescent="0.2">
      <c r="B39" s="115"/>
      <c r="C39" s="116"/>
      <c r="D39" s="116"/>
      <c r="E39" s="116"/>
      <c r="F39" s="116"/>
      <c r="G39" s="116"/>
      <c r="H39" s="116"/>
      <c r="I39" s="22"/>
      <c r="J39" s="115"/>
      <c r="K39" s="116"/>
      <c r="L39" s="116"/>
      <c r="M39" s="116"/>
      <c r="N39" s="116"/>
      <c r="O39" s="116"/>
      <c r="P39" s="116"/>
      <c r="Q39" s="22"/>
    </row>
    <row r="40" spans="2:17" s="10" customFormat="1" ht="13.5" customHeight="1" x14ac:dyDescent="0.2">
      <c r="B40" s="107"/>
      <c r="C40" s="12"/>
      <c r="D40" s="12"/>
      <c r="E40" s="12"/>
      <c r="F40" s="12"/>
      <c r="G40" s="12"/>
      <c r="H40" s="12"/>
      <c r="I40" s="24"/>
      <c r="J40" s="107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17"/>
      <c r="C42" s="11"/>
      <c r="D42" s="11"/>
      <c r="E42" s="11"/>
      <c r="F42" s="11"/>
      <c r="G42" s="11"/>
      <c r="H42" s="118"/>
      <c r="I42" s="24"/>
      <c r="J42" s="117"/>
      <c r="K42" s="11"/>
      <c r="L42" s="11"/>
      <c r="M42" s="11"/>
      <c r="N42" s="11"/>
      <c r="O42" s="11"/>
      <c r="P42" s="118"/>
      <c r="Q42" s="24"/>
    </row>
    <row r="43" spans="2:17" s="10" customFormat="1" ht="13.5" customHeight="1" x14ac:dyDescent="0.2">
      <c r="B43" s="23"/>
      <c r="C43" s="82"/>
      <c r="D43" s="82"/>
      <c r="E43" s="11"/>
      <c r="F43" s="11"/>
      <c r="G43" s="11"/>
      <c r="H43" s="119"/>
      <c r="I43" s="24"/>
      <c r="J43" s="23"/>
      <c r="K43" s="82"/>
      <c r="L43" s="82"/>
      <c r="M43" s="11"/>
      <c r="N43" s="11"/>
      <c r="O43" s="11"/>
      <c r="P43" s="119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20"/>
      <c r="J57" s="23"/>
      <c r="K57" s="11"/>
      <c r="L57" s="11"/>
      <c r="M57" s="11"/>
      <c r="N57" s="11"/>
      <c r="O57" s="11"/>
      <c r="P57" s="11"/>
      <c r="Q57" s="120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21"/>
      <c r="J58" s="25"/>
      <c r="K58" s="26"/>
      <c r="L58" s="26"/>
      <c r="M58" s="26"/>
      <c r="N58" s="26"/>
      <c r="O58" s="26"/>
      <c r="P58" s="26"/>
      <c r="Q58" s="121"/>
    </row>
    <row r="59" spans="1:17" ht="13.5" customHeight="1" thickBot="1" x14ac:dyDescent="0.25">
      <c r="A59" s="10"/>
      <c r="B59" s="263" t="s">
        <v>43</v>
      </c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5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2"/>
      <c r="Q60" s="120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2"/>
      <c r="Q61" s="120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2"/>
      <c r="Q62" s="120"/>
    </row>
    <row r="63" spans="1:17" ht="13.5" customHeight="1" x14ac:dyDescent="0.2">
      <c r="A63" s="10"/>
      <c r="B63" s="127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"/>
      <c r="O63" s="11"/>
      <c r="P63" s="122"/>
      <c r="Q63" s="120"/>
    </row>
    <row r="64" spans="1:17" ht="13.5" customHeight="1" x14ac:dyDescent="0.2">
      <c r="A64" s="10"/>
      <c r="B64" s="127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"/>
      <c r="O64" s="11"/>
      <c r="P64" s="122"/>
      <c r="Q64" s="120"/>
    </row>
    <row r="65" spans="1:17" ht="13.5" customHeight="1" x14ac:dyDescent="0.2">
      <c r="A65" s="10"/>
      <c r="B65" s="127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"/>
      <c r="O65" s="11"/>
      <c r="P65" s="122"/>
      <c r="Q65" s="120"/>
    </row>
    <row r="66" spans="1:17" ht="13.5" customHeight="1" x14ac:dyDescent="0.2">
      <c r="A66" s="10"/>
      <c r="B66" s="127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"/>
      <c r="O66" s="11"/>
      <c r="P66" s="122"/>
      <c r="Q66" s="120"/>
    </row>
    <row r="67" spans="1:17" ht="13.5" customHeight="1" x14ac:dyDescent="0.2">
      <c r="A67" s="10"/>
      <c r="B67" s="127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1"/>
      <c r="O67" s="11"/>
      <c r="P67" s="122"/>
      <c r="Q67" s="120"/>
    </row>
    <row r="68" spans="1:17" ht="13.5" customHeight="1" x14ac:dyDescent="0.2">
      <c r="A68" s="10"/>
      <c r="B68" s="127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1"/>
      <c r="O68" s="11"/>
      <c r="P68" s="122"/>
      <c r="Q68" s="120"/>
    </row>
    <row r="69" spans="1:17" ht="13.5" customHeight="1" x14ac:dyDescent="0.2">
      <c r="A69" s="10"/>
      <c r="B69" s="127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1"/>
      <c r="O69" s="11"/>
      <c r="P69" s="122"/>
      <c r="Q69" s="120"/>
    </row>
    <row r="70" spans="1:17" ht="13.5" customHeight="1" x14ac:dyDescent="0.2">
      <c r="A70" s="10"/>
      <c r="B70" s="127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1"/>
      <c r="O70" s="11"/>
      <c r="P70" s="122"/>
      <c r="Q70" s="120"/>
    </row>
    <row r="71" spans="1:17" ht="13.5" customHeight="1" x14ac:dyDescent="0.2">
      <c r="A71" s="10"/>
      <c r="B71" s="127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1"/>
      <c r="O71" s="11"/>
      <c r="P71" s="122"/>
      <c r="Q71" s="120"/>
    </row>
    <row r="72" spans="1:17" ht="13.5" customHeight="1" x14ac:dyDescent="0.2">
      <c r="A72" s="10"/>
      <c r="B72" s="127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1"/>
      <c r="O72" s="11"/>
      <c r="P72" s="122"/>
      <c r="Q72" s="120"/>
    </row>
    <row r="73" spans="1:17" ht="13.5" customHeight="1" x14ac:dyDescent="0.2">
      <c r="A73" s="10"/>
      <c r="B73" s="127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1"/>
      <c r="O73" s="11"/>
      <c r="P73" s="122"/>
      <c r="Q73" s="120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2"/>
      <c r="Q74" s="120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2"/>
      <c r="Q75" s="120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2"/>
      <c r="Q76" s="120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2"/>
      <c r="Q77" s="120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2"/>
      <c r="Q78" s="120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2"/>
      <c r="Q79" s="120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2"/>
      <c r="Q80" s="120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2"/>
      <c r="Q81" s="120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2"/>
      <c r="Q82" s="120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2"/>
      <c r="Q83" s="120"/>
    </row>
    <row r="84" spans="1:17" ht="13.5" thickBot="1" x14ac:dyDescent="0.25">
      <c r="B84" s="134" t="s">
        <v>44</v>
      </c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2"/>
      <c r="O84" s="132"/>
      <c r="P84" s="132"/>
      <c r="Q84" s="133"/>
    </row>
    <row r="85" spans="1:17" x14ac:dyDescent="0.2">
      <c r="B85" s="269"/>
      <c r="C85" s="270"/>
      <c r="D85" s="270"/>
      <c r="E85" s="270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1"/>
    </row>
    <row r="86" spans="1:17" x14ac:dyDescent="0.2">
      <c r="B86" s="269"/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1"/>
    </row>
    <row r="87" spans="1:17" x14ac:dyDescent="0.2">
      <c r="B87" s="269"/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1"/>
    </row>
    <row r="88" spans="1:17" x14ac:dyDescent="0.2">
      <c r="B88" s="269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1"/>
    </row>
    <row r="89" spans="1:17" ht="13.5" thickBot="1" x14ac:dyDescent="0.25">
      <c r="B89" s="272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4"/>
    </row>
  </sheetData>
  <sheetProtection selectLockedCells="1"/>
  <mergeCells count="24">
    <mergeCell ref="N10:Q10"/>
    <mergeCell ref="B59:Q59"/>
    <mergeCell ref="B85:Q89"/>
    <mergeCell ref="B38:Q38"/>
    <mergeCell ref="I14:J15"/>
    <mergeCell ref="L26:M27"/>
    <mergeCell ref="I34:J35"/>
    <mergeCell ref="F22:G23"/>
    <mergeCell ref="N7:Q7"/>
    <mergeCell ref="N8:Q8"/>
    <mergeCell ref="B11:Q11"/>
    <mergeCell ref="B9:E9"/>
    <mergeCell ref="F9:I9"/>
    <mergeCell ref="J9:M9"/>
    <mergeCell ref="N9:Q9"/>
    <mergeCell ref="B10:E10"/>
    <mergeCell ref="B7:E7"/>
    <mergeCell ref="J8:M8"/>
    <mergeCell ref="J7:M7"/>
    <mergeCell ref="F8:I8"/>
    <mergeCell ref="F7:I7"/>
    <mergeCell ref="B8:E8"/>
    <mergeCell ref="F10:I10"/>
    <mergeCell ref="J10:M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8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26" width="12" style="3" customWidth="1"/>
    <col min="27" max="42" width="9.85546875" style="3" customWidth="1"/>
    <col min="43" max="43" width="9.7109375" style="3" customWidth="1"/>
    <col min="44" max="16384" width="9.140625" style="3"/>
  </cols>
  <sheetData>
    <row r="1" spans="1:42" s="2" customFormat="1" ht="27.75" customHeight="1" x14ac:dyDescent="0.2">
      <c r="A1" s="51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1" t="s">
        <v>7</v>
      </c>
      <c r="AA1" s="51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</row>
    <row r="2" spans="1:42" s="2" customFormat="1" ht="13.5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1"/>
      <c r="AA2" s="51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P2" s="52"/>
    </row>
    <row r="3" spans="1:42" s="2" customFormat="1" ht="13.5" customHeight="1" x14ac:dyDescent="0.2">
      <c r="A3" s="138" t="s">
        <v>36</v>
      </c>
      <c r="B3" s="14"/>
      <c r="C3" s="54" t="str">
        <f>'Internal Control-Check Sheet'!G3</f>
        <v>Bristol City Council</v>
      </c>
      <c r="D3" s="54"/>
      <c r="E3" s="54"/>
      <c r="F3" s="138" t="s">
        <v>20</v>
      </c>
      <c r="G3" s="54"/>
      <c r="H3" s="56" t="str">
        <f>'Internal Control-Check Sheet'!L3</f>
        <v>24.03.2015</v>
      </c>
      <c r="I3" s="54"/>
      <c r="J3" s="3"/>
      <c r="K3" s="54"/>
      <c r="L3" s="54"/>
      <c r="M3" s="54"/>
      <c r="N3" s="54"/>
      <c r="O3" s="54"/>
      <c r="P3" s="3"/>
      <c r="S3" s="3"/>
      <c r="V3" s="3"/>
      <c r="W3" s="54"/>
      <c r="X3" s="54"/>
      <c r="Y3" s="54"/>
      <c r="Z3" s="138" t="s">
        <v>36</v>
      </c>
      <c r="AA3" s="14"/>
      <c r="AB3" s="54" t="str">
        <f>$C$3</f>
        <v>Bristol City Council</v>
      </c>
      <c r="AC3" s="54"/>
      <c r="AD3" s="54"/>
      <c r="AE3" s="138" t="s">
        <v>20</v>
      </c>
      <c r="AF3" s="54"/>
      <c r="AG3" s="56" t="str">
        <f>$H$3</f>
        <v>24.03.2015</v>
      </c>
      <c r="AH3" s="54"/>
      <c r="AJ3" s="54"/>
      <c r="AK3" s="54"/>
      <c r="AL3" s="54"/>
      <c r="AP3" s="52"/>
    </row>
    <row r="4" spans="1:42" s="2" customFormat="1" ht="13.5" customHeight="1" x14ac:dyDescent="0.2">
      <c r="A4" s="138" t="s">
        <v>15</v>
      </c>
      <c r="B4" s="14"/>
      <c r="C4" s="54" t="str">
        <f>'Internal Control-Check Sheet'!G4</f>
        <v>ID02263</v>
      </c>
      <c r="D4" s="54"/>
      <c r="E4" s="54"/>
      <c r="F4" s="138" t="s">
        <v>14</v>
      </c>
      <c r="G4" s="54"/>
      <c r="H4" s="56" t="str">
        <f>'Internal Control-Check Sheet'!L4</f>
        <v>A37 Wells Road / A4174 Wooton Park / A4174 Airport Road</v>
      </c>
      <c r="I4" s="54"/>
      <c r="J4" s="3"/>
      <c r="K4" s="54"/>
      <c r="L4" s="54"/>
      <c r="M4" s="139"/>
      <c r="N4" s="55"/>
      <c r="O4" s="140" t="s">
        <v>63</v>
      </c>
      <c r="P4" s="14" t="str">
        <f>'Internal Control-Check Sheet'!F9</f>
        <v>A37 Wells Road (N)</v>
      </c>
      <c r="S4" s="140" t="s">
        <v>65</v>
      </c>
      <c r="T4" s="14" t="str">
        <f>'Internal Control-Check Sheet'!F11</f>
        <v>A37 Wells Road (S)</v>
      </c>
      <c r="V4" s="3"/>
      <c r="W4" s="54"/>
      <c r="X4" s="54"/>
      <c r="Y4" s="54"/>
      <c r="Z4" s="138" t="s">
        <v>15</v>
      </c>
      <c r="AA4" s="14"/>
      <c r="AB4" s="54" t="str">
        <f>$C$4</f>
        <v>ID02263</v>
      </c>
      <c r="AC4" s="54"/>
      <c r="AD4" s="54"/>
      <c r="AE4" s="138" t="s">
        <v>14</v>
      </c>
      <c r="AF4" s="54"/>
      <c r="AG4" s="56" t="str">
        <f>$H$4</f>
        <v>A37 Wells Road / A4174 Wooton Park / A4174 Airport Road</v>
      </c>
      <c r="AH4" s="54"/>
      <c r="AJ4" s="54"/>
      <c r="AL4" s="139"/>
      <c r="AM4" s="54"/>
      <c r="AP4" s="52"/>
    </row>
    <row r="5" spans="1:42" s="2" customFormat="1" ht="13.5" customHeight="1" x14ac:dyDescent="0.2">
      <c r="A5" s="138" t="s">
        <v>13</v>
      </c>
      <c r="B5" s="14"/>
      <c r="C5" s="54" t="str">
        <f>'Internal Control-Check Sheet'!G5</f>
        <v>Site 5</v>
      </c>
      <c r="D5" s="54"/>
      <c r="E5" s="54"/>
      <c r="F5" s="138" t="s">
        <v>21</v>
      </c>
      <c r="G5" s="54"/>
      <c r="H5" s="56" t="str">
        <f>'Internal Control-Check Sheet'!L5</f>
        <v>Crossroads</v>
      </c>
      <c r="I5" s="54"/>
      <c r="J5" s="3"/>
      <c r="K5" s="54"/>
      <c r="L5" s="54"/>
      <c r="M5" s="139"/>
      <c r="N5" s="55"/>
      <c r="O5" s="140" t="s">
        <v>64</v>
      </c>
      <c r="P5" s="14" t="str">
        <f>'Internal Control-Check Sheet'!F10</f>
        <v>A4174 Wootton Park</v>
      </c>
      <c r="S5" s="140" t="s">
        <v>69</v>
      </c>
      <c r="T5" s="14" t="str">
        <f>'Internal Control-Check Sheet'!F12</f>
        <v>A4174 Airport Road</v>
      </c>
      <c r="V5" s="3"/>
      <c r="W5" s="54"/>
      <c r="X5" s="54"/>
      <c r="Y5" s="54"/>
      <c r="Z5" s="138" t="s">
        <v>13</v>
      </c>
      <c r="AA5" s="14"/>
      <c r="AB5" s="54" t="str">
        <f>$C$5</f>
        <v>Site 5</v>
      </c>
      <c r="AC5" s="54"/>
      <c r="AD5" s="54"/>
      <c r="AE5" s="138" t="s">
        <v>21</v>
      </c>
      <c r="AF5" s="54"/>
      <c r="AG5" s="56" t="str">
        <f>$H$5</f>
        <v>Crossroads</v>
      </c>
      <c r="AH5" s="54"/>
      <c r="AJ5" s="54"/>
      <c r="AL5" s="139"/>
      <c r="AM5" s="54"/>
      <c r="AP5" s="52"/>
    </row>
    <row r="6" spans="1:42" ht="13.5" customHeight="1" thickBot="1" x14ac:dyDescent="0.25">
      <c r="A6" s="53"/>
      <c r="B6" s="55"/>
      <c r="C6" s="55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3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</row>
    <row r="7" spans="1:42" ht="13.5" customHeight="1" thickTop="1" thickBot="1" x14ac:dyDescent="0.25">
      <c r="A7" s="57"/>
      <c r="B7" s="297" t="s">
        <v>103</v>
      </c>
      <c r="C7" s="298"/>
      <c r="D7" s="298"/>
      <c r="E7" s="298"/>
      <c r="F7" s="298"/>
      <c r="G7" s="298"/>
      <c r="H7" s="298"/>
      <c r="I7" s="299"/>
      <c r="J7" s="297" t="s">
        <v>45</v>
      </c>
      <c r="K7" s="298"/>
      <c r="L7" s="298"/>
      <c r="M7" s="298"/>
      <c r="N7" s="298"/>
      <c r="O7" s="298"/>
      <c r="P7" s="298"/>
      <c r="Q7" s="299"/>
      <c r="R7" s="297" t="s">
        <v>46</v>
      </c>
      <c r="S7" s="298"/>
      <c r="T7" s="298"/>
      <c r="U7" s="298"/>
      <c r="V7" s="298"/>
      <c r="W7" s="298"/>
      <c r="X7" s="298"/>
      <c r="Y7" s="299"/>
      <c r="Z7" s="57"/>
      <c r="AA7" s="297" t="s">
        <v>111</v>
      </c>
      <c r="AB7" s="298"/>
      <c r="AC7" s="298"/>
      <c r="AD7" s="298"/>
      <c r="AE7" s="298"/>
      <c r="AF7" s="298"/>
      <c r="AG7" s="298"/>
      <c r="AH7" s="299"/>
      <c r="AI7" s="297" t="s">
        <v>57</v>
      </c>
      <c r="AJ7" s="298"/>
      <c r="AK7" s="298"/>
      <c r="AL7" s="298"/>
      <c r="AM7" s="298"/>
      <c r="AN7" s="298"/>
      <c r="AO7" s="298"/>
      <c r="AP7" s="299"/>
    </row>
    <row r="8" spans="1:42" ht="13.5" customHeight="1" thickTop="1" thickBot="1" x14ac:dyDescent="0.25">
      <c r="A8" s="130" t="s">
        <v>0</v>
      </c>
      <c r="B8" s="58" t="s">
        <v>2</v>
      </c>
      <c r="C8" s="58" t="s">
        <v>12</v>
      </c>
      <c r="D8" s="58" t="s">
        <v>10</v>
      </c>
      <c r="E8" s="58" t="s">
        <v>11</v>
      </c>
      <c r="F8" s="58" t="s">
        <v>4</v>
      </c>
      <c r="G8" s="58" t="s">
        <v>9</v>
      </c>
      <c r="H8" s="58" t="s">
        <v>3</v>
      </c>
      <c r="I8" s="58" t="s">
        <v>8</v>
      </c>
      <c r="J8" s="58" t="s">
        <v>2</v>
      </c>
      <c r="K8" s="58" t="s">
        <v>12</v>
      </c>
      <c r="L8" s="58" t="s">
        <v>10</v>
      </c>
      <c r="M8" s="58" t="s">
        <v>11</v>
      </c>
      <c r="N8" s="58" t="s">
        <v>4</v>
      </c>
      <c r="O8" s="58" t="s">
        <v>9</v>
      </c>
      <c r="P8" s="58" t="s">
        <v>3</v>
      </c>
      <c r="Q8" s="58" t="s">
        <v>8</v>
      </c>
      <c r="R8" s="58" t="s">
        <v>2</v>
      </c>
      <c r="S8" s="58" t="s">
        <v>12</v>
      </c>
      <c r="T8" s="58" t="s">
        <v>10</v>
      </c>
      <c r="U8" s="58" t="s">
        <v>11</v>
      </c>
      <c r="V8" s="58" t="s">
        <v>4</v>
      </c>
      <c r="W8" s="58" t="s">
        <v>9</v>
      </c>
      <c r="X8" s="58" t="s">
        <v>3</v>
      </c>
      <c r="Y8" s="58" t="s">
        <v>8</v>
      </c>
      <c r="Z8" s="130" t="s">
        <v>0</v>
      </c>
      <c r="AA8" s="58" t="s">
        <v>2</v>
      </c>
      <c r="AB8" s="58" t="s">
        <v>12</v>
      </c>
      <c r="AC8" s="58" t="s">
        <v>10</v>
      </c>
      <c r="AD8" s="58" t="s">
        <v>11</v>
      </c>
      <c r="AE8" s="58" t="s">
        <v>4</v>
      </c>
      <c r="AF8" s="58" t="s">
        <v>9</v>
      </c>
      <c r="AG8" s="58" t="s">
        <v>3</v>
      </c>
      <c r="AH8" s="58" t="s">
        <v>8</v>
      </c>
      <c r="AI8" s="58" t="s">
        <v>2</v>
      </c>
      <c r="AJ8" s="58" t="s">
        <v>12</v>
      </c>
      <c r="AK8" s="58" t="s">
        <v>10</v>
      </c>
      <c r="AL8" s="58" t="s">
        <v>11</v>
      </c>
      <c r="AM8" s="58" t="s">
        <v>4</v>
      </c>
      <c r="AN8" s="58" t="s">
        <v>9</v>
      </c>
      <c r="AO8" s="58" t="s">
        <v>3</v>
      </c>
      <c r="AP8" s="58" t="s">
        <v>8</v>
      </c>
    </row>
    <row r="9" spans="1:42" s="16" customFormat="1" ht="13.5" customHeight="1" thickTop="1" x14ac:dyDescent="0.2">
      <c r="A9" s="59">
        <f>'Internal Control-Check Sheet'!F28</f>
        <v>0.29166666666666669</v>
      </c>
      <c r="B9" s="196"/>
      <c r="C9" s="196"/>
      <c r="D9" s="196"/>
      <c r="E9" s="196"/>
      <c r="F9" s="196"/>
      <c r="G9" s="196"/>
      <c r="H9" s="196"/>
      <c r="I9" s="97">
        <f t="shared" ref="I9:I56" si="0">SUM(B9:H9)</f>
        <v>0</v>
      </c>
      <c r="J9" s="96">
        <v>17</v>
      </c>
      <c r="K9" s="96">
        <v>4</v>
      </c>
      <c r="L9" s="96">
        <v>1</v>
      </c>
      <c r="M9" s="96">
        <v>0</v>
      </c>
      <c r="N9" s="96">
        <v>0</v>
      </c>
      <c r="O9" s="96">
        <v>0</v>
      </c>
      <c r="P9" s="96">
        <v>0</v>
      </c>
      <c r="Q9" s="97">
        <f t="shared" ref="Q9:Q56" si="1">SUM(J9:P9)</f>
        <v>22</v>
      </c>
      <c r="R9" s="96">
        <v>54</v>
      </c>
      <c r="S9" s="96">
        <v>15</v>
      </c>
      <c r="T9" s="96">
        <v>3</v>
      </c>
      <c r="U9" s="96">
        <v>4</v>
      </c>
      <c r="V9" s="96">
        <v>1</v>
      </c>
      <c r="W9" s="96">
        <v>1</v>
      </c>
      <c r="X9" s="96">
        <v>0</v>
      </c>
      <c r="Y9" s="97">
        <f t="shared" ref="Y9:Y56" si="2">SUM(R9:X9)</f>
        <v>78</v>
      </c>
      <c r="Z9" s="59">
        <f>A9</f>
        <v>0.29166666666666669</v>
      </c>
      <c r="AA9" s="91">
        <f>B9+J9+R9+B112</f>
        <v>95</v>
      </c>
      <c r="AB9" s="91">
        <f t="shared" ref="AB9:AG9" si="3">C9+K9+S9+C112</f>
        <v>26</v>
      </c>
      <c r="AC9" s="91">
        <f t="shared" si="3"/>
        <v>5</v>
      </c>
      <c r="AD9" s="91">
        <f t="shared" si="3"/>
        <v>4</v>
      </c>
      <c r="AE9" s="91">
        <f t="shared" si="3"/>
        <v>2</v>
      </c>
      <c r="AF9" s="91">
        <f t="shared" si="3"/>
        <v>3</v>
      </c>
      <c r="AG9" s="91">
        <f t="shared" si="3"/>
        <v>0</v>
      </c>
      <c r="AH9" s="61">
        <f>SUM(AA9:AG9)</f>
        <v>135</v>
      </c>
      <c r="AI9" s="91">
        <f>B9+R112+J318+B524</f>
        <v>159</v>
      </c>
      <c r="AJ9" s="91">
        <f t="shared" ref="AJ9:AO9" si="4">C9+S112+K318+C524</f>
        <v>37</v>
      </c>
      <c r="AK9" s="91">
        <f t="shared" si="4"/>
        <v>3</v>
      </c>
      <c r="AL9" s="91">
        <f t="shared" si="4"/>
        <v>3</v>
      </c>
      <c r="AM9" s="91">
        <f t="shared" si="4"/>
        <v>6</v>
      </c>
      <c r="AN9" s="91">
        <f t="shared" si="4"/>
        <v>4</v>
      </c>
      <c r="AO9" s="91">
        <f t="shared" si="4"/>
        <v>3</v>
      </c>
      <c r="AP9" s="61">
        <f>SUM(AI9:AO9)</f>
        <v>215</v>
      </c>
    </row>
    <row r="10" spans="1:42" s="16" customFormat="1" ht="13.5" customHeight="1" x14ac:dyDescent="0.2">
      <c r="A10" s="62">
        <f>A9+'Internal Control-Check Sheet'!$H$28</f>
        <v>0.30208333333333337</v>
      </c>
      <c r="B10" s="196"/>
      <c r="C10" s="196"/>
      <c r="D10" s="196"/>
      <c r="E10" s="196"/>
      <c r="F10" s="196"/>
      <c r="G10" s="196"/>
      <c r="H10" s="196"/>
      <c r="I10" s="97">
        <f t="shared" si="0"/>
        <v>0</v>
      </c>
      <c r="J10" s="96">
        <v>12</v>
      </c>
      <c r="K10" s="96">
        <v>5</v>
      </c>
      <c r="L10" s="96">
        <v>2</v>
      </c>
      <c r="M10" s="96">
        <v>1</v>
      </c>
      <c r="N10" s="96">
        <v>0</v>
      </c>
      <c r="O10" s="96">
        <v>0</v>
      </c>
      <c r="P10" s="96">
        <v>0</v>
      </c>
      <c r="Q10" s="97">
        <f t="shared" si="1"/>
        <v>20</v>
      </c>
      <c r="R10" s="96">
        <v>63</v>
      </c>
      <c r="S10" s="96">
        <v>17</v>
      </c>
      <c r="T10" s="96">
        <v>3</v>
      </c>
      <c r="U10" s="96">
        <v>2</v>
      </c>
      <c r="V10" s="96">
        <v>2</v>
      </c>
      <c r="W10" s="96">
        <v>1</v>
      </c>
      <c r="X10" s="96">
        <v>1</v>
      </c>
      <c r="Y10" s="97">
        <f t="shared" si="2"/>
        <v>89</v>
      </c>
      <c r="Z10" s="62">
        <f t="shared" ref="Z10:Z56" si="5">A10</f>
        <v>0.30208333333333337</v>
      </c>
      <c r="AA10" s="31">
        <f t="shared" ref="AA10:AG10" si="6">B10+J10+R10+B113</f>
        <v>95</v>
      </c>
      <c r="AB10" s="31">
        <f t="shared" si="6"/>
        <v>26</v>
      </c>
      <c r="AC10" s="31">
        <f t="shared" si="6"/>
        <v>6</v>
      </c>
      <c r="AD10" s="31">
        <f t="shared" si="6"/>
        <v>3</v>
      </c>
      <c r="AE10" s="31">
        <f t="shared" si="6"/>
        <v>3</v>
      </c>
      <c r="AF10" s="31">
        <f t="shared" si="6"/>
        <v>1</v>
      </c>
      <c r="AG10" s="31">
        <f t="shared" si="6"/>
        <v>1</v>
      </c>
      <c r="AH10" s="61">
        <f t="shared" ref="AH10:AH42" si="7">SUM(AA10:AG10)</f>
        <v>135</v>
      </c>
      <c r="AI10" s="31">
        <f t="shared" ref="AI10:AO10" si="8">B10+R113+J319+B525</f>
        <v>177</v>
      </c>
      <c r="AJ10" s="31">
        <f t="shared" si="8"/>
        <v>42</v>
      </c>
      <c r="AK10" s="31">
        <f t="shared" si="8"/>
        <v>3</v>
      </c>
      <c r="AL10" s="31">
        <f t="shared" si="8"/>
        <v>3</v>
      </c>
      <c r="AM10" s="31">
        <f t="shared" si="8"/>
        <v>6</v>
      </c>
      <c r="AN10" s="31">
        <f t="shared" si="8"/>
        <v>5</v>
      </c>
      <c r="AO10" s="31">
        <f t="shared" si="8"/>
        <v>1</v>
      </c>
      <c r="AP10" s="61">
        <f t="shared" ref="AP10:AP42" si="9">SUM(AI10:AO10)</f>
        <v>237</v>
      </c>
    </row>
    <row r="11" spans="1:42" ht="13.5" customHeight="1" x14ac:dyDescent="0.2">
      <c r="A11" s="63">
        <f>A10+'Internal Control-Check Sheet'!$H$28</f>
        <v>0.31250000000000006</v>
      </c>
      <c r="B11" s="196"/>
      <c r="C11" s="196"/>
      <c r="D11" s="196"/>
      <c r="E11" s="196"/>
      <c r="F11" s="196"/>
      <c r="G11" s="196"/>
      <c r="H11" s="196"/>
      <c r="I11" s="97">
        <f t="shared" si="0"/>
        <v>0</v>
      </c>
      <c r="J11" s="96">
        <v>26</v>
      </c>
      <c r="K11" s="96">
        <v>6</v>
      </c>
      <c r="L11" s="96">
        <v>0</v>
      </c>
      <c r="M11" s="96">
        <v>1</v>
      </c>
      <c r="N11" s="96">
        <v>0</v>
      </c>
      <c r="O11" s="96">
        <v>0</v>
      </c>
      <c r="P11" s="96">
        <v>0</v>
      </c>
      <c r="Q11" s="97">
        <f t="shared" si="1"/>
        <v>33</v>
      </c>
      <c r="R11" s="96">
        <v>58</v>
      </c>
      <c r="S11" s="96">
        <v>9</v>
      </c>
      <c r="T11" s="96">
        <v>1</v>
      </c>
      <c r="U11" s="96">
        <v>4</v>
      </c>
      <c r="V11" s="96">
        <v>2</v>
      </c>
      <c r="W11" s="96">
        <v>0</v>
      </c>
      <c r="X11" s="96">
        <v>0</v>
      </c>
      <c r="Y11" s="97">
        <f t="shared" si="2"/>
        <v>74</v>
      </c>
      <c r="Z11" s="63">
        <f t="shared" si="5"/>
        <v>0.31250000000000006</v>
      </c>
      <c r="AA11" s="31">
        <f t="shared" ref="AA11:AG11" si="10">B11+J11+R11+B114</f>
        <v>102</v>
      </c>
      <c r="AB11" s="31">
        <f t="shared" si="10"/>
        <v>23</v>
      </c>
      <c r="AC11" s="31">
        <f t="shared" si="10"/>
        <v>1</v>
      </c>
      <c r="AD11" s="31">
        <f t="shared" si="10"/>
        <v>5</v>
      </c>
      <c r="AE11" s="31">
        <f t="shared" si="10"/>
        <v>2</v>
      </c>
      <c r="AF11" s="31">
        <f t="shared" si="10"/>
        <v>2</v>
      </c>
      <c r="AG11" s="31">
        <f t="shared" si="10"/>
        <v>0</v>
      </c>
      <c r="AH11" s="61">
        <f t="shared" si="7"/>
        <v>135</v>
      </c>
      <c r="AI11" s="31">
        <f t="shared" ref="AI11:AO11" si="11">B11+R114+J320+B526</f>
        <v>199</v>
      </c>
      <c r="AJ11" s="31">
        <f t="shared" si="11"/>
        <v>49</v>
      </c>
      <c r="AK11" s="31">
        <f t="shared" si="11"/>
        <v>4</v>
      </c>
      <c r="AL11" s="31">
        <f t="shared" si="11"/>
        <v>0</v>
      </c>
      <c r="AM11" s="31">
        <f t="shared" si="11"/>
        <v>4</v>
      </c>
      <c r="AN11" s="31">
        <f t="shared" si="11"/>
        <v>7</v>
      </c>
      <c r="AO11" s="31">
        <f t="shared" si="11"/>
        <v>2</v>
      </c>
      <c r="AP11" s="61">
        <f t="shared" si="9"/>
        <v>265</v>
      </c>
    </row>
    <row r="12" spans="1:42" ht="13.5" customHeight="1" x14ac:dyDescent="0.2">
      <c r="A12" s="62">
        <f>A11+'Internal Control-Check Sheet'!$H$28</f>
        <v>0.32291666666666674</v>
      </c>
      <c r="B12" s="196"/>
      <c r="C12" s="196"/>
      <c r="D12" s="196"/>
      <c r="E12" s="196"/>
      <c r="F12" s="196"/>
      <c r="G12" s="196"/>
      <c r="H12" s="196"/>
      <c r="I12" s="97">
        <f t="shared" si="0"/>
        <v>0</v>
      </c>
      <c r="J12" s="96">
        <v>34</v>
      </c>
      <c r="K12" s="96">
        <v>3</v>
      </c>
      <c r="L12" s="96">
        <v>1</v>
      </c>
      <c r="M12" s="96">
        <v>1</v>
      </c>
      <c r="N12" s="96">
        <v>0</v>
      </c>
      <c r="O12" s="96">
        <v>0</v>
      </c>
      <c r="P12" s="96">
        <v>0</v>
      </c>
      <c r="Q12" s="97">
        <f t="shared" si="1"/>
        <v>39</v>
      </c>
      <c r="R12" s="96">
        <v>58</v>
      </c>
      <c r="S12" s="96">
        <v>21</v>
      </c>
      <c r="T12" s="96">
        <v>1</v>
      </c>
      <c r="U12" s="96">
        <v>2</v>
      </c>
      <c r="V12" s="96">
        <v>2</v>
      </c>
      <c r="W12" s="96">
        <v>1</v>
      </c>
      <c r="X12" s="96">
        <v>0</v>
      </c>
      <c r="Y12" s="97">
        <f t="shared" si="2"/>
        <v>85</v>
      </c>
      <c r="Z12" s="62">
        <f t="shared" si="5"/>
        <v>0.32291666666666674</v>
      </c>
      <c r="AA12" s="31">
        <f t="shared" ref="AA12:AG12" si="12">B12+J12+R12+B115</f>
        <v>109</v>
      </c>
      <c r="AB12" s="31">
        <f t="shared" si="12"/>
        <v>28</v>
      </c>
      <c r="AC12" s="31">
        <f t="shared" si="12"/>
        <v>2</v>
      </c>
      <c r="AD12" s="31">
        <f t="shared" si="12"/>
        <v>3</v>
      </c>
      <c r="AE12" s="31">
        <f t="shared" si="12"/>
        <v>2</v>
      </c>
      <c r="AF12" s="31">
        <f t="shared" si="12"/>
        <v>2</v>
      </c>
      <c r="AG12" s="31">
        <f t="shared" si="12"/>
        <v>0</v>
      </c>
      <c r="AH12" s="61">
        <f t="shared" si="7"/>
        <v>146</v>
      </c>
      <c r="AI12" s="31">
        <f t="shared" ref="AI12:AO12" si="13">B12+R115+J321+B527</f>
        <v>185</v>
      </c>
      <c r="AJ12" s="31">
        <f t="shared" si="13"/>
        <v>41</v>
      </c>
      <c r="AK12" s="31">
        <f t="shared" si="13"/>
        <v>0</v>
      </c>
      <c r="AL12" s="31">
        <f t="shared" si="13"/>
        <v>1</v>
      </c>
      <c r="AM12" s="31">
        <f t="shared" si="13"/>
        <v>5</v>
      </c>
      <c r="AN12" s="31">
        <f t="shared" si="13"/>
        <v>4</v>
      </c>
      <c r="AO12" s="31">
        <f t="shared" si="13"/>
        <v>0</v>
      </c>
      <c r="AP12" s="61">
        <f t="shared" si="9"/>
        <v>236</v>
      </c>
    </row>
    <row r="13" spans="1:42" ht="13.5" customHeight="1" x14ac:dyDescent="0.2">
      <c r="A13" s="63">
        <f>A12+'Internal Control-Check Sheet'!$H$28</f>
        <v>0.33333333333333343</v>
      </c>
      <c r="B13" s="196"/>
      <c r="C13" s="196"/>
      <c r="D13" s="196"/>
      <c r="E13" s="196"/>
      <c r="F13" s="196"/>
      <c r="G13" s="196"/>
      <c r="H13" s="196"/>
      <c r="I13" s="97">
        <f t="shared" si="0"/>
        <v>0</v>
      </c>
      <c r="J13" s="96">
        <v>30</v>
      </c>
      <c r="K13" s="96">
        <v>8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7">
        <f t="shared" si="1"/>
        <v>38</v>
      </c>
      <c r="R13" s="96">
        <v>74</v>
      </c>
      <c r="S13" s="96">
        <v>15</v>
      </c>
      <c r="T13" s="96">
        <v>3</v>
      </c>
      <c r="U13" s="96">
        <v>2</v>
      </c>
      <c r="V13" s="96">
        <v>2</v>
      </c>
      <c r="W13" s="96">
        <v>0</v>
      </c>
      <c r="X13" s="96">
        <v>1</v>
      </c>
      <c r="Y13" s="97">
        <f t="shared" si="2"/>
        <v>97</v>
      </c>
      <c r="Z13" s="63">
        <f t="shared" si="5"/>
        <v>0.33333333333333343</v>
      </c>
      <c r="AA13" s="31">
        <f t="shared" ref="AA13:AG13" si="14">B13+J13+R13+B116</f>
        <v>130</v>
      </c>
      <c r="AB13" s="31">
        <f t="shared" si="14"/>
        <v>27</v>
      </c>
      <c r="AC13" s="31">
        <f t="shared" si="14"/>
        <v>4</v>
      </c>
      <c r="AD13" s="31">
        <f t="shared" si="14"/>
        <v>3</v>
      </c>
      <c r="AE13" s="31">
        <f t="shared" si="14"/>
        <v>3</v>
      </c>
      <c r="AF13" s="31">
        <f t="shared" si="14"/>
        <v>2</v>
      </c>
      <c r="AG13" s="31">
        <f t="shared" si="14"/>
        <v>2</v>
      </c>
      <c r="AH13" s="61">
        <f t="shared" si="7"/>
        <v>171</v>
      </c>
      <c r="AI13" s="31">
        <f t="shared" ref="AI13:AO13" si="15">B13+R116+J322+B528</f>
        <v>172</v>
      </c>
      <c r="AJ13" s="31">
        <f t="shared" si="15"/>
        <v>42</v>
      </c>
      <c r="AK13" s="31">
        <f t="shared" si="15"/>
        <v>5</v>
      </c>
      <c r="AL13" s="31">
        <f t="shared" si="15"/>
        <v>2</v>
      </c>
      <c r="AM13" s="31">
        <f t="shared" si="15"/>
        <v>3</v>
      </c>
      <c r="AN13" s="31">
        <f t="shared" si="15"/>
        <v>10</v>
      </c>
      <c r="AO13" s="31">
        <f t="shared" si="15"/>
        <v>1</v>
      </c>
      <c r="AP13" s="61">
        <f t="shared" si="9"/>
        <v>235</v>
      </c>
    </row>
    <row r="14" spans="1:42" ht="13.5" customHeight="1" x14ac:dyDescent="0.2">
      <c r="A14" s="63">
        <f>A13+'Internal Control-Check Sheet'!$H$28</f>
        <v>0.34375000000000011</v>
      </c>
      <c r="B14" s="196"/>
      <c r="C14" s="196"/>
      <c r="D14" s="196"/>
      <c r="E14" s="196"/>
      <c r="F14" s="196"/>
      <c r="G14" s="196"/>
      <c r="H14" s="196"/>
      <c r="I14" s="97">
        <f t="shared" si="0"/>
        <v>0</v>
      </c>
      <c r="J14" s="96">
        <v>23</v>
      </c>
      <c r="K14" s="96">
        <v>5</v>
      </c>
      <c r="L14" s="96">
        <v>1</v>
      </c>
      <c r="M14" s="96">
        <v>1</v>
      </c>
      <c r="N14" s="96">
        <v>1</v>
      </c>
      <c r="O14" s="96">
        <v>0</v>
      </c>
      <c r="P14" s="96">
        <v>0</v>
      </c>
      <c r="Q14" s="97">
        <f t="shared" si="1"/>
        <v>31</v>
      </c>
      <c r="R14" s="96">
        <v>57</v>
      </c>
      <c r="S14" s="96">
        <v>13</v>
      </c>
      <c r="T14" s="96">
        <v>3</v>
      </c>
      <c r="U14" s="96">
        <v>1</v>
      </c>
      <c r="V14" s="96">
        <v>3</v>
      </c>
      <c r="W14" s="96">
        <v>0</v>
      </c>
      <c r="X14" s="96">
        <v>1</v>
      </c>
      <c r="Y14" s="97">
        <f t="shared" si="2"/>
        <v>78</v>
      </c>
      <c r="Z14" s="63">
        <f t="shared" si="5"/>
        <v>0.34375000000000011</v>
      </c>
      <c r="AA14" s="31">
        <f t="shared" ref="AA14:AG14" si="16">B14+J14+R14+B117</f>
        <v>103</v>
      </c>
      <c r="AB14" s="31">
        <f t="shared" si="16"/>
        <v>23</v>
      </c>
      <c r="AC14" s="31">
        <f t="shared" si="16"/>
        <v>4</v>
      </c>
      <c r="AD14" s="31">
        <f t="shared" si="16"/>
        <v>3</v>
      </c>
      <c r="AE14" s="31">
        <f t="shared" si="16"/>
        <v>5</v>
      </c>
      <c r="AF14" s="31">
        <f t="shared" si="16"/>
        <v>0</v>
      </c>
      <c r="AG14" s="31">
        <f t="shared" si="16"/>
        <v>1</v>
      </c>
      <c r="AH14" s="61">
        <f t="shared" si="7"/>
        <v>139</v>
      </c>
      <c r="AI14" s="31">
        <f t="shared" ref="AI14:AO14" si="17">B14+R117+J323+B529</f>
        <v>153</v>
      </c>
      <c r="AJ14" s="31">
        <f t="shared" si="17"/>
        <v>25</v>
      </c>
      <c r="AK14" s="31">
        <f t="shared" si="17"/>
        <v>1</v>
      </c>
      <c r="AL14" s="31">
        <f t="shared" si="17"/>
        <v>2</v>
      </c>
      <c r="AM14" s="31">
        <f t="shared" si="17"/>
        <v>7</v>
      </c>
      <c r="AN14" s="31">
        <f t="shared" si="17"/>
        <v>7</v>
      </c>
      <c r="AO14" s="31">
        <f t="shared" si="17"/>
        <v>3</v>
      </c>
      <c r="AP14" s="61">
        <f t="shared" si="9"/>
        <v>198</v>
      </c>
    </row>
    <row r="15" spans="1:42" ht="13.5" customHeight="1" x14ac:dyDescent="0.2">
      <c r="A15" s="63">
        <f>A14+'Internal Control-Check Sheet'!$H$28</f>
        <v>0.3541666666666668</v>
      </c>
      <c r="B15" s="196"/>
      <c r="C15" s="196"/>
      <c r="D15" s="196"/>
      <c r="E15" s="196"/>
      <c r="F15" s="196"/>
      <c r="G15" s="196"/>
      <c r="H15" s="196"/>
      <c r="I15" s="97">
        <f t="shared" si="0"/>
        <v>0</v>
      </c>
      <c r="J15" s="96">
        <v>24</v>
      </c>
      <c r="K15" s="96">
        <v>3</v>
      </c>
      <c r="L15" s="96">
        <v>1</v>
      </c>
      <c r="M15" s="96">
        <v>0</v>
      </c>
      <c r="N15" s="96">
        <v>0</v>
      </c>
      <c r="O15" s="96">
        <v>0</v>
      </c>
      <c r="P15" s="96">
        <v>1</v>
      </c>
      <c r="Q15" s="97">
        <f t="shared" si="1"/>
        <v>29</v>
      </c>
      <c r="R15" s="96">
        <v>65</v>
      </c>
      <c r="S15" s="96">
        <v>20</v>
      </c>
      <c r="T15" s="96">
        <v>3</v>
      </c>
      <c r="U15" s="96">
        <v>0</v>
      </c>
      <c r="V15" s="96">
        <v>2</v>
      </c>
      <c r="W15" s="96">
        <v>1</v>
      </c>
      <c r="X15" s="96">
        <v>2</v>
      </c>
      <c r="Y15" s="97">
        <f t="shared" si="2"/>
        <v>93</v>
      </c>
      <c r="Z15" s="63">
        <f t="shared" si="5"/>
        <v>0.3541666666666668</v>
      </c>
      <c r="AA15" s="31">
        <f t="shared" ref="AA15:AG15" si="18">B15+J15+R15+B118</f>
        <v>127</v>
      </c>
      <c r="AB15" s="31">
        <f t="shared" si="18"/>
        <v>27</v>
      </c>
      <c r="AC15" s="31">
        <f t="shared" si="18"/>
        <v>4</v>
      </c>
      <c r="AD15" s="31">
        <f t="shared" si="18"/>
        <v>0</v>
      </c>
      <c r="AE15" s="31">
        <f t="shared" si="18"/>
        <v>3</v>
      </c>
      <c r="AF15" s="31">
        <f t="shared" si="18"/>
        <v>2</v>
      </c>
      <c r="AG15" s="31">
        <f t="shared" si="18"/>
        <v>3</v>
      </c>
      <c r="AH15" s="61">
        <f t="shared" si="7"/>
        <v>166</v>
      </c>
      <c r="AI15" s="31">
        <f t="shared" ref="AI15:AO15" si="19">B15+R118+J324+B530</f>
        <v>155</v>
      </c>
      <c r="AJ15" s="31">
        <f t="shared" si="19"/>
        <v>22</v>
      </c>
      <c r="AK15" s="31">
        <f t="shared" si="19"/>
        <v>5</v>
      </c>
      <c r="AL15" s="31">
        <f t="shared" si="19"/>
        <v>3</v>
      </c>
      <c r="AM15" s="31">
        <f t="shared" si="19"/>
        <v>2</v>
      </c>
      <c r="AN15" s="31">
        <f t="shared" si="19"/>
        <v>6</v>
      </c>
      <c r="AO15" s="31">
        <f t="shared" si="19"/>
        <v>1</v>
      </c>
      <c r="AP15" s="61">
        <f t="shared" si="9"/>
        <v>194</v>
      </c>
    </row>
    <row r="16" spans="1:42" ht="13.5" customHeight="1" x14ac:dyDescent="0.2">
      <c r="A16" s="63">
        <f>A15+'Internal Control-Check Sheet'!$H$28</f>
        <v>0.36458333333333348</v>
      </c>
      <c r="B16" s="196"/>
      <c r="C16" s="196"/>
      <c r="D16" s="196"/>
      <c r="E16" s="196"/>
      <c r="F16" s="196"/>
      <c r="G16" s="196"/>
      <c r="H16" s="196"/>
      <c r="I16" s="97">
        <f t="shared" si="0"/>
        <v>0</v>
      </c>
      <c r="J16" s="96">
        <v>29</v>
      </c>
      <c r="K16" s="96">
        <v>5</v>
      </c>
      <c r="L16" s="96">
        <v>1</v>
      </c>
      <c r="M16" s="96">
        <v>0</v>
      </c>
      <c r="N16" s="96">
        <v>1</v>
      </c>
      <c r="O16" s="96">
        <v>1</v>
      </c>
      <c r="P16" s="96">
        <v>0</v>
      </c>
      <c r="Q16" s="97">
        <f t="shared" si="1"/>
        <v>37</v>
      </c>
      <c r="R16" s="96">
        <v>54</v>
      </c>
      <c r="S16" s="96">
        <v>15</v>
      </c>
      <c r="T16" s="96">
        <v>3</v>
      </c>
      <c r="U16" s="96">
        <v>3</v>
      </c>
      <c r="V16" s="96">
        <v>3</v>
      </c>
      <c r="W16" s="96">
        <v>0</v>
      </c>
      <c r="X16" s="96">
        <v>0</v>
      </c>
      <c r="Y16" s="97">
        <f t="shared" si="2"/>
        <v>78</v>
      </c>
      <c r="Z16" s="63">
        <f t="shared" si="5"/>
        <v>0.36458333333333348</v>
      </c>
      <c r="AA16" s="31">
        <f t="shared" ref="AA16:AG16" si="20">B16+J16+R16+B119</f>
        <v>113</v>
      </c>
      <c r="AB16" s="31">
        <f t="shared" si="20"/>
        <v>20</v>
      </c>
      <c r="AC16" s="31">
        <f t="shared" si="20"/>
        <v>4</v>
      </c>
      <c r="AD16" s="31">
        <f t="shared" si="20"/>
        <v>3</v>
      </c>
      <c r="AE16" s="31">
        <f t="shared" si="20"/>
        <v>5</v>
      </c>
      <c r="AF16" s="31">
        <f t="shared" si="20"/>
        <v>1</v>
      </c>
      <c r="AG16" s="31">
        <f t="shared" si="20"/>
        <v>1</v>
      </c>
      <c r="AH16" s="61">
        <f t="shared" si="7"/>
        <v>147</v>
      </c>
      <c r="AI16" s="31">
        <f t="shared" ref="AI16:AO16" si="21">B16+R119+J325+B531</f>
        <v>136</v>
      </c>
      <c r="AJ16" s="31">
        <f t="shared" si="21"/>
        <v>16</v>
      </c>
      <c r="AK16" s="31">
        <f t="shared" si="21"/>
        <v>0</v>
      </c>
      <c r="AL16" s="31">
        <f t="shared" si="21"/>
        <v>1</v>
      </c>
      <c r="AM16" s="31">
        <f t="shared" si="21"/>
        <v>4</v>
      </c>
      <c r="AN16" s="31">
        <f t="shared" si="21"/>
        <v>4</v>
      </c>
      <c r="AO16" s="31">
        <f t="shared" si="21"/>
        <v>1</v>
      </c>
      <c r="AP16" s="61">
        <f t="shared" si="9"/>
        <v>162</v>
      </c>
    </row>
    <row r="17" spans="1:42" ht="13.5" customHeight="1" x14ac:dyDescent="0.2">
      <c r="A17" s="63">
        <f>A16+'Internal Control-Check Sheet'!$H$28</f>
        <v>0.37500000000000017</v>
      </c>
      <c r="B17" s="196"/>
      <c r="C17" s="196"/>
      <c r="D17" s="196"/>
      <c r="E17" s="196"/>
      <c r="F17" s="196"/>
      <c r="G17" s="196"/>
      <c r="H17" s="196"/>
      <c r="I17" s="97">
        <f t="shared" si="0"/>
        <v>0</v>
      </c>
      <c r="J17" s="96">
        <v>21</v>
      </c>
      <c r="K17" s="96">
        <v>2</v>
      </c>
      <c r="L17" s="96">
        <v>1</v>
      </c>
      <c r="M17" s="96">
        <v>1</v>
      </c>
      <c r="N17" s="96">
        <v>0</v>
      </c>
      <c r="O17" s="96">
        <v>0</v>
      </c>
      <c r="P17" s="96">
        <v>0</v>
      </c>
      <c r="Q17" s="97">
        <f t="shared" si="1"/>
        <v>25</v>
      </c>
      <c r="R17" s="96">
        <v>44</v>
      </c>
      <c r="S17" s="96">
        <v>15</v>
      </c>
      <c r="T17" s="96">
        <v>1</v>
      </c>
      <c r="U17" s="96">
        <v>8</v>
      </c>
      <c r="V17" s="96">
        <v>2</v>
      </c>
      <c r="W17" s="96">
        <v>1</v>
      </c>
      <c r="X17" s="96">
        <v>0</v>
      </c>
      <c r="Y17" s="97">
        <f t="shared" si="2"/>
        <v>71</v>
      </c>
      <c r="Z17" s="63">
        <f t="shared" si="5"/>
        <v>0.37500000000000017</v>
      </c>
      <c r="AA17" s="31">
        <f t="shared" ref="AA17:AG17" si="22">B17+J17+R17+B120</f>
        <v>100</v>
      </c>
      <c r="AB17" s="31">
        <f t="shared" si="22"/>
        <v>19</v>
      </c>
      <c r="AC17" s="31">
        <f t="shared" si="22"/>
        <v>2</v>
      </c>
      <c r="AD17" s="31">
        <f t="shared" si="22"/>
        <v>9</v>
      </c>
      <c r="AE17" s="31">
        <f t="shared" si="22"/>
        <v>2</v>
      </c>
      <c r="AF17" s="31">
        <f t="shared" si="22"/>
        <v>1</v>
      </c>
      <c r="AG17" s="31">
        <f t="shared" si="22"/>
        <v>0</v>
      </c>
      <c r="AH17" s="61">
        <f t="shared" si="7"/>
        <v>133</v>
      </c>
      <c r="AI17" s="31">
        <f t="shared" ref="AI17:AO17" si="23">B17+R120+J326+B532</f>
        <v>163</v>
      </c>
      <c r="AJ17" s="31">
        <f t="shared" si="23"/>
        <v>32</v>
      </c>
      <c r="AK17" s="31">
        <f t="shared" si="23"/>
        <v>3</v>
      </c>
      <c r="AL17" s="31">
        <f t="shared" si="23"/>
        <v>0</v>
      </c>
      <c r="AM17" s="31">
        <f t="shared" si="23"/>
        <v>5</v>
      </c>
      <c r="AN17" s="31">
        <f t="shared" si="23"/>
        <v>2</v>
      </c>
      <c r="AO17" s="31">
        <f t="shared" si="23"/>
        <v>0</v>
      </c>
      <c r="AP17" s="61">
        <f t="shared" si="9"/>
        <v>205</v>
      </c>
    </row>
    <row r="18" spans="1:42" ht="13.5" customHeight="1" x14ac:dyDescent="0.2">
      <c r="A18" s="63">
        <f>A17+'Internal Control-Check Sheet'!$H$28</f>
        <v>0.38541666666666685</v>
      </c>
      <c r="B18" s="196"/>
      <c r="C18" s="196"/>
      <c r="D18" s="196"/>
      <c r="E18" s="196"/>
      <c r="F18" s="196"/>
      <c r="G18" s="196"/>
      <c r="H18" s="196"/>
      <c r="I18" s="97">
        <f t="shared" si="0"/>
        <v>0</v>
      </c>
      <c r="J18" s="96">
        <v>25</v>
      </c>
      <c r="K18" s="96">
        <v>4</v>
      </c>
      <c r="L18" s="96">
        <v>2</v>
      </c>
      <c r="M18" s="96">
        <v>0</v>
      </c>
      <c r="N18" s="96">
        <v>0</v>
      </c>
      <c r="O18" s="96">
        <v>0</v>
      </c>
      <c r="P18" s="96">
        <v>0</v>
      </c>
      <c r="Q18" s="97">
        <f t="shared" si="1"/>
        <v>31</v>
      </c>
      <c r="R18" s="96">
        <v>32</v>
      </c>
      <c r="S18" s="96">
        <v>19</v>
      </c>
      <c r="T18" s="96">
        <v>2</v>
      </c>
      <c r="U18" s="96">
        <v>5</v>
      </c>
      <c r="V18" s="96">
        <v>1</v>
      </c>
      <c r="W18" s="96">
        <v>0</v>
      </c>
      <c r="X18" s="96">
        <v>0</v>
      </c>
      <c r="Y18" s="97">
        <f t="shared" si="2"/>
        <v>59</v>
      </c>
      <c r="Z18" s="63">
        <f t="shared" si="5"/>
        <v>0.38541666666666685</v>
      </c>
      <c r="AA18" s="31">
        <f t="shared" ref="AA18:AG18" si="24">B18+J18+R18+B121</f>
        <v>82</v>
      </c>
      <c r="AB18" s="31">
        <f t="shared" si="24"/>
        <v>27</v>
      </c>
      <c r="AC18" s="31">
        <f t="shared" si="24"/>
        <v>4</v>
      </c>
      <c r="AD18" s="31">
        <f t="shared" si="24"/>
        <v>5</v>
      </c>
      <c r="AE18" s="31">
        <f t="shared" si="24"/>
        <v>2</v>
      </c>
      <c r="AF18" s="31">
        <f t="shared" si="24"/>
        <v>0</v>
      </c>
      <c r="AG18" s="31">
        <f t="shared" si="24"/>
        <v>0</v>
      </c>
      <c r="AH18" s="61">
        <f t="shared" si="7"/>
        <v>120</v>
      </c>
      <c r="AI18" s="31">
        <f t="shared" ref="AI18:AO18" si="25">B18+R121+J327+B533</f>
        <v>170</v>
      </c>
      <c r="AJ18" s="31">
        <f t="shared" si="25"/>
        <v>25</v>
      </c>
      <c r="AK18" s="31">
        <f t="shared" si="25"/>
        <v>3</v>
      </c>
      <c r="AL18" s="31">
        <f t="shared" si="25"/>
        <v>2</v>
      </c>
      <c r="AM18" s="31">
        <f t="shared" si="25"/>
        <v>4</v>
      </c>
      <c r="AN18" s="31">
        <f t="shared" si="25"/>
        <v>5</v>
      </c>
      <c r="AO18" s="31">
        <f t="shared" si="25"/>
        <v>1</v>
      </c>
      <c r="AP18" s="61">
        <f t="shared" si="9"/>
        <v>210</v>
      </c>
    </row>
    <row r="19" spans="1:42" s="16" customFormat="1" ht="13.5" customHeight="1" x14ac:dyDescent="0.2">
      <c r="A19" s="59">
        <f>A18+'Internal Control-Check Sheet'!$H$28</f>
        <v>0.39583333333333354</v>
      </c>
      <c r="B19" s="196"/>
      <c r="C19" s="196"/>
      <c r="D19" s="196"/>
      <c r="E19" s="196"/>
      <c r="F19" s="196"/>
      <c r="G19" s="196"/>
      <c r="H19" s="196"/>
      <c r="I19" s="97">
        <f t="shared" si="0"/>
        <v>0</v>
      </c>
      <c r="J19" s="96">
        <v>29</v>
      </c>
      <c r="K19" s="96">
        <v>8</v>
      </c>
      <c r="L19" s="96">
        <v>0</v>
      </c>
      <c r="M19" s="96">
        <v>0</v>
      </c>
      <c r="N19" s="96">
        <v>0</v>
      </c>
      <c r="O19" s="96">
        <v>1</v>
      </c>
      <c r="P19" s="96">
        <v>2</v>
      </c>
      <c r="Q19" s="97">
        <f t="shared" si="1"/>
        <v>40</v>
      </c>
      <c r="R19" s="96">
        <v>69</v>
      </c>
      <c r="S19" s="96">
        <v>17</v>
      </c>
      <c r="T19" s="96">
        <v>1</v>
      </c>
      <c r="U19" s="96">
        <v>5</v>
      </c>
      <c r="V19" s="96">
        <v>2</v>
      </c>
      <c r="W19" s="96">
        <v>0</v>
      </c>
      <c r="X19" s="96">
        <v>1</v>
      </c>
      <c r="Y19" s="97">
        <f t="shared" si="2"/>
        <v>95</v>
      </c>
      <c r="Z19" s="59">
        <f t="shared" si="5"/>
        <v>0.39583333333333354</v>
      </c>
      <c r="AA19" s="31">
        <f t="shared" ref="AA19:AG19" si="26">B19+J19+R19+B122</f>
        <v>137</v>
      </c>
      <c r="AB19" s="31">
        <f t="shared" si="26"/>
        <v>32</v>
      </c>
      <c r="AC19" s="31">
        <f t="shared" si="26"/>
        <v>1</v>
      </c>
      <c r="AD19" s="31">
        <f t="shared" si="26"/>
        <v>5</v>
      </c>
      <c r="AE19" s="31">
        <f t="shared" si="26"/>
        <v>3</v>
      </c>
      <c r="AF19" s="31">
        <f t="shared" si="26"/>
        <v>2</v>
      </c>
      <c r="AG19" s="31">
        <f t="shared" si="26"/>
        <v>3</v>
      </c>
      <c r="AH19" s="61">
        <f t="shared" si="7"/>
        <v>183</v>
      </c>
      <c r="AI19" s="31">
        <f t="shared" ref="AI19:AO19" si="27">B19+R122+J328+B534</f>
        <v>161</v>
      </c>
      <c r="AJ19" s="31">
        <f t="shared" si="27"/>
        <v>21</v>
      </c>
      <c r="AK19" s="31">
        <f t="shared" si="27"/>
        <v>6</v>
      </c>
      <c r="AL19" s="31">
        <f t="shared" si="27"/>
        <v>4</v>
      </c>
      <c r="AM19" s="31">
        <f t="shared" si="27"/>
        <v>2</v>
      </c>
      <c r="AN19" s="31">
        <f t="shared" si="27"/>
        <v>2</v>
      </c>
      <c r="AO19" s="31">
        <f t="shared" si="27"/>
        <v>1</v>
      </c>
      <c r="AP19" s="61">
        <f t="shared" si="9"/>
        <v>197</v>
      </c>
    </row>
    <row r="20" spans="1:42" s="16" customFormat="1" ht="13.5" customHeight="1" x14ac:dyDescent="0.2">
      <c r="A20" s="62">
        <f>A19+'Internal Control-Check Sheet'!$H$28</f>
        <v>0.40625000000000022</v>
      </c>
      <c r="B20" s="196"/>
      <c r="C20" s="196"/>
      <c r="D20" s="196"/>
      <c r="E20" s="196"/>
      <c r="F20" s="196"/>
      <c r="G20" s="196"/>
      <c r="H20" s="196"/>
      <c r="I20" s="97">
        <f t="shared" si="0"/>
        <v>0</v>
      </c>
      <c r="J20" s="96">
        <v>17</v>
      </c>
      <c r="K20" s="96">
        <v>5</v>
      </c>
      <c r="L20" s="96">
        <v>0</v>
      </c>
      <c r="M20" s="96">
        <v>0</v>
      </c>
      <c r="N20" s="96">
        <v>1</v>
      </c>
      <c r="O20" s="96">
        <v>0</v>
      </c>
      <c r="P20" s="96">
        <v>0</v>
      </c>
      <c r="Q20" s="97">
        <f t="shared" si="1"/>
        <v>23</v>
      </c>
      <c r="R20" s="96">
        <v>50</v>
      </c>
      <c r="S20" s="96">
        <v>10</v>
      </c>
      <c r="T20" s="96">
        <v>3</v>
      </c>
      <c r="U20" s="96">
        <v>8</v>
      </c>
      <c r="V20" s="96">
        <v>3</v>
      </c>
      <c r="W20" s="96">
        <v>0</v>
      </c>
      <c r="X20" s="96">
        <v>1</v>
      </c>
      <c r="Y20" s="97">
        <f t="shared" si="2"/>
        <v>75</v>
      </c>
      <c r="Z20" s="62">
        <f t="shared" si="5"/>
        <v>0.40625000000000022</v>
      </c>
      <c r="AA20" s="31">
        <f t="shared" ref="AA20:AG20" si="28">B20+J20+R20+B123</f>
        <v>88</v>
      </c>
      <c r="AB20" s="31">
        <f t="shared" si="28"/>
        <v>16</v>
      </c>
      <c r="AC20" s="31">
        <f t="shared" si="28"/>
        <v>3</v>
      </c>
      <c r="AD20" s="31">
        <f t="shared" si="28"/>
        <v>8</v>
      </c>
      <c r="AE20" s="31">
        <f t="shared" si="28"/>
        <v>4</v>
      </c>
      <c r="AF20" s="31">
        <f t="shared" si="28"/>
        <v>0</v>
      </c>
      <c r="AG20" s="31">
        <f t="shared" si="28"/>
        <v>1</v>
      </c>
      <c r="AH20" s="61">
        <f t="shared" si="7"/>
        <v>120</v>
      </c>
      <c r="AI20" s="31">
        <f t="shared" ref="AI20:AO20" si="29">B20+R123+J329+B535</f>
        <v>126</v>
      </c>
      <c r="AJ20" s="31">
        <f t="shared" si="29"/>
        <v>16</v>
      </c>
      <c r="AK20" s="31">
        <f t="shared" si="29"/>
        <v>5</v>
      </c>
      <c r="AL20" s="31">
        <f t="shared" si="29"/>
        <v>5</v>
      </c>
      <c r="AM20" s="31">
        <f t="shared" si="29"/>
        <v>5</v>
      </c>
      <c r="AN20" s="31">
        <f t="shared" si="29"/>
        <v>3</v>
      </c>
      <c r="AO20" s="31">
        <f t="shared" si="29"/>
        <v>1</v>
      </c>
      <c r="AP20" s="61">
        <f t="shared" si="9"/>
        <v>161</v>
      </c>
    </row>
    <row r="21" spans="1:42" s="16" customFormat="1" ht="13.5" customHeight="1" x14ac:dyDescent="0.2">
      <c r="A21" s="63">
        <f>A20+'Internal Control-Check Sheet'!$H$28</f>
        <v>0.41666666666666691</v>
      </c>
      <c r="B21" s="196"/>
      <c r="C21" s="196"/>
      <c r="D21" s="196"/>
      <c r="E21" s="196"/>
      <c r="F21" s="196"/>
      <c r="G21" s="196"/>
      <c r="H21" s="196"/>
      <c r="I21" s="97">
        <f t="shared" si="0"/>
        <v>0</v>
      </c>
      <c r="J21" s="96">
        <v>22</v>
      </c>
      <c r="K21" s="96">
        <v>5</v>
      </c>
      <c r="L21" s="96">
        <v>4</v>
      </c>
      <c r="M21" s="96">
        <v>1</v>
      </c>
      <c r="N21" s="96">
        <v>0</v>
      </c>
      <c r="O21" s="96">
        <v>0</v>
      </c>
      <c r="P21" s="96">
        <v>0</v>
      </c>
      <c r="Q21" s="97">
        <f t="shared" si="1"/>
        <v>32</v>
      </c>
      <c r="R21" s="96">
        <v>62</v>
      </c>
      <c r="S21" s="96">
        <v>17</v>
      </c>
      <c r="T21" s="96">
        <v>3</v>
      </c>
      <c r="U21" s="96">
        <v>2</v>
      </c>
      <c r="V21" s="96">
        <v>3</v>
      </c>
      <c r="W21" s="96">
        <v>0</v>
      </c>
      <c r="X21" s="96">
        <v>0</v>
      </c>
      <c r="Y21" s="97">
        <f t="shared" si="2"/>
        <v>87</v>
      </c>
      <c r="Z21" s="63">
        <f t="shared" si="5"/>
        <v>0.41666666666666691</v>
      </c>
      <c r="AA21" s="31">
        <f t="shared" ref="AA21:AG21" si="30">B21+J21+R21+B124</f>
        <v>123</v>
      </c>
      <c r="AB21" s="31">
        <f t="shared" si="30"/>
        <v>27</v>
      </c>
      <c r="AC21" s="31">
        <f t="shared" si="30"/>
        <v>8</v>
      </c>
      <c r="AD21" s="31">
        <f t="shared" si="30"/>
        <v>3</v>
      </c>
      <c r="AE21" s="31">
        <f t="shared" si="30"/>
        <v>4</v>
      </c>
      <c r="AF21" s="31">
        <f t="shared" si="30"/>
        <v>0</v>
      </c>
      <c r="AG21" s="31">
        <f t="shared" si="30"/>
        <v>0</v>
      </c>
      <c r="AH21" s="61">
        <f t="shared" si="7"/>
        <v>165</v>
      </c>
      <c r="AI21" s="31">
        <f t="shared" ref="AI21:AO21" si="31">B21+R124+J330+B536</f>
        <v>146</v>
      </c>
      <c r="AJ21" s="31">
        <f t="shared" si="31"/>
        <v>21</v>
      </c>
      <c r="AK21" s="31">
        <f t="shared" si="31"/>
        <v>1</v>
      </c>
      <c r="AL21" s="31">
        <f t="shared" si="31"/>
        <v>2</v>
      </c>
      <c r="AM21" s="31">
        <f t="shared" si="31"/>
        <v>5</v>
      </c>
      <c r="AN21" s="31">
        <f t="shared" si="31"/>
        <v>1</v>
      </c>
      <c r="AO21" s="31">
        <f t="shared" si="31"/>
        <v>0</v>
      </c>
      <c r="AP21" s="61">
        <f t="shared" si="9"/>
        <v>176</v>
      </c>
    </row>
    <row r="22" spans="1:42" s="16" customFormat="1" ht="13.5" customHeight="1" x14ac:dyDescent="0.2">
      <c r="A22" s="62">
        <f>A21+'Internal Control-Check Sheet'!$H$28</f>
        <v>0.42708333333333359</v>
      </c>
      <c r="B22" s="196"/>
      <c r="C22" s="196"/>
      <c r="D22" s="196"/>
      <c r="E22" s="196"/>
      <c r="F22" s="196"/>
      <c r="G22" s="196"/>
      <c r="H22" s="196"/>
      <c r="I22" s="97">
        <f t="shared" si="0"/>
        <v>0</v>
      </c>
      <c r="J22" s="96">
        <v>20</v>
      </c>
      <c r="K22" s="96">
        <v>4</v>
      </c>
      <c r="L22" s="96">
        <v>1</v>
      </c>
      <c r="M22" s="96">
        <v>0</v>
      </c>
      <c r="N22" s="96">
        <v>0</v>
      </c>
      <c r="O22" s="96">
        <v>0</v>
      </c>
      <c r="P22" s="96">
        <v>0</v>
      </c>
      <c r="Q22" s="97">
        <f t="shared" si="1"/>
        <v>25</v>
      </c>
      <c r="R22" s="96">
        <v>56</v>
      </c>
      <c r="S22" s="96">
        <v>8</v>
      </c>
      <c r="T22" s="96">
        <v>2</v>
      </c>
      <c r="U22" s="96">
        <v>1</v>
      </c>
      <c r="V22" s="96">
        <v>2</v>
      </c>
      <c r="W22" s="96">
        <v>0</v>
      </c>
      <c r="X22" s="96">
        <v>1</v>
      </c>
      <c r="Y22" s="97">
        <f t="shared" si="2"/>
        <v>70</v>
      </c>
      <c r="Z22" s="62">
        <f t="shared" si="5"/>
        <v>0.42708333333333359</v>
      </c>
      <c r="AA22" s="31">
        <f t="shared" ref="AA22:AG22" si="32">B22+J22+R22+B125</f>
        <v>102</v>
      </c>
      <c r="AB22" s="31">
        <f t="shared" si="32"/>
        <v>16</v>
      </c>
      <c r="AC22" s="31">
        <f t="shared" si="32"/>
        <v>4</v>
      </c>
      <c r="AD22" s="31">
        <f t="shared" si="32"/>
        <v>1</v>
      </c>
      <c r="AE22" s="31">
        <f t="shared" si="32"/>
        <v>3</v>
      </c>
      <c r="AF22" s="31">
        <f t="shared" si="32"/>
        <v>0</v>
      </c>
      <c r="AG22" s="31">
        <f t="shared" si="32"/>
        <v>1</v>
      </c>
      <c r="AH22" s="61">
        <f t="shared" si="7"/>
        <v>127</v>
      </c>
      <c r="AI22" s="31">
        <f t="shared" ref="AI22:AO22" si="33">B22+R125+J331+B537</f>
        <v>123</v>
      </c>
      <c r="AJ22" s="31">
        <f t="shared" si="33"/>
        <v>28</v>
      </c>
      <c r="AK22" s="31">
        <f t="shared" si="33"/>
        <v>3</v>
      </c>
      <c r="AL22" s="31">
        <f t="shared" si="33"/>
        <v>1</v>
      </c>
      <c r="AM22" s="31">
        <f t="shared" si="33"/>
        <v>6</v>
      </c>
      <c r="AN22" s="31">
        <f t="shared" si="33"/>
        <v>0</v>
      </c>
      <c r="AO22" s="31">
        <f t="shared" si="33"/>
        <v>0</v>
      </c>
      <c r="AP22" s="61">
        <f t="shared" si="9"/>
        <v>161</v>
      </c>
    </row>
    <row r="23" spans="1:42" s="16" customFormat="1" ht="13.5" customHeight="1" x14ac:dyDescent="0.2">
      <c r="A23" s="63">
        <f>A22+'Internal Control-Check Sheet'!$H$28</f>
        <v>0.43750000000000028</v>
      </c>
      <c r="B23" s="196"/>
      <c r="C23" s="196"/>
      <c r="D23" s="196"/>
      <c r="E23" s="196"/>
      <c r="F23" s="196"/>
      <c r="G23" s="196"/>
      <c r="H23" s="196"/>
      <c r="I23" s="97">
        <f t="shared" si="0"/>
        <v>0</v>
      </c>
      <c r="J23" s="96">
        <v>21</v>
      </c>
      <c r="K23" s="96">
        <v>8</v>
      </c>
      <c r="L23" s="96">
        <v>0</v>
      </c>
      <c r="M23" s="96">
        <v>0</v>
      </c>
      <c r="N23" s="96">
        <v>1</v>
      </c>
      <c r="O23" s="96">
        <v>0</v>
      </c>
      <c r="P23" s="96">
        <v>0</v>
      </c>
      <c r="Q23" s="97">
        <f t="shared" si="1"/>
        <v>30</v>
      </c>
      <c r="R23" s="96">
        <v>54</v>
      </c>
      <c r="S23" s="96">
        <v>13</v>
      </c>
      <c r="T23" s="96">
        <v>4</v>
      </c>
      <c r="U23" s="96">
        <v>5</v>
      </c>
      <c r="V23" s="96">
        <v>1</v>
      </c>
      <c r="W23" s="96">
        <v>0</v>
      </c>
      <c r="X23" s="96">
        <v>1</v>
      </c>
      <c r="Y23" s="97">
        <f t="shared" si="2"/>
        <v>78</v>
      </c>
      <c r="Z23" s="63">
        <f t="shared" si="5"/>
        <v>0.43750000000000028</v>
      </c>
      <c r="AA23" s="31">
        <f t="shared" ref="AA23:AG23" si="34">B23+J23+R23+B126</f>
        <v>99</v>
      </c>
      <c r="AB23" s="31">
        <f t="shared" si="34"/>
        <v>22</v>
      </c>
      <c r="AC23" s="31">
        <f t="shared" si="34"/>
        <v>4</v>
      </c>
      <c r="AD23" s="31">
        <f t="shared" si="34"/>
        <v>5</v>
      </c>
      <c r="AE23" s="31">
        <f t="shared" si="34"/>
        <v>3</v>
      </c>
      <c r="AF23" s="31">
        <f t="shared" si="34"/>
        <v>0</v>
      </c>
      <c r="AG23" s="31">
        <f t="shared" si="34"/>
        <v>1</v>
      </c>
      <c r="AH23" s="61">
        <f t="shared" si="7"/>
        <v>134</v>
      </c>
      <c r="AI23" s="31">
        <f t="shared" ref="AI23:AO23" si="35">B23+R126+J332+B538</f>
        <v>134</v>
      </c>
      <c r="AJ23" s="31">
        <f t="shared" si="35"/>
        <v>15</v>
      </c>
      <c r="AK23" s="31">
        <f t="shared" si="35"/>
        <v>5</v>
      </c>
      <c r="AL23" s="31">
        <f t="shared" si="35"/>
        <v>1</v>
      </c>
      <c r="AM23" s="31">
        <f t="shared" si="35"/>
        <v>2</v>
      </c>
      <c r="AN23" s="31">
        <f t="shared" si="35"/>
        <v>1</v>
      </c>
      <c r="AO23" s="31">
        <f t="shared" si="35"/>
        <v>0</v>
      </c>
      <c r="AP23" s="61">
        <f t="shared" si="9"/>
        <v>158</v>
      </c>
    </row>
    <row r="24" spans="1:42" s="16" customFormat="1" ht="13.5" customHeight="1" x14ac:dyDescent="0.2">
      <c r="A24" s="63">
        <f>A23+'Internal Control-Check Sheet'!$H$28</f>
        <v>0.44791666666666696</v>
      </c>
      <c r="B24" s="196"/>
      <c r="C24" s="196"/>
      <c r="D24" s="196"/>
      <c r="E24" s="196"/>
      <c r="F24" s="196"/>
      <c r="G24" s="196"/>
      <c r="H24" s="196"/>
      <c r="I24" s="97">
        <f t="shared" si="0"/>
        <v>0</v>
      </c>
      <c r="J24" s="96">
        <v>21</v>
      </c>
      <c r="K24" s="96">
        <v>5</v>
      </c>
      <c r="L24" s="96">
        <v>1</v>
      </c>
      <c r="M24" s="96">
        <v>0</v>
      </c>
      <c r="N24" s="96">
        <v>0</v>
      </c>
      <c r="O24" s="96">
        <v>1</v>
      </c>
      <c r="P24" s="96">
        <v>1</v>
      </c>
      <c r="Q24" s="97">
        <f t="shared" si="1"/>
        <v>29</v>
      </c>
      <c r="R24" s="96">
        <v>69</v>
      </c>
      <c r="S24" s="96">
        <v>12</v>
      </c>
      <c r="T24" s="96">
        <v>2</v>
      </c>
      <c r="U24" s="96">
        <v>5</v>
      </c>
      <c r="V24" s="96">
        <v>4</v>
      </c>
      <c r="W24" s="96">
        <v>2</v>
      </c>
      <c r="X24" s="96">
        <v>0</v>
      </c>
      <c r="Y24" s="97">
        <f t="shared" si="2"/>
        <v>94</v>
      </c>
      <c r="Z24" s="63">
        <f t="shared" si="5"/>
        <v>0.44791666666666696</v>
      </c>
      <c r="AA24" s="31">
        <f t="shared" ref="AA24:AG24" si="36">B24+J24+R24+B127</f>
        <v>120</v>
      </c>
      <c r="AB24" s="31">
        <f t="shared" si="36"/>
        <v>22</v>
      </c>
      <c r="AC24" s="31">
        <f t="shared" si="36"/>
        <v>4</v>
      </c>
      <c r="AD24" s="31">
        <f t="shared" si="36"/>
        <v>6</v>
      </c>
      <c r="AE24" s="31">
        <f t="shared" si="36"/>
        <v>5</v>
      </c>
      <c r="AF24" s="31">
        <f t="shared" si="36"/>
        <v>3</v>
      </c>
      <c r="AG24" s="31">
        <f t="shared" si="36"/>
        <v>1</v>
      </c>
      <c r="AH24" s="61">
        <f t="shared" si="7"/>
        <v>161</v>
      </c>
      <c r="AI24" s="31">
        <f t="shared" ref="AI24:AO24" si="37">B24+R127+J333+B539</f>
        <v>121</v>
      </c>
      <c r="AJ24" s="31">
        <f t="shared" si="37"/>
        <v>21</v>
      </c>
      <c r="AK24" s="31">
        <f t="shared" si="37"/>
        <v>6</v>
      </c>
      <c r="AL24" s="31">
        <f t="shared" si="37"/>
        <v>2</v>
      </c>
      <c r="AM24" s="31">
        <f t="shared" si="37"/>
        <v>5</v>
      </c>
      <c r="AN24" s="31">
        <f t="shared" si="37"/>
        <v>3</v>
      </c>
      <c r="AO24" s="31">
        <f t="shared" si="37"/>
        <v>1</v>
      </c>
      <c r="AP24" s="61">
        <f t="shared" si="9"/>
        <v>159</v>
      </c>
    </row>
    <row r="25" spans="1:42" s="16" customFormat="1" ht="13.5" customHeight="1" x14ac:dyDescent="0.2">
      <c r="A25" s="63">
        <f>A24+'Internal Control-Check Sheet'!$H$28</f>
        <v>0.45833333333333365</v>
      </c>
      <c r="B25" s="196"/>
      <c r="C25" s="196"/>
      <c r="D25" s="196"/>
      <c r="E25" s="196"/>
      <c r="F25" s="196"/>
      <c r="G25" s="196"/>
      <c r="H25" s="196"/>
      <c r="I25" s="97">
        <f t="shared" si="0"/>
        <v>0</v>
      </c>
      <c r="J25" s="96">
        <v>24</v>
      </c>
      <c r="K25" s="96">
        <v>8</v>
      </c>
      <c r="L25" s="96">
        <v>3</v>
      </c>
      <c r="M25" s="96">
        <v>1</v>
      </c>
      <c r="N25" s="96">
        <v>0</v>
      </c>
      <c r="O25" s="96">
        <v>1</v>
      </c>
      <c r="P25" s="96">
        <v>0</v>
      </c>
      <c r="Q25" s="97">
        <f t="shared" si="1"/>
        <v>37</v>
      </c>
      <c r="R25" s="96">
        <v>56</v>
      </c>
      <c r="S25" s="96">
        <v>17</v>
      </c>
      <c r="T25" s="96">
        <v>3</v>
      </c>
      <c r="U25" s="96">
        <v>8</v>
      </c>
      <c r="V25" s="96">
        <v>2</v>
      </c>
      <c r="W25" s="96">
        <v>0</v>
      </c>
      <c r="X25" s="96">
        <v>0</v>
      </c>
      <c r="Y25" s="97">
        <f t="shared" si="2"/>
        <v>86</v>
      </c>
      <c r="Z25" s="63">
        <f t="shared" si="5"/>
        <v>0.45833333333333365</v>
      </c>
      <c r="AA25" s="31">
        <f t="shared" ref="AA25:AG25" si="38">B25+J25+R25+B128</f>
        <v>110</v>
      </c>
      <c r="AB25" s="31">
        <f t="shared" si="38"/>
        <v>29</v>
      </c>
      <c r="AC25" s="31">
        <f t="shared" si="38"/>
        <v>9</v>
      </c>
      <c r="AD25" s="31">
        <f t="shared" si="38"/>
        <v>10</v>
      </c>
      <c r="AE25" s="31">
        <f t="shared" si="38"/>
        <v>4</v>
      </c>
      <c r="AF25" s="31">
        <f t="shared" si="38"/>
        <v>1</v>
      </c>
      <c r="AG25" s="31">
        <f t="shared" si="38"/>
        <v>0</v>
      </c>
      <c r="AH25" s="61">
        <f t="shared" si="7"/>
        <v>163</v>
      </c>
      <c r="AI25" s="31">
        <f t="shared" ref="AI25:AO25" si="39">B25+R128+J334+B540</f>
        <v>130</v>
      </c>
      <c r="AJ25" s="31">
        <f t="shared" si="39"/>
        <v>23</v>
      </c>
      <c r="AK25" s="31">
        <f t="shared" si="39"/>
        <v>3</v>
      </c>
      <c r="AL25" s="31">
        <f t="shared" si="39"/>
        <v>4</v>
      </c>
      <c r="AM25" s="31">
        <f t="shared" si="39"/>
        <v>3</v>
      </c>
      <c r="AN25" s="31">
        <f t="shared" si="39"/>
        <v>2</v>
      </c>
      <c r="AO25" s="31">
        <f t="shared" si="39"/>
        <v>1</v>
      </c>
      <c r="AP25" s="61">
        <f t="shared" si="9"/>
        <v>166</v>
      </c>
    </row>
    <row r="26" spans="1:42" s="16" customFormat="1" ht="13.5" customHeight="1" x14ac:dyDescent="0.2">
      <c r="A26" s="63">
        <f>A25+'Internal Control-Check Sheet'!$H$28</f>
        <v>0.46875000000000033</v>
      </c>
      <c r="B26" s="196"/>
      <c r="C26" s="196"/>
      <c r="D26" s="196"/>
      <c r="E26" s="196"/>
      <c r="F26" s="196"/>
      <c r="G26" s="196"/>
      <c r="H26" s="196"/>
      <c r="I26" s="97">
        <f t="shared" si="0"/>
        <v>0</v>
      </c>
      <c r="J26" s="96">
        <v>15</v>
      </c>
      <c r="K26" s="96">
        <v>5</v>
      </c>
      <c r="L26" s="96">
        <v>3</v>
      </c>
      <c r="M26" s="96">
        <v>0</v>
      </c>
      <c r="N26" s="96">
        <v>0</v>
      </c>
      <c r="O26" s="96">
        <v>0</v>
      </c>
      <c r="P26" s="96">
        <v>0</v>
      </c>
      <c r="Q26" s="97">
        <f t="shared" si="1"/>
        <v>23</v>
      </c>
      <c r="R26" s="96">
        <v>47</v>
      </c>
      <c r="S26" s="96">
        <v>12</v>
      </c>
      <c r="T26" s="96">
        <v>1</v>
      </c>
      <c r="U26" s="96">
        <v>4</v>
      </c>
      <c r="V26" s="96">
        <v>2</v>
      </c>
      <c r="W26" s="96">
        <v>1</v>
      </c>
      <c r="X26" s="96">
        <v>0</v>
      </c>
      <c r="Y26" s="97">
        <f t="shared" si="2"/>
        <v>67</v>
      </c>
      <c r="Z26" s="63">
        <f t="shared" si="5"/>
        <v>0.46875000000000033</v>
      </c>
      <c r="AA26" s="31">
        <f t="shared" ref="AA26:AG26" si="40">B26+J26+R26+B129</f>
        <v>81</v>
      </c>
      <c r="AB26" s="31">
        <f t="shared" si="40"/>
        <v>19</v>
      </c>
      <c r="AC26" s="31">
        <f t="shared" si="40"/>
        <v>4</v>
      </c>
      <c r="AD26" s="31">
        <f t="shared" si="40"/>
        <v>4</v>
      </c>
      <c r="AE26" s="31">
        <f t="shared" si="40"/>
        <v>3</v>
      </c>
      <c r="AF26" s="31">
        <f t="shared" si="40"/>
        <v>2</v>
      </c>
      <c r="AG26" s="31">
        <f t="shared" si="40"/>
        <v>0</v>
      </c>
      <c r="AH26" s="61">
        <f t="shared" si="7"/>
        <v>113</v>
      </c>
      <c r="AI26" s="31">
        <f t="shared" ref="AI26:AO26" si="41">B26+R129+J335+B541</f>
        <v>116</v>
      </c>
      <c r="AJ26" s="31">
        <f t="shared" si="41"/>
        <v>26</v>
      </c>
      <c r="AK26" s="31">
        <f t="shared" si="41"/>
        <v>2</v>
      </c>
      <c r="AL26" s="31">
        <f t="shared" si="41"/>
        <v>5</v>
      </c>
      <c r="AM26" s="31">
        <f t="shared" si="41"/>
        <v>6</v>
      </c>
      <c r="AN26" s="31">
        <f t="shared" si="41"/>
        <v>1</v>
      </c>
      <c r="AO26" s="31">
        <f t="shared" si="41"/>
        <v>1</v>
      </c>
      <c r="AP26" s="61">
        <f t="shared" si="9"/>
        <v>157</v>
      </c>
    </row>
    <row r="27" spans="1:42" s="16" customFormat="1" ht="13.5" customHeight="1" x14ac:dyDescent="0.2">
      <c r="A27" s="63">
        <f>A26+'Internal Control-Check Sheet'!$H$28</f>
        <v>0.47916666666666702</v>
      </c>
      <c r="B27" s="196"/>
      <c r="C27" s="196"/>
      <c r="D27" s="196"/>
      <c r="E27" s="196"/>
      <c r="F27" s="196"/>
      <c r="G27" s="196"/>
      <c r="H27" s="196"/>
      <c r="I27" s="97">
        <f t="shared" si="0"/>
        <v>0</v>
      </c>
      <c r="J27" s="96">
        <v>21</v>
      </c>
      <c r="K27" s="96">
        <v>3</v>
      </c>
      <c r="L27" s="96">
        <v>6</v>
      </c>
      <c r="M27" s="96">
        <v>0</v>
      </c>
      <c r="N27" s="96">
        <v>1</v>
      </c>
      <c r="O27" s="96">
        <v>0</v>
      </c>
      <c r="P27" s="96">
        <v>0</v>
      </c>
      <c r="Q27" s="97">
        <f t="shared" si="1"/>
        <v>31</v>
      </c>
      <c r="R27" s="96">
        <v>68</v>
      </c>
      <c r="S27" s="96">
        <v>14</v>
      </c>
      <c r="T27" s="96">
        <v>2</v>
      </c>
      <c r="U27" s="96">
        <v>3</v>
      </c>
      <c r="V27" s="96">
        <v>2</v>
      </c>
      <c r="W27" s="96">
        <v>0</v>
      </c>
      <c r="X27" s="96">
        <v>0</v>
      </c>
      <c r="Y27" s="97">
        <f t="shared" si="2"/>
        <v>89</v>
      </c>
      <c r="Z27" s="63">
        <f t="shared" si="5"/>
        <v>0.47916666666666702</v>
      </c>
      <c r="AA27" s="31">
        <f t="shared" ref="AA27:AG27" si="42">B27+J27+R27+B130</f>
        <v>110</v>
      </c>
      <c r="AB27" s="31">
        <f t="shared" si="42"/>
        <v>19</v>
      </c>
      <c r="AC27" s="31">
        <f t="shared" si="42"/>
        <v>8</v>
      </c>
      <c r="AD27" s="31">
        <f t="shared" si="42"/>
        <v>3</v>
      </c>
      <c r="AE27" s="31">
        <f t="shared" si="42"/>
        <v>3</v>
      </c>
      <c r="AF27" s="31">
        <f t="shared" si="42"/>
        <v>0</v>
      </c>
      <c r="AG27" s="31">
        <f t="shared" si="42"/>
        <v>1</v>
      </c>
      <c r="AH27" s="61">
        <f t="shared" si="7"/>
        <v>144</v>
      </c>
      <c r="AI27" s="31">
        <f t="shared" ref="AI27:AO27" si="43">B27+R130+J336+B542</f>
        <v>129</v>
      </c>
      <c r="AJ27" s="31">
        <f t="shared" si="43"/>
        <v>21</v>
      </c>
      <c r="AK27" s="31">
        <f t="shared" si="43"/>
        <v>6</v>
      </c>
      <c r="AL27" s="31">
        <f t="shared" si="43"/>
        <v>1</v>
      </c>
      <c r="AM27" s="31">
        <f t="shared" si="43"/>
        <v>2</v>
      </c>
      <c r="AN27" s="31">
        <f t="shared" si="43"/>
        <v>1</v>
      </c>
      <c r="AO27" s="31">
        <f t="shared" si="43"/>
        <v>1</v>
      </c>
      <c r="AP27" s="61">
        <f t="shared" si="9"/>
        <v>161</v>
      </c>
    </row>
    <row r="28" spans="1:42" s="16" customFormat="1" ht="13.5" customHeight="1" x14ac:dyDescent="0.2">
      <c r="A28" s="63">
        <f>A27+'Internal Control-Check Sheet'!$H$28</f>
        <v>0.4895833333333337</v>
      </c>
      <c r="B28" s="196"/>
      <c r="C28" s="196"/>
      <c r="D28" s="196"/>
      <c r="E28" s="196"/>
      <c r="F28" s="196"/>
      <c r="G28" s="196"/>
      <c r="H28" s="196"/>
      <c r="I28" s="97">
        <f t="shared" si="0"/>
        <v>0</v>
      </c>
      <c r="J28" s="96">
        <v>23</v>
      </c>
      <c r="K28" s="96">
        <v>12</v>
      </c>
      <c r="L28" s="96">
        <v>1</v>
      </c>
      <c r="M28" s="96">
        <v>0</v>
      </c>
      <c r="N28" s="96">
        <v>0</v>
      </c>
      <c r="O28" s="96">
        <v>0</v>
      </c>
      <c r="P28" s="96">
        <v>0</v>
      </c>
      <c r="Q28" s="97">
        <f t="shared" si="1"/>
        <v>36</v>
      </c>
      <c r="R28" s="96">
        <v>66</v>
      </c>
      <c r="S28" s="96">
        <v>13</v>
      </c>
      <c r="T28" s="96">
        <v>3</v>
      </c>
      <c r="U28" s="96">
        <v>2</v>
      </c>
      <c r="V28" s="96">
        <v>3</v>
      </c>
      <c r="W28" s="96">
        <v>0</v>
      </c>
      <c r="X28" s="96">
        <v>1</v>
      </c>
      <c r="Y28" s="97">
        <f t="shared" si="2"/>
        <v>88</v>
      </c>
      <c r="Z28" s="63">
        <f t="shared" si="5"/>
        <v>0.4895833333333337</v>
      </c>
      <c r="AA28" s="31">
        <f t="shared" ref="AA28:AG28" si="44">B28+J28+R28+B131</f>
        <v>110</v>
      </c>
      <c r="AB28" s="31">
        <f t="shared" si="44"/>
        <v>29</v>
      </c>
      <c r="AC28" s="31">
        <f t="shared" si="44"/>
        <v>5</v>
      </c>
      <c r="AD28" s="31">
        <f t="shared" si="44"/>
        <v>2</v>
      </c>
      <c r="AE28" s="31">
        <f t="shared" si="44"/>
        <v>4</v>
      </c>
      <c r="AF28" s="31">
        <f t="shared" si="44"/>
        <v>0</v>
      </c>
      <c r="AG28" s="31">
        <f t="shared" si="44"/>
        <v>1</v>
      </c>
      <c r="AH28" s="61">
        <f t="shared" si="7"/>
        <v>151</v>
      </c>
      <c r="AI28" s="31">
        <f t="shared" ref="AI28:AO28" si="45">B28+R131+J337+B543</f>
        <v>99</v>
      </c>
      <c r="AJ28" s="31">
        <f t="shared" si="45"/>
        <v>18</v>
      </c>
      <c r="AK28" s="31">
        <f t="shared" si="45"/>
        <v>0</v>
      </c>
      <c r="AL28" s="31">
        <f t="shared" si="45"/>
        <v>4</v>
      </c>
      <c r="AM28" s="31">
        <f t="shared" si="45"/>
        <v>3</v>
      </c>
      <c r="AN28" s="31">
        <f t="shared" si="45"/>
        <v>2</v>
      </c>
      <c r="AO28" s="31">
        <f t="shared" si="45"/>
        <v>0</v>
      </c>
      <c r="AP28" s="61">
        <f t="shared" si="9"/>
        <v>126</v>
      </c>
    </row>
    <row r="29" spans="1:42" s="16" customFormat="1" ht="13.5" customHeight="1" x14ac:dyDescent="0.2">
      <c r="A29" s="59">
        <f>A28+'Internal Control-Check Sheet'!$H$28</f>
        <v>0.50000000000000033</v>
      </c>
      <c r="B29" s="196"/>
      <c r="C29" s="196"/>
      <c r="D29" s="196"/>
      <c r="E29" s="196"/>
      <c r="F29" s="196"/>
      <c r="G29" s="196"/>
      <c r="H29" s="196"/>
      <c r="I29" s="97">
        <f t="shared" si="0"/>
        <v>0</v>
      </c>
      <c r="J29" s="96">
        <v>19</v>
      </c>
      <c r="K29" s="96">
        <v>3</v>
      </c>
      <c r="L29" s="96">
        <v>2</v>
      </c>
      <c r="M29" s="96">
        <v>0</v>
      </c>
      <c r="N29" s="96">
        <v>0</v>
      </c>
      <c r="O29" s="96">
        <v>0</v>
      </c>
      <c r="P29" s="96">
        <v>1</v>
      </c>
      <c r="Q29" s="97">
        <f t="shared" si="1"/>
        <v>25</v>
      </c>
      <c r="R29" s="96">
        <v>67</v>
      </c>
      <c r="S29" s="96">
        <v>12</v>
      </c>
      <c r="T29" s="96">
        <v>4</v>
      </c>
      <c r="U29" s="96">
        <v>2</v>
      </c>
      <c r="V29" s="96">
        <v>0</v>
      </c>
      <c r="W29" s="96">
        <v>0</v>
      </c>
      <c r="X29" s="96">
        <v>0</v>
      </c>
      <c r="Y29" s="97">
        <f t="shared" si="2"/>
        <v>85</v>
      </c>
      <c r="Z29" s="59">
        <f t="shared" si="5"/>
        <v>0.50000000000000033</v>
      </c>
      <c r="AA29" s="31">
        <f t="shared" ref="AA29:AG29" si="46">B29+J29+R29+B132</f>
        <v>116</v>
      </c>
      <c r="AB29" s="31">
        <f t="shared" si="46"/>
        <v>22</v>
      </c>
      <c r="AC29" s="31">
        <f t="shared" si="46"/>
        <v>6</v>
      </c>
      <c r="AD29" s="31">
        <f t="shared" si="46"/>
        <v>2</v>
      </c>
      <c r="AE29" s="31">
        <f t="shared" si="46"/>
        <v>1</v>
      </c>
      <c r="AF29" s="31">
        <f t="shared" si="46"/>
        <v>0</v>
      </c>
      <c r="AG29" s="31">
        <f t="shared" si="46"/>
        <v>1</v>
      </c>
      <c r="AH29" s="61">
        <f t="shared" si="7"/>
        <v>148</v>
      </c>
      <c r="AI29" s="31">
        <f t="shared" ref="AI29:AO29" si="47">B29+R132+J338+B544</f>
        <v>120</v>
      </c>
      <c r="AJ29" s="31">
        <f t="shared" si="47"/>
        <v>19</v>
      </c>
      <c r="AK29" s="31">
        <f t="shared" si="47"/>
        <v>5</v>
      </c>
      <c r="AL29" s="31">
        <f t="shared" si="47"/>
        <v>4</v>
      </c>
      <c r="AM29" s="31">
        <f t="shared" si="47"/>
        <v>6</v>
      </c>
      <c r="AN29" s="31">
        <f t="shared" si="47"/>
        <v>2</v>
      </c>
      <c r="AO29" s="31">
        <f t="shared" si="47"/>
        <v>0</v>
      </c>
      <c r="AP29" s="61">
        <f t="shared" si="9"/>
        <v>156</v>
      </c>
    </row>
    <row r="30" spans="1:42" s="16" customFormat="1" ht="13.5" customHeight="1" x14ac:dyDescent="0.2">
      <c r="A30" s="62">
        <f>A29+'Internal Control-Check Sheet'!$H$28</f>
        <v>0.51041666666666696</v>
      </c>
      <c r="B30" s="196"/>
      <c r="C30" s="196"/>
      <c r="D30" s="196"/>
      <c r="E30" s="196"/>
      <c r="F30" s="196"/>
      <c r="G30" s="196"/>
      <c r="H30" s="196"/>
      <c r="I30" s="97">
        <f t="shared" si="0"/>
        <v>0</v>
      </c>
      <c r="J30" s="96">
        <v>26</v>
      </c>
      <c r="K30" s="96">
        <v>4</v>
      </c>
      <c r="L30" s="96">
        <v>1</v>
      </c>
      <c r="M30" s="96">
        <v>0</v>
      </c>
      <c r="N30" s="96">
        <v>0</v>
      </c>
      <c r="O30" s="96">
        <v>2</v>
      </c>
      <c r="P30" s="96">
        <v>0</v>
      </c>
      <c r="Q30" s="97">
        <f t="shared" si="1"/>
        <v>33</v>
      </c>
      <c r="R30" s="96">
        <v>85</v>
      </c>
      <c r="S30" s="96">
        <v>11</v>
      </c>
      <c r="T30" s="96">
        <v>3</v>
      </c>
      <c r="U30" s="96">
        <v>3</v>
      </c>
      <c r="V30" s="96">
        <v>3</v>
      </c>
      <c r="W30" s="96">
        <v>1</v>
      </c>
      <c r="X30" s="96">
        <v>0</v>
      </c>
      <c r="Y30" s="97">
        <f t="shared" si="2"/>
        <v>106</v>
      </c>
      <c r="Z30" s="62">
        <f t="shared" si="5"/>
        <v>0.51041666666666696</v>
      </c>
      <c r="AA30" s="31">
        <f t="shared" ref="AA30:AG30" si="48">B30+J30+R30+B133</f>
        <v>140</v>
      </c>
      <c r="AB30" s="31">
        <f t="shared" si="48"/>
        <v>16</v>
      </c>
      <c r="AC30" s="31">
        <f t="shared" si="48"/>
        <v>6</v>
      </c>
      <c r="AD30" s="31">
        <f t="shared" si="48"/>
        <v>3</v>
      </c>
      <c r="AE30" s="31">
        <f t="shared" si="48"/>
        <v>4</v>
      </c>
      <c r="AF30" s="31">
        <f t="shared" si="48"/>
        <v>3</v>
      </c>
      <c r="AG30" s="31">
        <f t="shared" si="48"/>
        <v>0</v>
      </c>
      <c r="AH30" s="61">
        <f t="shared" si="7"/>
        <v>172</v>
      </c>
      <c r="AI30" s="31">
        <f t="shared" ref="AI30:AO30" si="49">B30+R133+J339+B545</f>
        <v>125</v>
      </c>
      <c r="AJ30" s="31">
        <f t="shared" si="49"/>
        <v>22</v>
      </c>
      <c r="AK30" s="31">
        <f t="shared" si="49"/>
        <v>3</v>
      </c>
      <c r="AL30" s="31">
        <f t="shared" si="49"/>
        <v>5</v>
      </c>
      <c r="AM30" s="31">
        <f t="shared" si="49"/>
        <v>6</v>
      </c>
      <c r="AN30" s="31">
        <f t="shared" si="49"/>
        <v>0</v>
      </c>
      <c r="AO30" s="31">
        <f t="shared" si="49"/>
        <v>0</v>
      </c>
      <c r="AP30" s="61">
        <f t="shared" si="9"/>
        <v>161</v>
      </c>
    </row>
    <row r="31" spans="1:42" s="16" customFormat="1" ht="13.5" customHeight="1" x14ac:dyDescent="0.2">
      <c r="A31" s="63">
        <f>A30+'Internal Control-Check Sheet'!$H$28</f>
        <v>0.52083333333333359</v>
      </c>
      <c r="B31" s="196"/>
      <c r="C31" s="196"/>
      <c r="D31" s="196"/>
      <c r="E31" s="196"/>
      <c r="F31" s="196"/>
      <c r="G31" s="196"/>
      <c r="H31" s="196"/>
      <c r="I31" s="97">
        <f t="shared" si="0"/>
        <v>0</v>
      </c>
      <c r="J31" s="96">
        <v>29</v>
      </c>
      <c r="K31" s="96">
        <v>3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7">
        <f t="shared" si="1"/>
        <v>32</v>
      </c>
      <c r="R31" s="96">
        <v>48</v>
      </c>
      <c r="S31" s="96">
        <v>11</v>
      </c>
      <c r="T31" s="96">
        <v>4</v>
      </c>
      <c r="U31" s="96">
        <v>1</v>
      </c>
      <c r="V31" s="96">
        <v>1</v>
      </c>
      <c r="W31" s="96">
        <v>0</v>
      </c>
      <c r="X31" s="96">
        <v>0</v>
      </c>
      <c r="Y31" s="97">
        <f t="shared" si="2"/>
        <v>65</v>
      </c>
      <c r="Z31" s="63">
        <f t="shared" si="5"/>
        <v>0.52083333333333359</v>
      </c>
      <c r="AA31" s="31">
        <f t="shared" ref="AA31:AG31" si="50">B31+J31+R31+B134</f>
        <v>110</v>
      </c>
      <c r="AB31" s="31">
        <f t="shared" si="50"/>
        <v>23</v>
      </c>
      <c r="AC31" s="31">
        <f t="shared" si="50"/>
        <v>5</v>
      </c>
      <c r="AD31" s="31">
        <f t="shared" si="50"/>
        <v>2</v>
      </c>
      <c r="AE31" s="31">
        <f t="shared" si="50"/>
        <v>2</v>
      </c>
      <c r="AF31" s="31">
        <f t="shared" si="50"/>
        <v>0</v>
      </c>
      <c r="AG31" s="31">
        <f t="shared" si="50"/>
        <v>1</v>
      </c>
      <c r="AH31" s="61">
        <f t="shared" si="7"/>
        <v>143</v>
      </c>
      <c r="AI31" s="31">
        <f t="shared" ref="AI31:AO31" si="51">B31+R134+J340+B546</f>
        <v>119</v>
      </c>
      <c r="AJ31" s="31">
        <f t="shared" si="51"/>
        <v>25</v>
      </c>
      <c r="AK31" s="31">
        <f t="shared" si="51"/>
        <v>2</v>
      </c>
      <c r="AL31" s="31">
        <f t="shared" si="51"/>
        <v>4</v>
      </c>
      <c r="AM31" s="31">
        <f t="shared" si="51"/>
        <v>2</v>
      </c>
      <c r="AN31" s="31">
        <f t="shared" si="51"/>
        <v>1</v>
      </c>
      <c r="AO31" s="31">
        <f t="shared" si="51"/>
        <v>1</v>
      </c>
      <c r="AP31" s="61">
        <f t="shared" si="9"/>
        <v>154</v>
      </c>
    </row>
    <row r="32" spans="1:42" s="16" customFormat="1" ht="13.5" customHeight="1" x14ac:dyDescent="0.2">
      <c r="A32" s="62">
        <f>A31+'Internal Control-Check Sheet'!$H$28</f>
        <v>0.53125000000000022</v>
      </c>
      <c r="B32" s="196"/>
      <c r="C32" s="196"/>
      <c r="D32" s="196"/>
      <c r="E32" s="196"/>
      <c r="F32" s="196"/>
      <c r="G32" s="196"/>
      <c r="H32" s="196"/>
      <c r="I32" s="97">
        <f t="shared" si="0"/>
        <v>0</v>
      </c>
      <c r="J32" s="96">
        <v>20</v>
      </c>
      <c r="K32" s="96">
        <v>9</v>
      </c>
      <c r="L32" s="96">
        <v>1</v>
      </c>
      <c r="M32" s="96">
        <v>0</v>
      </c>
      <c r="N32" s="96">
        <v>0</v>
      </c>
      <c r="O32" s="96">
        <v>0</v>
      </c>
      <c r="P32" s="96">
        <v>1</v>
      </c>
      <c r="Q32" s="97">
        <f t="shared" si="1"/>
        <v>31</v>
      </c>
      <c r="R32" s="96">
        <v>68</v>
      </c>
      <c r="S32" s="96">
        <v>13</v>
      </c>
      <c r="T32" s="96">
        <v>2</v>
      </c>
      <c r="U32" s="96">
        <v>2</v>
      </c>
      <c r="V32" s="96">
        <v>4</v>
      </c>
      <c r="W32" s="96">
        <v>1</v>
      </c>
      <c r="X32" s="96">
        <v>0</v>
      </c>
      <c r="Y32" s="97">
        <f t="shared" si="2"/>
        <v>90</v>
      </c>
      <c r="Z32" s="62">
        <f t="shared" si="5"/>
        <v>0.53125000000000022</v>
      </c>
      <c r="AA32" s="31">
        <f t="shared" ref="AA32:AG32" si="52">B32+J32+R32+B135</f>
        <v>107</v>
      </c>
      <c r="AB32" s="31">
        <f t="shared" si="52"/>
        <v>25</v>
      </c>
      <c r="AC32" s="31">
        <f t="shared" si="52"/>
        <v>3</v>
      </c>
      <c r="AD32" s="31">
        <f t="shared" si="52"/>
        <v>2</v>
      </c>
      <c r="AE32" s="31">
        <f t="shared" si="52"/>
        <v>5</v>
      </c>
      <c r="AF32" s="31">
        <f t="shared" si="52"/>
        <v>2</v>
      </c>
      <c r="AG32" s="31">
        <f t="shared" si="52"/>
        <v>2</v>
      </c>
      <c r="AH32" s="61">
        <f t="shared" si="7"/>
        <v>146</v>
      </c>
      <c r="AI32" s="31">
        <f t="shared" ref="AI32:AO32" si="53">B32+R135+J341+B547</f>
        <v>140</v>
      </c>
      <c r="AJ32" s="31">
        <f t="shared" si="53"/>
        <v>20</v>
      </c>
      <c r="AK32" s="31">
        <f t="shared" si="53"/>
        <v>5</v>
      </c>
      <c r="AL32" s="31">
        <f t="shared" si="53"/>
        <v>1</v>
      </c>
      <c r="AM32" s="31">
        <f t="shared" si="53"/>
        <v>3</v>
      </c>
      <c r="AN32" s="31">
        <f t="shared" si="53"/>
        <v>1</v>
      </c>
      <c r="AO32" s="31">
        <f t="shared" si="53"/>
        <v>0</v>
      </c>
      <c r="AP32" s="61">
        <f t="shared" si="9"/>
        <v>170</v>
      </c>
    </row>
    <row r="33" spans="1:42" s="16" customFormat="1" ht="13.5" customHeight="1" x14ac:dyDescent="0.2">
      <c r="A33" s="63">
        <f>A32+'Internal Control-Check Sheet'!$H$28</f>
        <v>0.54166666666666685</v>
      </c>
      <c r="B33" s="196"/>
      <c r="C33" s="196"/>
      <c r="D33" s="196"/>
      <c r="E33" s="196"/>
      <c r="F33" s="196"/>
      <c r="G33" s="196"/>
      <c r="H33" s="196"/>
      <c r="I33" s="97">
        <f t="shared" si="0"/>
        <v>0</v>
      </c>
      <c r="J33" s="96">
        <v>19</v>
      </c>
      <c r="K33" s="96">
        <v>1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7">
        <f t="shared" si="1"/>
        <v>20</v>
      </c>
      <c r="R33" s="96">
        <v>57</v>
      </c>
      <c r="S33" s="96">
        <v>17</v>
      </c>
      <c r="T33" s="96">
        <v>2</v>
      </c>
      <c r="U33" s="96">
        <v>3</v>
      </c>
      <c r="V33" s="96">
        <v>1</v>
      </c>
      <c r="W33" s="96">
        <v>0</v>
      </c>
      <c r="X33" s="96">
        <v>0</v>
      </c>
      <c r="Y33" s="97">
        <f t="shared" si="2"/>
        <v>80</v>
      </c>
      <c r="Z33" s="63">
        <f t="shared" si="5"/>
        <v>0.54166666666666685</v>
      </c>
      <c r="AA33" s="31">
        <f t="shared" ref="AA33:AG33" si="54">B33+J33+R33+B136</f>
        <v>108</v>
      </c>
      <c r="AB33" s="31">
        <f t="shared" si="54"/>
        <v>21</v>
      </c>
      <c r="AC33" s="31">
        <f t="shared" si="54"/>
        <v>2</v>
      </c>
      <c r="AD33" s="31">
        <f t="shared" si="54"/>
        <v>3</v>
      </c>
      <c r="AE33" s="31">
        <f t="shared" si="54"/>
        <v>1</v>
      </c>
      <c r="AF33" s="31">
        <f t="shared" si="54"/>
        <v>0</v>
      </c>
      <c r="AG33" s="31">
        <f t="shared" si="54"/>
        <v>0</v>
      </c>
      <c r="AH33" s="61">
        <f t="shared" si="7"/>
        <v>135</v>
      </c>
      <c r="AI33" s="31">
        <f t="shared" ref="AI33:AO33" si="55">B33+R136+J342+B548</f>
        <v>118</v>
      </c>
      <c r="AJ33" s="31">
        <f t="shared" si="55"/>
        <v>27</v>
      </c>
      <c r="AK33" s="31">
        <f t="shared" si="55"/>
        <v>2</v>
      </c>
      <c r="AL33" s="31">
        <f t="shared" si="55"/>
        <v>0</v>
      </c>
      <c r="AM33" s="31">
        <f t="shared" si="55"/>
        <v>4</v>
      </c>
      <c r="AN33" s="31">
        <f t="shared" si="55"/>
        <v>5</v>
      </c>
      <c r="AO33" s="31">
        <f t="shared" si="55"/>
        <v>1</v>
      </c>
      <c r="AP33" s="61">
        <f t="shared" si="9"/>
        <v>157</v>
      </c>
    </row>
    <row r="34" spans="1:42" s="16" customFormat="1" ht="13.5" customHeight="1" x14ac:dyDescent="0.2">
      <c r="A34" s="63">
        <f>A33+'Internal Control-Check Sheet'!$H$28</f>
        <v>0.55208333333333348</v>
      </c>
      <c r="B34" s="196"/>
      <c r="C34" s="196"/>
      <c r="D34" s="196"/>
      <c r="E34" s="196"/>
      <c r="F34" s="196"/>
      <c r="G34" s="196"/>
      <c r="H34" s="196"/>
      <c r="I34" s="97">
        <f t="shared" si="0"/>
        <v>0</v>
      </c>
      <c r="J34" s="96">
        <v>28</v>
      </c>
      <c r="K34" s="96">
        <v>4</v>
      </c>
      <c r="L34" s="96">
        <v>1</v>
      </c>
      <c r="M34" s="96">
        <v>0</v>
      </c>
      <c r="N34" s="96">
        <v>1</v>
      </c>
      <c r="O34" s="96">
        <v>0</v>
      </c>
      <c r="P34" s="96">
        <v>0</v>
      </c>
      <c r="Q34" s="97">
        <f t="shared" si="1"/>
        <v>34</v>
      </c>
      <c r="R34" s="96">
        <v>76</v>
      </c>
      <c r="S34" s="96">
        <v>22</v>
      </c>
      <c r="T34" s="96">
        <v>4</v>
      </c>
      <c r="U34" s="96">
        <v>2</v>
      </c>
      <c r="V34" s="96">
        <v>2</v>
      </c>
      <c r="W34" s="96">
        <v>3</v>
      </c>
      <c r="X34" s="96">
        <v>0</v>
      </c>
      <c r="Y34" s="97">
        <f t="shared" si="2"/>
        <v>109</v>
      </c>
      <c r="Z34" s="63">
        <f t="shared" si="5"/>
        <v>0.55208333333333348</v>
      </c>
      <c r="AA34" s="31">
        <f t="shared" ref="AA34:AG34" si="56">B34+J34+R34+B137</f>
        <v>139</v>
      </c>
      <c r="AB34" s="31">
        <f t="shared" si="56"/>
        <v>28</v>
      </c>
      <c r="AC34" s="31">
        <f t="shared" si="56"/>
        <v>5</v>
      </c>
      <c r="AD34" s="31">
        <f t="shared" si="56"/>
        <v>2</v>
      </c>
      <c r="AE34" s="31">
        <f t="shared" si="56"/>
        <v>4</v>
      </c>
      <c r="AF34" s="31">
        <f t="shared" si="56"/>
        <v>4</v>
      </c>
      <c r="AG34" s="31">
        <f t="shared" si="56"/>
        <v>0</v>
      </c>
      <c r="AH34" s="61">
        <f t="shared" si="7"/>
        <v>182</v>
      </c>
      <c r="AI34" s="31">
        <f t="shared" ref="AI34:AO34" si="57">B34+R137+J343+B549</f>
        <v>100</v>
      </c>
      <c r="AJ34" s="31">
        <f t="shared" si="57"/>
        <v>29</v>
      </c>
      <c r="AK34" s="31">
        <f t="shared" si="57"/>
        <v>2</v>
      </c>
      <c r="AL34" s="31">
        <f t="shared" si="57"/>
        <v>5</v>
      </c>
      <c r="AM34" s="31">
        <f t="shared" si="57"/>
        <v>7</v>
      </c>
      <c r="AN34" s="31">
        <f t="shared" si="57"/>
        <v>1</v>
      </c>
      <c r="AO34" s="31">
        <f t="shared" si="57"/>
        <v>0</v>
      </c>
      <c r="AP34" s="61">
        <f t="shared" si="9"/>
        <v>144</v>
      </c>
    </row>
    <row r="35" spans="1:42" s="16" customFormat="1" ht="13.5" customHeight="1" x14ac:dyDescent="0.2">
      <c r="A35" s="63">
        <f>A34+'Internal Control-Check Sheet'!$H$28</f>
        <v>0.56250000000000011</v>
      </c>
      <c r="B35" s="196"/>
      <c r="C35" s="196"/>
      <c r="D35" s="196"/>
      <c r="E35" s="196"/>
      <c r="F35" s="196"/>
      <c r="G35" s="196"/>
      <c r="H35" s="196"/>
      <c r="I35" s="97">
        <f t="shared" si="0"/>
        <v>0</v>
      </c>
      <c r="J35" s="96">
        <v>23</v>
      </c>
      <c r="K35" s="96">
        <v>6</v>
      </c>
      <c r="L35" s="96">
        <v>0</v>
      </c>
      <c r="M35" s="96">
        <v>1</v>
      </c>
      <c r="N35" s="96">
        <v>0</v>
      </c>
      <c r="O35" s="96">
        <v>0</v>
      </c>
      <c r="P35" s="96">
        <v>0</v>
      </c>
      <c r="Q35" s="97">
        <f t="shared" si="1"/>
        <v>30</v>
      </c>
      <c r="R35" s="96">
        <v>64</v>
      </c>
      <c r="S35" s="96">
        <v>10</v>
      </c>
      <c r="T35" s="96">
        <v>5</v>
      </c>
      <c r="U35" s="96">
        <v>1</v>
      </c>
      <c r="V35" s="96">
        <v>5</v>
      </c>
      <c r="W35" s="96">
        <v>0</v>
      </c>
      <c r="X35" s="96">
        <v>0</v>
      </c>
      <c r="Y35" s="97">
        <f t="shared" si="2"/>
        <v>85</v>
      </c>
      <c r="Z35" s="63">
        <f t="shared" si="5"/>
        <v>0.56250000000000011</v>
      </c>
      <c r="AA35" s="31">
        <f t="shared" ref="AA35:AG35" si="58">B35+J35+R35+B138</f>
        <v>107</v>
      </c>
      <c r="AB35" s="31">
        <f t="shared" si="58"/>
        <v>22</v>
      </c>
      <c r="AC35" s="31">
        <f t="shared" si="58"/>
        <v>5</v>
      </c>
      <c r="AD35" s="31">
        <f t="shared" si="58"/>
        <v>2</v>
      </c>
      <c r="AE35" s="31">
        <f t="shared" si="58"/>
        <v>6</v>
      </c>
      <c r="AF35" s="31">
        <f t="shared" si="58"/>
        <v>0</v>
      </c>
      <c r="AG35" s="31">
        <f t="shared" si="58"/>
        <v>0</v>
      </c>
      <c r="AH35" s="61">
        <f>SUM(AA35:AG35)</f>
        <v>142</v>
      </c>
      <c r="AI35" s="31">
        <f t="shared" ref="AI35:AO35" si="59">B35+R138+J344+B550</f>
        <v>123</v>
      </c>
      <c r="AJ35" s="31">
        <f t="shared" si="59"/>
        <v>32</v>
      </c>
      <c r="AK35" s="31">
        <f t="shared" si="59"/>
        <v>7</v>
      </c>
      <c r="AL35" s="31">
        <f t="shared" si="59"/>
        <v>1</v>
      </c>
      <c r="AM35" s="31">
        <f t="shared" si="59"/>
        <v>2</v>
      </c>
      <c r="AN35" s="31">
        <f t="shared" si="59"/>
        <v>3</v>
      </c>
      <c r="AO35" s="31">
        <f t="shared" si="59"/>
        <v>0</v>
      </c>
      <c r="AP35" s="61">
        <f>SUM(AI35:AO35)</f>
        <v>168</v>
      </c>
    </row>
    <row r="36" spans="1:42" s="16" customFormat="1" ht="13.5" customHeight="1" x14ac:dyDescent="0.2">
      <c r="A36" s="63">
        <f>A35+'Internal Control-Check Sheet'!$H$28</f>
        <v>0.57291666666666674</v>
      </c>
      <c r="B36" s="196"/>
      <c r="C36" s="196"/>
      <c r="D36" s="196"/>
      <c r="E36" s="196"/>
      <c r="F36" s="196"/>
      <c r="G36" s="196"/>
      <c r="H36" s="196"/>
      <c r="I36" s="97">
        <f t="shared" si="0"/>
        <v>0</v>
      </c>
      <c r="J36" s="96">
        <v>26</v>
      </c>
      <c r="K36" s="96">
        <v>4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7">
        <f t="shared" si="1"/>
        <v>30</v>
      </c>
      <c r="R36" s="96">
        <v>60</v>
      </c>
      <c r="S36" s="96">
        <v>16</v>
      </c>
      <c r="T36" s="96">
        <v>2</v>
      </c>
      <c r="U36" s="96">
        <v>4</v>
      </c>
      <c r="V36" s="96">
        <v>5</v>
      </c>
      <c r="W36" s="96">
        <v>1</v>
      </c>
      <c r="X36" s="96">
        <v>0</v>
      </c>
      <c r="Y36" s="97">
        <f t="shared" si="2"/>
        <v>88</v>
      </c>
      <c r="Z36" s="63">
        <f t="shared" si="5"/>
        <v>0.57291666666666674</v>
      </c>
      <c r="AA36" s="31">
        <f t="shared" ref="AA36:AG36" si="60">B36+J36+R36+B139</f>
        <v>110</v>
      </c>
      <c r="AB36" s="31">
        <f t="shared" si="60"/>
        <v>23</v>
      </c>
      <c r="AC36" s="31">
        <f t="shared" si="60"/>
        <v>2</v>
      </c>
      <c r="AD36" s="31">
        <f t="shared" si="60"/>
        <v>4</v>
      </c>
      <c r="AE36" s="31">
        <f t="shared" si="60"/>
        <v>6</v>
      </c>
      <c r="AF36" s="31">
        <f t="shared" si="60"/>
        <v>2</v>
      </c>
      <c r="AG36" s="31">
        <f t="shared" si="60"/>
        <v>0</v>
      </c>
      <c r="AH36" s="61">
        <f t="shared" si="7"/>
        <v>147</v>
      </c>
      <c r="AI36" s="31">
        <f t="shared" ref="AI36:AO36" si="61">B36+R139+J345+B551</f>
        <v>131</v>
      </c>
      <c r="AJ36" s="31">
        <f t="shared" si="61"/>
        <v>16</v>
      </c>
      <c r="AK36" s="31">
        <f t="shared" si="61"/>
        <v>5</v>
      </c>
      <c r="AL36" s="31">
        <f t="shared" si="61"/>
        <v>5</v>
      </c>
      <c r="AM36" s="31">
        <f t="shared" si="61"/>
        <v>3</v>
      </c>
      <c r="AN36" s="31">
        <f t="shared" si="61"/>
        <v>0</v>
      </c>
      <c r="AO36" s="31">
        <f t="shared" si="61"/>
        <v>0</v>
      </c>
      <c r="AP36" s="61">
        <f t="shared" si="9"/>
        <v>160</v>
      </c>
    </row>
    <row r="37" spans="1:42" s="16" customFormat="1" ht="13.5" customHeight="1" x14ac:dyDescent="0.2">
      <c r="A37" s="63">
        <f>A36+'Internal Control-Check Sheet'!$H$28</f>
        <v>0.58333333333333337</v>
      </c>
      <c r="B37" s="196"/>
      <c r="C37" s="196"/>
      <c r="D37" s="196"/>
      <c r="E37" s="196"/>
      <c r="F37" s="196"/>
      <c r="G37" s="196"/>
      <c r="H37" s="196"/>
      <c r="I37" s="97">
        <f t="shared" si="0"/>
        <v>0</v>
      </c>
      <c r="J37" s="96">
        <v>27</v>
      </c>
      <c r="K37" s="96">
        <v>7</v>
      </c>
      <c r="L37" s="96">
        <v>1</v>
      </c>
      <c r="M37" s="96">
        <v>0</v>
      </c>
      <c r="N37" s="96">
        <v>0</v>
      </c>
      <c r="O37" s="96">
        <v>0</v>
      </c>
      <c r="P37" s="96">
        <v>0</v>
      </c>
      <c r="Q37" s="97">
        <f t="shared" si="1"/>
        <v>35</v>
      </c>
      <c r="R37" s="96">
        <v>76</v>
      </c>
      <c r="S37" s="96">
        <v>15</v>
      </c>
      <c r="T37" s="96">
        <v>2</v>
      </c>
      <c r="U37" s="96">
        <v>4</v>
      </c>
      <c r="V37" s="96">
        <v>1</v>
      </c>
      <c r="W37" s="96">
        <v>1</v>
      </c>
      <c r="X37" s="96">
        <v>0</v>
      </c>
      <c r="Y37" s="97">
        <f t="shared" si="2"/>
        <v>99</v>
      </c>
      <c r="Z37" s="63">
        <f t="shared" si="5"/>
        <v>0.58333333333333337</v>
      </c>
      <c r="AA37" s="31">
        <f t="shared" ref="AA37:AG37" si="62">B37+J37+R37+B140</f>
        <v>133</v>
      </c>
      <c r="AB37" s="31">
        <f t="shared" si="62"/>
        <v>27</v>
      </c>
      <c r="AC37" s="31">
        <f t="shared" si="62"/>
        <v>3</v>
      </c>
      <c r="AD37" s="31">
        <f t="shared" si="62"/>
        <v>4</v>
      </c>
      <c r="AE37" s="31">
        <f t="shared" si="62"/>
        <v>1</v>
      </c>
      <c r="AF37" s="31">
        <f t="shared" si="62"/>
        <v>1</v>
      </c>
      <c r="AG37" s="31">
        <f t="shared" si="62"/>
        <v>0</v>
      </c>
      <c r="AH37" s="61">
        <f>SUM(AA37:AG37)</f>
        <v>169</v>
      </c>
      <c r="AI37" s="31">
        <f t="shared" ref="AI37:AO37" si="63">B37+R140+J346+B552</f>
        <v>129</v>
      </c>
      <c r="AJ37" s="31">
        <f t="shared" si="63"/>
        <v>23</v>
      </c>
      <c r="AK37" s="31">
        <f t="shared" si="63"/>
        <v>8</v>
      </c>
      <c r="AL37" s="31">
        <f t="shared" si="63"/>
        <v>2</v>
      </c>
      <c r="AM37" s="31">
        <f t="shared" si="63"/>
        <v>4</v>
      </c>
      <c r="AN37" s="31">
        <f t="shared" si="63"/>
        <v>0</v>
      </c>
      <c r="AO37" s="31">
        <f t="shared" si="63"/>
        <v>0</v>
      </c>
      <c r="AP37" s="61">
        <f>SUM(AI37:AO37)</f>
        <v>166</v>
      </c>
    </row>
    <row r="38" spans="1:42" s="16" customFormat="1" ht="13.5" customHeight="1" x14ac:dyDescent="0.2">
      <c r="A38" s="63">
        <f>A37+'Internal Control-Check Sheet'!$H$28</f>
        <v>0.59375</v>
      </c>
      <c r="B38" s="196"/>
      <c r="C38" s="196"/>
      <c r="D38" s="196"/>
      <c r="E38" s="196"/>
      <c r="F38" s="196"/>
      <c r="G38" s="196"/>
      <c r="H38" s="196"/>
      <c r="I38" s="97">
        <f t="shared" si="0"/>
        <v>0</v>
      </c>
      <c r="J38" s="96">
        <v>23</v>
      </c>
      <c r="K38" s="96">
        <v>2</v>
      </c>
      <c r="L38" s="96">
        <v>2</v>
      </c>
      <c r="M38" s="96">
        <v>0</v>
      </c>
      <c r="N38" s="96">
        <v>1</v>
      </c>
      <c r="O38" s="96">
        <v>0</v>
      </c>
      <c r="P38" s="96">
        <v>0</v>
      </c>
      <c r="Q38" s="97">
        <f t="shared" si="1"/>
        <v>28</v>
      </c>
      <c r="R38" s="96">
        <v>81</v>
      </c>
      <c r="S38" s="96">
        <v>17</v>
      </c>
      <c r="T38" s="96">
        <v>3</v>
      </c>
      <c r="U38" s="96">
        <v>3</v>
      </c>
      <c r="V38" s="96">
        <v>2</v>
      </c>
      <c r="W38" s="96">
        <v>4</v>
      </c>
      <c r="X38" s="96">
        <v>0</v>
      </c>
      <c r="Y38" s="97">
        <f t="shared" si="2"/>
        <v>110</v>
      </c>
      <c r="Z38" s="63">
        <f t="shared" si="5"/>
        <v>0.59375</v>
      </c>
      <c r="AA38" s="31">
        <f t="shared" ref="AA38:AG38" si="64">B38+J38+R38+B141</f>
        <v>132</v>
      </c>
      <c r="AB38" s="31">
        <f t="shared" si="64"/>
        <v>20</v>
      </c>
      <c r="AC38" s="31">
        <f t="shared" si="64"/>
        <v>5</v>
      </c>
      <c r="AD38" s="31">
        <f t="shared" si="64"/>
        <v>3</v>
      </c>
      <c r="AE38" s="31">
        <f t="shared" si="64"/>
        <v>4</v>
      </c>
      <c r="AF38" s="31">
        <f t="shared" si="64"/>
        <v>4</v>
      </c>
      <c r="AG38" s="31">
        <f t="shared" si="64"/>
        <v>0</v>
      </c>
      <c r="AH38" s="61">
        <f t="shared" si="7"/>
        <v>168</v>
      </c>
      <c r="AI38" s="31">
        <f t="shared" ref="AI38:AO38" si="65">B38+R141+J347+B553</f>
        <v>117</v>
      </c>
      <c r="AJ38" s="31">
        <f t="shared" si="65"/>
        <v>22</v>
      </c>
      <c r="AK38" s="31">
        <f t="shared" si="65"/>
        <v>9</v>
      </c>
      <c r="AL38" s="31">
        <f t="shared" si="65"/>
        <v>1</v>
      </c>
      <c r="AM38" s="31">
        <f t="shared" si="65"/>
        <v>9</v>
      </c>
      <c r="AN38" s="31">
        <f t="shared" si="65"/>
        <v>1</v>
      </c>
      <c r="AO38" s="31">
        <f t="shared" si="65"/>
        <v>0</v>
      </c>
      <c r="AP38" s="61">
        <f t="shared" si="9"/>
        <v>159</v>
      </c>
    </row>
    <row r="39" spans="1:42" s="16" customFormat="1" ht="13.5" customHeight="1" x14ac:dyDescent="0.2">
      <c r="A39" s="59">
        <f>A38+'Internal Control-Check Sheet'!$H$28</f>
        <v>0.60416666666666663</v>
      </c>
      <c r="B39" s="196"/>
      <c r="C39" s="196"/>
      <c r="D39" s="196"/>
      <c r="E39" s="196"/>
      <c r="F39" s="196"/>
      <c r="G39" s="196"/>
      <c r="H39" s="196"/>
      <c r="I39" s="97">
        <f t="shared" si="0"/>
        <v>0</v>
      </c>
      <c r="J39" s="96">
        <v>21</v>
      </c>
      <c r="K39" s="96">
        <v>4</v>
      </c>
      <c r="L39" s="96">
        <v>1</v>
      </c>
      <c r="M39" s="96">
        <v>0</v>
      </c>
      <c r="N39" s="96">
        <v>0</v>
      </c>
      <c r="O39" s="96">
        <v>0</v>
      </c>
      <c r="P39" s="96">
        <v>0</v>
      </c>
      <c r="Q39" s="97">
        <f t="shared" si="1"/>
        <v>26</v>
      </c>
      <c r="R39" s="96">
        <v>75</v>
      </c>
      <c r="S39" s="96">
        <v>9</v>
      </c>
      <c r="T39" s="96">
        <v>1</v>
      </c>
      <c r="U39" s="96">
        <v>8</v>
      </c>
      <c r="V39" s="96">
        <v>2</v>
      </c>
      <c r="W39" s="96">
        <v>1</v>
      </c>
      <c r="X39" s="96">
        <v>0</v>
      </c>
      <c r="Y39" s="97">
        <f t="shared" si="2"/>
        <v>96</v>
      </c>
      <c r="Z39" s="59">
        <f t="shared" si="5"/>
        <v>0.60416666666666663</v>
      </c>
      <c r="AA39" s="31">
        <f t="shared" ref="AA39:AG39" si="66">B39+J39+R39+B142</f>
        <v>124</v>
      </c>
      <c r="AB39" s="31">
        <f t="shared" si="66"/>
        <v>15</v>
      </c>
      <c r="AC39" s="31">
        <f t="shared" si="66"/>
        <v>3</v>
      </c>
      <c r="AD39" s="31">
        <f t="shared" si="66"/>
        <v>8</v>
      </c>
      <c r="AE39" s="31">
        <f t="shared" si="66"/>
        <v>5</v>
      </c>
      <c r="AF39" s="31">
        <f t="shared" si="66"/>
        <v>1</v>
      </c>
      <c r="AG39" s="31">
        <f t="shared" si="66"/>
        <v>0</v>
      </c>
      <c r="AH39" s="61">
        <f t="shared" si="7"/>
        <v>156</v>
      </c>
      <c r="AI39" s="31">
        <f t="shared" ref="AI39:AO39" si="67">B39+R142+J348+B554</f>
        <v>123</v>
      </c>
      <c r="AJ39" s="31">
        <f t="shared" si="67"/>
        <v>23</v>
      </c>
      <c r="AK39" s="31">
        <f t="shared" si="67"/>
        <v>2</v>
      </c>
      <c r="AL39" s="31">
        <f t="shared" si="67"/>
        <v>7</v>
      </c>
      <c r="AM39" s="31">
        <f t="shared" si="67"/>
        <v>1</v>
      </c>
      <c r="AN39" s="31">
        <f t="shared" si="67"/>
        <v>4</v>
      </c>
      <c r="AO39" s="31">
        <f t="shared" si="67"/>
        <v>1</v>
      </c>
      <c r="AP39" s="61">
        <f t="shared" si="9"/>
        <v>161</v>
      </c>
    </row>
    <row r="40" spans="1:42" s="16" customFormat="1" ht="13.5" customHeight="1" x14ac:dyDescent="0.2">
      <c r="A40" s="62">
        <f>A39+'Internal Control-Check Sheet'!$H$28</f>
        <v>0.61458333333333326</v>
      </c>
      <c r="B40" s="196"/>
      <c r="C40" s="196"/>
      <c r="D40" s="196"/>
      <c r="E40" s="196"/>
      <c r="F40" s="196"/>
      <c r="G40" s="196"/>
      <c r="H40" s="196"/>
      <c r="I40" s="97">
        <f t="shared" si="0"/>
        <v>0</v>
      </c>
      <c r="J40" s="96">
        <v>28</v>
      </c>
      <c r="K40" s="96">
        <v>6</v>
      </c>
      <c r="L40" s="96">
        <v>0</v>
      </c>
      <c r="M40" s="96">
        <v>1</v>
      </c>
      <c r="N40" s="96">
        <v>0</v>
      </c>
      <c r="O40" s="96">
        <v>1</v>
      </c>
      <c r="P40" s="96">
        <v>0</v>
      </c>
      <c r="Q40" s="97">
        <f t="shared" si="1"/>
        <v>36</v>
      </c>
      <c r="R40" s="96">
        <v>80</v>
      </c>
      <c r="S40" s="96">
        <v>14</v>
      </c>
      <c r="T40" s="96">
        <v>0</v>
      </c>
      <c r="U40" s="96">
        <v>10</v>
      </c>
      <c r="V40" s="96">
        <v>4</v>
      </c>
      <c r="W40" s="96">
        <v>2</v>
      </c>
      <c r="X40" s="96">
        <v>0</v>
      </c>
      <c r="Y40" s="97">
        <f t="shared" si="2"/>
        <v>110</v>
      </c>
      <c r="Z40" s="62">
        <f t="shared" si="5"/>
        <v>0.61458333333333326</v>
      </c>
      <c r="AA40" s="31">
        <f t="shared" ref="AA40:AG40" si="68">B40+J40+R40+B143</f>
        <v>149</v>
      </c>
      <c r="AB40" s="31">
        <f t="shared" si="68"/>
        <v>27</v>
      </c>
      <c r="AC40" s="31">
        <f t="shared" si="68"/>
        <v>0</v>
      </c>
      <c r="AD40" s="31">
        <f t="shared" si="68"/>
        <v>11</v>
      </c>
      <c r="AE40" s="31">
        <f t="shared" si="68"/>
        <v>5</v>
      </c>
      <c r="AF40" s="31">
        <f t="shared" si="68"/>
        <v>3</v>
      </c>
      <c r="AG40" s="31">
        <f t="shared" si="68"/>
        <v>0</v>
      </c>
      <c r="AH40" s="61">
        <f t="shared" si="7"/>
        <v>195</v>
      </c>
      <c r="AI40" s="31">
        <f t="shared" ref="AI40:AO40" si="69">B40+R143+J349+B555</f>
        <v>118</v>
      </c>
      <c r="AJ40" s="31">
        <f t="shared" si="69"/>
        <v>28</v>
      </c>
      <c r="AK40" s="31">
        <f t="shared" si="69"/>
        <v>6</v>
      </c>
      <c r="AL40" s="31">
        <f t="shared" si="69"/>
        <v>6</v>
      </c>
      <c r="AM40" s="31">
        <f t="shared" si="69"/>
        <v>4</v>
      </c>
      <c r="AN40" s="31">
        <f t="shared" si="69"/>
        <v>3</v>
      </c>
      <c r="AO40" s="31">
        <f t="shared" si="69"/>
        <v>1</v>
      </c>
      <c r="AP40" s="61">
        <f t="shared" si="9"/>
        <v>166</v>
      </c>
    </row>
    <row r="41" spans="1:42" s="16" customFormat="1" ht="13.5" customHeight="1" x14ac:dyDescent="0.2">
      <c r="A41" s="63">
        <f>A40+'Internal Control-Check Sheet'!$H$28</f>
        <v>0.62499999999999989</v>
      </c>
      <c r="B41" s="196"/>
      <c r="C41" s="196"/>
      <c r="D41" s="196"/>
      <c r="E41" s="196"/>
      <c r="F41" s="196"/>
      <c r="G41" s="196"/>
      <c r="H41" s="196"/>
      <c r="I41" s="97">
        <f t="shared" si="0"/>
        <v>0</v>
      </c>
      <c r="J41" s="96">
        <v>39</v>
      </c>
      <c r="K41" s="96">
        <v>5</v>
      </c>
      <c r="L41" s="96">
        <v>2</v>
      </c>
      <c r="M41" s="96">
        <v>0</v>
      </c>
      <c r="N41" s="96">
        <v>0</v>
      </c>
      <c r="O41" s="96">
        <v>0</v>
      </c>
      <c r="P41" s="96">
        <v>0</v>
      </c>
      <c r="Q41" s="97">
        <f t="shared" si="1"/>
        <v>46</v>
      </c>
      <c r="R41" s="96">
        <v>80</v>
      </c>
      <c r="S41" s="96">
        <v>12</v>
      </c>
      <c r="T41" s="96">
        <v>1</v>
      </c>
      <c r="U41" s="96">
        <v>1</v>
      </c>
      <c r="V41" s="96">
        <v>1</v>
      </c>
      <c r="W41" s="96">
        <v>0</v>
      </c>
      <c r="X41" s="96">
        <v>0</v>
      </c>
      <c r="Y41" s="97">
        <f t="shared" si="2"/>
        <v>95</v>
      </c>
      <c r="Z41" s="63">
        <f t="shared" si="5"/>
        <v>0.62499999999999989</v>
      </c>
      <c r="AA41" s="31">
        <f t="shared" ref="AA41:AG41" si="70">B41+J41+R41+B144</f>
        <v>151</v>
      </c>
      <c r="AB41" s="31">
        <f t="shared" si="70"/>
        <v>24</v>
      </c>
      <c r="AC41" s="31">
        <f t="shared" si="70"/>
        <v>3</v>
      </c>
      <c r="AD41" s="31">
        <f t="shared" si="70"/>
        <v>1</v>
      </c>
      <c r="AE41" s="31">
        <f t="shared" si="70"/>
        <v>1</v>
      </c>
      <c r="AF41" s="31">
        <f t="shared" si="70"/>
        <v>0</v>
      </c>
      <c r="AG41" s="31">
        <f t="shared" si="70"/>
        <v>0</v>
      </c>
      <c r="AH41" s="61">
        <f t="shared" si="7"/>
        <v>180</v>
      </c>
      <c r="AI41" s="31">
        <f t="shared" ref="AI41:AO41" si="71">B41+R144+J350+B556</f>
        <v>109</v>
      </c>
      <c r="AJ41" s="31">
        <f t="shared" si="71"/>
        <v>30</v>
      </c>
      <c r="AK41" s="31">
        <f t="shared" si="71"/>
        <v>6</v>
      </c>
      <c r="AL41" s="31">
        <f t="shared" si="71"/>
        <v>1</v>
      </c>
      <c r="AM41" s="31">
        <f t="shared" si="71"/>
        <v>7</v>
      </c>
      <c r="AN41" s="31">
        <f t="shared" si="71"/>
        <v>2</v>
      </c>
      <c r="AO41" s="31">
        <f t="shared" si="71"/>
        <v>0</v>
      </c>
      <c r="AP41" s="61">
        <f t="shared" si="9"/>
        <v>155</v>
      </c>
    </row>
    <row r="42" spans="1:42" s="16" customFormat="1" ht="13.5" customHeight="1" x14ac:dyDescent="0.2">
      <c r="A42" s="62">
        <f>A41+'Internal Control-Check Sheet'!$H$28</f>
        <v>0.63541666666666652</v>
      </c>
      <c r="B42" s="196"/>
      <c r="C42" s="196"/>
      <c r="D42" s="196"/>
      <c r="E42" s="196"/>
      <c r="F42" s="196"/>
      <c r="G42" s="196"/>
      <c r="H42" s="196"/>
      <c r="I42" s="97">
        <f t="shared" si="0"/>
        <v>0</v>
      </c>
      <c r="J42" s="96">
        <v>19</v>
      </c>
      <c r="K42" s="96">
        <v>6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7">
        <f t="shared" si="1"/>
        <v>25</v>
      </c>
      <c r="R42" s="96">
        <v>79</v>
      </c>
      <c r="S42" s="96">
        <v>20</v>
      </c>
      <c r="T42" s="96">
        <v>4</v>
      </c>
      <c r="U42" s="96">
        <v>2</v>
      </c>
      <c r="V42" s="96">
        <v>5</v>
      </c>
      <c r="W42" s="96">
        <v>1</v>
      </c>
      <c r="X42" s="96">
        <v>1</v>
      </c>
      <c r="Y42" s="97">
        <f t="shared" si="2"/>
        <v>112</v>
      </c>
      <c r="Z42" s="62">
        <f t="shared" si="5"/>
        <v>0.63541666666666652</v>
      </c>
      <c r="AA42" s="31">
        <f t="shared" ref="AA42:AG42" si="72">B42+J42+R42+B145</f>
        <v>121</v>
      </c>
      <c r="AB42" s="31">
        <f t="shared" si="72"/>
        <v>30</v>
      </c>
      <c r="AC42" s="31">
        <f t="shared" si="72"/>
        <v>5</v>
      </c>
      <c r="AD42" s="31">
        <f t="shared" si="72"/>
        <v>2</v>
      </c>
      <c r="AE42" s="31">
        <f t="shared" si="72"/>
        <v>6</v>
      </c>
      <c r="AF42" s="31">
        <f t="shared" si="72"/>
        <v>1</v>
      </c>
      <c r="AG42" s="31">
        <f t="shared" si="72"/>
        <v>1</v>
      </c>
      <c r="AH42" s="61">
        <f t="shared" si="7"/>
        <v>166</v>
      </c>
      <c r="AI42" s="31">
        <f t="shared" ref="AI42:AO42" si="73">B42+R145+J351+B557</f>
        <v>138</v>
      </c>
      <c r="AJ42" s="31">
        <f t="shared" si="73"/>
        <v>26</v>
      </c>
      <c r="AK42" s="31">
        <f t="shared" si="73"/>
        <v>3</v>
      </c>
      <c r="AL42" s="31">
        <f t="shared" si="73"/>
        <v>1</v>
      </c>
      <c r="AM42" s="31">
        <f t="shared" si="73"/>
        <v>5</v>
      </c>
      <c r="AN42" s="31">
        <f t="shared" si="73"/>
        <v>2</v>
      </c>
      <c r="AO42" s="31">
        <f t="shared" si="73"/>
        <v>0</v>
      </c>
      <c r="AP42" s="61">
        <f t="shared" si="9"/>
        <v>175</v>
      </c>
    </row>
    <row r="43" spans="1:42" s="16" customFormat="1" ht="13.5" customHeight="1" x14ac:dyDescent="0.2">
      <c r="A43" s="63">
        <f>A42+'Internal Control-Check Sheet'!$H$28</f>
        <v>0.64583333333333315</v>
      </c>
      <c r="B43" s="196"/>
      <c r="C43" s="196"/>
      <c r="D43" s="196"/>
      <c r="E43" s="196"/>
      <c r="F43" s="196"/>
      <c r="G43" s="196"/>
      <c r="H43" s="196"/>
      <c r="I43" s="97">
        <f t="shared" si="0"/>
        <v>0</v>
      </c>
      <c r="J43" s="96">
        <v>23</v>
      </c>
      <c r="K43" s="96">
        <v>6</v>
      </c>
      <c r="L43" s="96">
        <v>0</v>
      </c>
      <c r="M43" s="96">
        <v>1</v>
      </c>
      <c r="N43" s="96">
        <v>0</v>
      </c>
      <c r="O43" s="96">
        <v>0</v>
      </c>
      <c r="P43" s="96">
        <v>0</v>
      </c>
      <c r="Q43" s="97">
        <f t="shared" si="1"/>
        <v>30</v>
      </c>
      <c r="R43" s="96">
        <v>73</v>
      </c>
      <c r="S43" s="96">
        <v>12</v>
      </c>
      <c r="T43" s="96">
        <v>5</v>
      </c>
      <c r="U43" s="96">
        <v>1</v>
      </c>
      <c r="V43" s="96">
        <v>0</v>
      </c>
      <c r="W43" s="96">
        <v>5</v>
      </c>
      <c r="X43" s="96">
        <v>0</v>
      </c>
      <c r="Y43" s="97">
        <f t="shared" si="2"/>
        <v>96</v>
      </c>
      <c r="Z43" s="63">
        <f t="shared" si="5"/>
        <v>0.64583333333333315</v>
      </c>
      <c r="AA43" s="31">
        <f t="shared" ref="AA43:AG43" si="74">B43+J43+R43+B146</f>
        <v>134</v>
      </c>
      <c r="AB43" s="31">
        <f t="shared" si="74"/>
        <v>22</v>
      </c>
      <c r="AC43" s="31">
        <f t="shared" si="74"/>
        <v>5</v>
      </c>
      <c r="AD43" s="31">
        <f t="shared" si="74"/>
        <v>2</v>
      </c>
      <c r="AE43" s="31">
        <f t="shared" si="74"/>
        <v>2</v>
      </c>
      <c r="AF43" s="31">
        <f t="shared" si="74"/>
        <v>5</v>
      </c>
      <c r="AG43" s="31">
        <f t="shared" si="74"/>
        <v>0</v>
      </c>
      <c r="AH43" s="61">
        <f>SUM(AA43:AG43)</f>
        <v>170</v>
      </c>
      <c r="AI43" s="31">
        <f t="shared" ref="AI43:AO43" si="75">B43+R146+J352+B558</f>
        <v>156</v>
      </c>
      <c r="AJ43" s="31">
        <f t="shared" si="75"/>
        <v>16</v>
      </c>
      <c r="AK43" s="31">
        <f t="shared" si="75"/>
        <v>4</v>
      </c>
      <c r="AL43" s="31">
        <f t="shared" si="75"/>
        <v>2</v>
      </c>
      <c r="AM43" s="31">
        <f t="shared" si="75"/>
        <v>4</v>
      </c>
      <c r="AN43" s="31">
        <f t="shared" si="75"/>
        <v>1</v>
      </c>
      <c r="AO43" s="31">
        <f t="shared" si="75"/>
        <v>0</v>
      </c>
      <c r="AP43" s="61">
        <f>SUM(AI43:AO43)</f>
        <v>183</v>
      </c>
    </row>
    <row r="44" spans="1:42" s="16" customFormat="1" ht="13.5" customHeight="1" x14ac:dyDescent="0.2">
      <c r="A44" s="63">
        <f>A43+'Internal Control-Check Sheet'!$H$28</f>
        <v>0.65624999999999978</v>
      </c>
      <c r="B44" s="196"/>
      <c r="C44" s="196"/>
      <c r="D44" s="196"/>
      <c r="E44" s="196"/>
      <c r="F44" s="196"/>
      <c r="G44" s="196"/>
      <c r="H44" s="196"/>
      <c r="I44" s="97">
        <f t="shared" si="0"/>
        <v>0</v>
      </c>
      <c r="J44" s="96">
        <v>19</v>
      </c>
      <c r="K44" s="96">
        <v>4</v>
      </c>
      <c r="L44" s="96">
        <v>1</v>
      </c>
      <c r="M44" s="96">
        <v>0</v>
      </c>
      <c r="N44" s="96">
        <v>0</v>
      </c>
      <c r="O44" s="96">
        <v>0</v>
      </c>
      <c r="P44" s="96">
        <v>0</v>
      </c>
      <c r="Q44" s="97">
        <f t="shared" si="1"/>
        <v>24</v>
      </c>
      <c r="R44" s="96">
        <v>64</v>
      </c>
      <c r="S44" s="96">
        <v>17</v>
      </c>
      <c r="T44" s="96">
        <v>0</v>
      </c>
      <c r="U44" s="96">
        <v>6</v>
      </c>
      <c r="V44" s="96">
        <v>3</v>
      </c>
      <c r="W44" s="96">
        <v>2</v>
      </c>
      <c r="X44" s="96">
        <v>0</v>
      </c>
      <c r="Y44" s="97">
        <f t="shared" si="2"/>
        <v>92</v>
      </c>
      <c r="Z44" s="63">
        <f t="shared" si="5"/>
        <v>0.65624999999999978</v>
      </c>
      <c r="AA44" s="31">
        <f t="shared" ref="AA44:AG44" si="76">B44+J44+R44+B147</f>
        <v>110</v>
      </c>
      <c r="AB44" s="31">
        <f t="shared" si="76"/>
        <v>25</v>
      </c>
      <c r="AC44" s="31">
        <f t="shared" si="76"/>
        <v>1</v>
      </c>
      <c r="AD44" s="31">
        <f t="shared" si="76"/>
        <v>6</v>
      </c>
      <c r="AE44" s="31">
        <f t="shared" si="76"/>
        <v>4</v>
      </c>
      <c r="AF44" s="31">
        <f t="shared" si="76"/>
        <v>2</v>
      </c>
      <c r="AG44" s="31">
        <f t="shared" si="76"/>
        <v>0</v>
      </c>
      <c r="AH44" s="61">
        <f t="shared" ref="AH44:AH55" si="77">SUM(AA44:AG44)</f>
        <v>148</v>
      </c>
      <c r="AI44" s="31">
        <f t="shared" ref="AI44:AO44" si="78">B44+R147+J353+B559</f>
        <v>144</v>
      </c>
      <c r="AJ44" s="31">
        <f t="shared" si="78"/>
        <v>33</v>
      </c>
      <c r="AK44" s="31">
        <f t="shared" si="78"/>
        <v>3</v>
      </c>
      <c r="AL44" s="31">
        <f t="shared" si="78"/>
        <v>2</v>
      </c>
      <c r="AM44" s="31">
        <f t="shared" si="78"/>
        <v>4</v>
      </c>
      <c r="AN44" s="31">
        <f t="shared" si="78"/>
        <v>3</v>
      </c>
      <c r="AO44" s="31">
        <f t="shared" si="78"/>
        <v>2</v>
      </c>
      <c r="AP44" s="61">
        <f t="shared" ref="AP44:AP55" si="79">SUM(AI44:AO44)</f>
        <v>191</v>
      </c>
    </row>
    <row r="45" spans="1:42" s="16" customFormat="1" ht="13.5" customHeight="1" x14ac:dyDescent="0.2">
      <c r="A45" s="63">
        <f>A44+'Internal Control-Check Sheet'!$H$28</f>
        <v>0.66666666666666641</v>
      </c>
      <c r="B45" s="196"/>
      <c r="C45" s="196"/>
      <c r="D45" s="196"/>
      <c r="E45" s="196"/>
      <c r="F45" s="196"/>
      <c r="G45" s="196"/>
      <c r="H45" s="196"/>
      <c r="I45" s="97">
        <f t="shared" si="0"/>
        <v>0</v>
      </c>
      <c r="J45" s="96">
        <v>28</v>
      </c>
      <c r="K45" s="96">
        <v>7</v>
      </c>
      <c r="L45" s="96">
        <v>2</v>
      </c>
      <c r="M45" s="96">
        <v>0</v>
      </c>
      <c r="N45" s="96">
        <v>0</v>
      </c>
      <c r="O45" s="96">
        <v>0</v>
      </c>
      <c r="P45" s="96">
        <v>0</v>
      </c>
      <c r="Q45" s="97">
        <f t="shared" si="1"/>
        <v>37</v>
      </c>
      <c r="R45" s="96">
        <v>83</v>
      </c>
      <c r="S45" s="96">
        <v>20</v>
      </c>
      <c r="T45" s="96">
        <v>1</v>
      </c>
      <c r="U45" s="96">
        <v>4</v>
      </c>
      <c r="V45" s="96">
        <v>3</v>
      </c>
      <c r="W45" s="96">
        <v>2</v>
      </c>
      <c r="X45" s="96">
        <v>1</v>
      </c>
      <c r="Y45" s="97">
        <f t="shared" si="2"/>
        <v>114</v>
      </c>
      <c r="Z45" s="63">
        <f t="shared" si="5"/>
        <v>0.66666666666666641</v>
      </c>
      <c r="AA45" s="31">
        <f t="shared" ref="AA45:AG45" si="80">B45+J45+R45+B148</f>
        <v>147</v>
      </c>
      <c r="AB45" s="31">
        <f t="shared" si="80"/>
        <v>33</v>
      </c>
      <c r="AC45" s="31">
        <f t="shared" si="80"/>
        <v>3</v>
      </c>
      <c r="AD45" s="31">
        <f t="shared" si="80"/>
        <v>5</v>
      </c>
      <c r="AE45" s="31">
        <f t="shared" si="80"/>
        <v>3</v>
      </c>
      <c r="AF45" s="31">
        <f t="shared" si="80"/>
        <v>3</v>
      </c>
      <c r="AG45" s="31">
        <f t="shared" si="80"/>
        <v>1</v>
      </c>
      <c r="AH45" s="61">
        <f t="shared" si="77"/>
        <v>195</v>
      </c>
      <c r="AI45" s="31">
        <f t="shared" ref="AI45:AO45" si="81">B45+R148+J354+B560</f>
        <v>145</v>
      </c>
      <c r="AJ45" s="31">
        <f t="shared" si="81"/>
        <v>30</v>
      </c>
      <c r="AK45" s="31">
        <f t="shared" si="81"/>
        <v>1</v>
      </c>
      <c r="AL45" s="31">
        <f t="shared" si="81"/>
        <v>0</v>
      </c>
      <c r="AM45" s="31">
        <f t="shared" si="81"/>
        <v>3</v>
      </c>
      <c r="AN45" s="31">
        <f t="shared" si="81"/>
        <v>1</v>
      </c>
      <c r="AO45" s="31">
        <f t="shared" si="81"/>
        <v>1</v>
      </c>
      <c r="AP45" s="61">
        <f t="shared" si="79"/>
        <v>181</v>
      </c>
    </row>
    <row r="46" spans="1:42" s="16" customFormat="1" ht="13.5" customHeight="1" x14ac:dyDescent="0.2">
      <c r="A46" s="63">
        <f>A45+'Internal Control-Check Sheet'!$H$28</f>
        <v>0.67708333333333304</v>
      </c>
      <c r="B46" s="196"/>
      <c r="C46" s="196"/>
      <c r="D46" s="196"/>
      <c r="E46" s="196"/>
      <c r="F46" s="196"/>
      <c r="G46" s="196"/>
      <c r="H46" s="196"/>
      <c r="I46" s="97">
        <f t="shared" si="0"/>
        <v>0</v>
      </c>
      <c r="J46" s="96">
        <v>22</v>
      </c>
      <c r="K46" s="96">
        <v>7</v>
      </c>
      <c r="L46" s="96">
        <v>2</v>
      </c>
      <c r="M46" s="96">
        <v>0</v>
      </c>
      <c r="N46" s="96">
        <v>0</v>
      </c>
      <c r="O46" s="96">
        <v>2</v>
      </c>
      <c r="P46" s="96">
        <v>0</v>
      </c>
      <c r="Q46" s="97">
        <f t="shared" si="1"/>
        <v>33</v>
      </c>
      <c r="R46" s="96">
        <v>106</v>
      </c>
      <c r="S46" s="96">
        <v>15</v>
      </c>
      <c r="T46" s="96">
        <v>1</v>
      </c>
      <c r="U46" s="96">
        <v>0</v>
      </c>
      <c r="V46" s="96">
        <v>2</v>
      </c>
      <c r="W46" s="96">
        <v>2</v>
      </c>
      <c r="X46" s="96">
        <v>2</v>
      </c>
      <c r="Y46" s="97">
        <f t="shared" si="2"/>
        <v>128</v>
      </c>
      <c r="Z46" s="63">
        <f t="shared" si="5"/>
        <v>0.67708333333333304</v>
      </c>
      <c r="AA46" s="31">
        <f t="shared" ref="AA46:AG46" si="82">B46+J46+R46+B149</f>
        <v>158</v>
      </c>
      <c r="AB46" s="31">
        <f t="shared" si="82"/>
        <v>27</v>
      </c>
      <c r="AC46" s="31">
        <f t="shared" si="82"/>
        <v>3</v>
      </c>
      <c r="AD46" s="31">
        <f t="shared" si="82"/>
        <v>0</v>
      </c>
      <c r="AE46" s="31">
        <f t="shared" si="82"/>
        <v>3</v>
      </c>
      <c r="AF46" s="31">
        <f t="shared" si="82"/>
        <v>4</v>
      </c>
      <c r="AG46" s="31">
        <f t="shared" si="82"/>
        <v>2</v>
      </c>
      <c r="AH46" s="61">
        <f t="shared" si="77"/>
        <v>197</v>
      </c>
      <c r="AI46" s="31">
        <f t="shared" ref="AI46:AO46" si="83">B46+R149+J355+B561</f>
        <v>157</v>
      </c>
      <c r="AJ46" s="31">
        <f t="shared" si="83"/>
        <v>42</v>
      </c>
      <c r="AK46" s="31">
        <f t="shared" si="83"/>
        <v>4</v>
      </c>
      <c r="AL46" s="31">
        <f t="shared" si="83"/>
        <v>4</v>
      </c>
      <c r="AM46" s="31">
        <f t="shared" si="83"/>
        <v>1</v>
      </c>
      <c r="AN46" s="31">
        <f t="shared" si="83"/>
        <v>1</v>
      </c>
      <c r="AO46" s="31">
        <f t="shared" si="83"/>
        <v>0</v>
      </c>
      <c r="AP46" s="61">
        <f t="shared" si="79"/>
        <v>209</v>
      </c>
    </row>
    <row r="47" spans="1:42" s="16" customFormat="1" ht="13.5" customHeight="1" x14ac:dyDescent="0.2">
      <c r="A47" s="63">
        <f>A46+'Internal Control-Check Sheet'!$H$28</f>
        <v>0.68749999999999967</v>
      </c>
      <c r="B47" s="196"/>
      <c r="C47" s="196"/>
      <c r="D47" s="196"/>
      <c r="E47" s="196"/>
      <c r="F47" s="196"/>
      <c r="G47" s="196"/>
      <c r="H47" s="196"/>
      <c r="I47" s="97">
        <f t="shared" si="0"/>
        <v>0</v>
      </c>
      <c r="J47" s="96">
        <v>34</v>
      </c>
      <c r="K47" s="96">
        <v>4</v>
      </c>
      <c r="L47" s="96">
        <v>0</v>
      </c>
      <c r="M47" s="96">
        <v>0</v>
      </c>
      <c r="N47" s="96">
        <v>0</v>
      </c>
      <c r="O47" s="96">
        <v>0</v>
      </c>
      <c r="P47" s="96">
        <v>1</v>
      </c>
      <c r="Q47" s="97">
        <f t="shared" si="1"/>
        <v>39</v>
      </c>
      <c r="R47" s="96">
        <v>110</v>
      </c>
      <c r="S47" s="96">
        <v>23</v>
      </c>
      <c r="T47" s="96">
        <v>0</v>
      </c>
      <c r="U47" s="96">
        <v>2</v>
      </c>
      <c r="V47" s="96">
        <v>3</v>
      </c>
      <c r="W47" s="96">
        <v>6</v>
      </c>
      <c r="X47" s="96">
        <v>1</v>
      </c>
      <c r="Y47" s="97">
        <f t="shared" si="2"/>
        <v>145</v>
      </c>
      <c r="Z47" s="63">
        <f t="shared" si="5"/>
        <v>0.68749999999999967</v>
      </c>
      <c r="AA47" s="31">
        <f t="shared" ref="AA47:AG47" si="84">B47+J47+R47+B150</f>
        <v>167</v>
      </c>
      <c r="AB47" s="31">
        <f t="shared" si="84"/>
        <v>31</v>
      </c>
      <c r="AC47" s="31">
        <f t="shared" si="84"/>
        <v>1</v>
      </c>
      <c r="AD47" s="31">
        <f t="shared" si="84"/>
        <v>2</v>
      </c>
      <c r="AE47" s="31">
        <f t="shared" si="84"/>
        <v>4</v>
      </c>
      <c r="AF47" s="31">
        <f t="shared" si="84"/>
        <v>6</v>
      </c>
      <c r="AG47" s="31">
        <f t="shared" si="84"/>
        <v>2</v>
      </c>
      <c r="AH47" s="61">
        <f t="shared" si="77"/>
        <v>213</v>
      </c>
      <c r="AI47" s="31">
        <f t="shared" ref="AI47:AO47" si="85">B47+R150+J356+B562</f>
        <v>145</v>
      </c>
      <c r="AJ47" s="31">
        <f t="shared" si="85"/>
        <v>27</v>
      </c>
      <c r="AK47" s="31">
        <f t="shared" si="85"/>
        <v>2</v>
      </c>
      <c r="AL47" s="31">
        <f t="shared" si="85"/>
        <v>0</v>
      </c>
      <c r="AM47" s="31">
        <f t="shared" si="85"/>
        <v>6</v>
      </c>
      <c r="AN47" s="31">
        <f t="shared" si="85"/>
        <v>4</v>
      </c>
      <c r="AO47" s="31">
        <f t="shared" si="85"/>
        <v>0</v>
      </c>
      <c r="AP47" s="61">
        <f t="shared" si="79"/>
        <v>184</v>
      </c>
    </row>
    <row r="48" spans="1:42" s="16" customFormat="1" ht="13.5" customHeight="1" x14ac:dyDescent="0.2">
      <c r="A48" s="63">
        <f>A47+'Internal Control-Check Sheet'!$H$28</f>
        <v>0.6979166666666663</v>
      </c>
      <c r="B48" s="196"/>
      <c r="C48" s="196"/>
      <c r="D48" s="196"/>
      <c r="E48" s="196"/>
      <c r="F48" s="196"/>
      <c r="G48" s="196"/>
      <c r="H48" s="196"/>
      <c r="I48" s="97">
        <f t="shared" si="0"/>
        <v>0</v>
      </c>
      <c r="J48" s="96">
        <v>23</v>
      </c>
      <c r="K48" s="96">
        <v>4</v>
      </c>
      <c r="L48" s="96">
        <v>0</v>
      </c>
      <c r="M48" s="96">
        <v>0</v>
      </c>
      <c r="N48" s="96">
        <v>0</v>
      </c>
      <c r="O48" s="96">
        <v>1</v>
      </c>
      <c r="P48" s="96">
        <v>0</v>
      </c>
      <c r="Q48" s="97">
        <f t="shared" si="1"/>
        <v>28</v>
      </c>
      <c r="R48" s="96">
        <v>103</v>
      </c>
      <c r="S48" s="96">
        <v>17</v>
      </c>
      <c r="T48" s="96">
        <v>1</v>
      </c>
      <c r="U48" s="96">
        <v>2</v>
      </c>
      <c r="V48" s="96">
        <v>4</v>
      </c>
      <c r="W48" s="96">
        <v>1</v>
      </c>
      <c r="X48" s="96">
        <v>2</v>
      </c>
      <c r="Y48" s="97">
        <f t="shared" si="2"/>
        <v>130</v>
      </c>
      <c r="Z48" s="63">
        <f t="shared" si="5"/>
        <v>0.6979166666666663</v>
      </c>
      <c r="AA48" s="31">
        <f t="shared" ref="AA48:AG48" si="86">B48+J48+R48+B151</f>
        <v>160</v>
      </c>
      <c r="AB48" s="31">
        <f t="shared" si="86"/>
        <v>24</v>
      </c>
      <c r="AC48" s="31">
        <f t="shared" si="86"/>
        <v>1</v>
      </c>
      <c r="AD48" s="31">
        <f t="shared" si="86"/>
        <v>2</v>
      </c>
      <c r="AE48" s="31">
        <f t="shared" si="86"/>
        <v>4</v>
      </c>
      <c r="AF48" s="31">
        <f t="shared" si="86"/>
        <v>2</v>
      </c>
      <c r="AG48" s="31">
        <f t="shared" si="86"/>
        <v>2</v>
      </c>
      <c r="AH48" s="61">
        <f t="shared" si="77"/>
        <v>195</v>
      </c>
      <c r="AI48" s="31">
        <f t="shared" ref="AI48:AO48" si="87">B48+R151+J357+B563</f>
        <v>140</v>
      </c>
      <c r="AJ48" s="31">
        <f t="shared" si="87"/>
        <v>20</v>
      </c>
      <c r="AK48" s="31">
        <f t="shared" si="87"/>
        <v>3</v>
      </c>
      <c r="AL48" s="31">
        <f t="shared" si="87"/>
        <v>3</v>
      </c>
      <c r="AM48" s="31">
        <f t="shared" si="87"/>
        <v>5</v>
      </c>
      <c r="AN48" s="31">
        <f t="shared" si="87"/>
        <v>6</v>
      </c>
      <c r="AO48" s="31">
        <f t="shared" si="87"/>
        <v>0</v>
      </c>
      <c r="AP48" s="61">
        <f t="shared" si="79"/>
        <v>177</v>
      </c>
    </row>
    <row r="49" spans="1:42" s="16" customFormat="1" ht="13.5" customHeight="1" x14ac:dyDescent="0.2">
      <c r="A49" s="59">
        <f>A48+'Internal Control-Check Sheet'!$H$28</f>
        <v>0.70833333333333293</v>
      </c>
      <c r="B49" s="196"/>
      <c r="C49" s="196"/>
      <c r="D49" s="196"/>
      <c r="E49" s="196"/>
      <c r="F49" s="196"/>
      <c r="G49" s="196"/>
      <c r="H49" s="196"/>
      <c r="I49" s="97">
        <f t="shared" si="0"/>
        <v>0</v>
      </c>
      <c r="J49" s="96">
        <v>21</v>
      </c>
      <c r="K49" s="96">
        <v>7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97">
        <f t="shared" si="1"/>
        <v>28</v>
      </c>
      <c r="R49" s="96">
        <v>108</v>
      </c>
      <c r="S49" s="96">
        <v>23</v>
      </c>
      <c r="T49" s="96">
        <v>0</v>
      </c>
      <c r="U49" s="96">
        <v>3</v>
      </c>
      <c r="V49" s="96">
        <v>2</v>
      </c>
      <c r="W49" s="96">
        <v>7</v>
      </c>
      <c r="X49" s="96">
        <v>1</v>
      </c>
      <c r="Y49" s="97">
        <f t="shared" si="2"/>
        <v>144</v>
      </c>
      <c r="Z49" s="59">
        <f t="shared" si="5"/>
        <v>0.70833333333333293</v>
      </c>
      <c r="AA49" s="31">
        <f t="shared" ref="AA49:AG49" si="88">B49+J49+R49+B152</f>
        <v>157</v>
      </c>
      <c r="AB49" s="31">
        <f t="shared" si="88"/>
        <v>36</v>
      </c>
      <c r="AC49" s="31">
        <f t="shared" si="88"/>
        <v>0</v>
      </c>
      <c r="AD49" s="31">
        <f t="shared" si="88"/>
        <v>3</v>
      </c>
      <c r="AE49" s="31">
        <f t="shared" si="88"/>
        <v>2</v>
      </c>
      <c r="AF49" s="31">
        <f t="shared" si="88"/>
        <v>8</v>
      </c>
      <c r="AG49" s="31">
        <f t="shared" si="88"/>
        <v>1</v>
      </c>
      <c r="AH49" s="61">
        <f t="shared" si="77"/>
        <v>207</v>
      </c>
      <c r="AI49" s="31">
        <f t="shared" ref="AI49:AO49" si="89">B49+R152+J358+B564</f>
        <v>139</v>
      </c>
      <c r="AJ49" s="31">
        <f t="shared" si="89"/>
        <v>30</v>
      </c>
      <c r="AK49" s="31">
        <f t="shared" si="89"/>
        <v>2</v>
      </c>
      <c r="AL49" s="31">
        <f t="shared" si="89"/>
        <v>1</v>
      </c>
      <c r="AM49" s="31">
        <f t="shared" si="89"/>
        <v>1</v>
      </c>
      <c r="AN49" s="31">
        <f t="shared" si="89"/>
        <v>4</v>
      </c>
      <c r="AO49" s="31">
        <f t="shared" si="89"/>
        <v>1</v>
      </c>
      <c r="AP49" s="61">
        <f t="shared" si="79"/>
        <v>178</v>
      </c>
    </row>
    <row r="50" spans="1:42" s="16" customFormat="1" ht="13.5" customHeight="1" x14ac:dyDescent="0.2">
      <c r="A50" s="62">
        <f>A49+'Internal Control-Check Sheet'!$H$28</f>
        <v>0.71874999999999956</v>
      </c>
      <c r="B50" s="196"/>
      <c r="C50" s="196"/>
      <c r="D50" s="196"/>
      <c r="E50" s="196"/>
      <c r="F50" s="196"/>
      <c r="G50" s="196"/>
      <c r="H50" s="196"/>
      <c r="I50" s="97">
        <f t="shared" si="0"/>
        <v>0</v>
      </c>
      <c r="J50" s="96">
        <v>44</v>
      </c>
      <c r="K50" s="96">
        <v>3</v>
      </c>
      <c r="L50" s="96">
        <v>0</v>
      </c>
      <c r="M50" s="96">
        <v>0</v>
      </c>
      <c r="N50" s="96">
        <v>0</v>
      </c>
      <c r="O50" s="96">
        <v>1</v>
      </c>
      <c r="P50" s="96">
        <v>0</v>
      </c>
      <c r="Q50" s="97">
        <f t="shared" si="1"/>
        <v>48</v>
      </c>
      <c r="R50" s="96">
        <v>126</v>
      </c>
      <c r="S50" s="96">
        <v>14</v>
      </c>
      <c r="T50" s="96">
        <v>0</v>
      </c>
      <c r="U50" s="96">
        <v>2</v>
      </c>
      <c r="V50" s="96">
        <v>1</v>
      </c>
      <c r="W50" s="96">
        <v>2</v>
      </c>
      <c r="X50" s="96">
        <v>3</v>
      </c>
      <c r="Y50" s="97">
        <f t="shared" si="2"/>
        <v>148</v>
      </c>
      <c r="Z50" s="63">
        <f t="shared" si="5"/>
        <v>0.71874999999999956</v>
      </c>
      <c r="AA50" s="31">
        <f t="shared" ref="AA50:AG50" si="90">B50+J50+R50+B153</f>
        <v>193</v>
      </c>
      <c r="AB50" s="31">
        <f t="shared" si="90"/>
        <v>18</v>
      </c>
      <c r="AC50" s="31">
        <f t="shared" si="90"/>
        <v>0</v>
      </c>
      <c r="AD50" s="31">
        <f t="shared" si="90"/>
        <v>2</v>
      </c>
      <c r="AE50" s="31">
        <f t="shared" si="90"/>
        <v>2</v>
      </c>
      <c r="AF50" s="31">
        <f t="shared" si="90"/>
        <v>4</v>
      </c>
      <c r="AG50" s="31">
        <f t="shared" si="90"/>
        <v>3</v>
      </c>
      <c r="AH50" s="61">
        <f t="shared" si="77"/>
        <v>222</v>
      </c>
      <c r="AI50" s="31">
        <f t="shared" ref="AI50:AO50" si="91">B50+R153+J359+B565</f>
        <v>143</v>
      </c>
      <c r="AJ50" s="31">
        <f t="shared" si="91"/>
        <v>22</v>
      </c>
      <c r="AK50" s="31">
        <f t="shared" si="91"/>
        <v>2</v>
      </c>
      <c r="AL50" s="31">
        <f t="shared" si="91"/>
        <v>1</v>
      </c>
      <c r="AM50" s="31">
        <f t="shared" si="91"/>
        <v>3</v>
      </c>
      <c r="AN50" s="31">
        <f t="shared" si="91"/>
        <v>2</v>
      </c>
      <c r="AO50" s="31">
        <f t="shared" si="91"/>
        <v>1</v>
      </c>
      <c r="AP50" s="61">
        <f t="shared" si="79"/>
        <v>174</v>
      </c>
    </row>
    <row r="51" spans="1:42" s="16" customFormat="1" ht="13.5" customHeight="1" x14ac:dyDescent="0.2">
      <c r="A51" s="63">
        <f>A50+'Internal Control-Check Sheet'!$H$28</f>
        <v>0.72916666666666619</v>
      </c>
      <c r="B51" s="196"/>
      <c r="C51" s="196"/>
      <c r="D51" s="196"/>
      <c r="E51" s="196"/>
      <c r="F51" s="196"/>
      <c r="G51" s="196"/>
      <c r="H51" s="196"/>
      <c r="I51" s="97">
        <f t="shared" si="0"/>
        <v>0</v>
      </c>
      <c r="J51" s="96">
        <v>34</v>
      </c>
      <c r="K51" s="96">
        <v>6</v>
      </c>
      <c r="L51" s="96">
        <v>0</v>
      </c>
      <c r="M51" s="96">
        <v>0</v>
      </c>
      <c r="N51" s="96">
        <v>1</v>
      </c>
      <c r="O51" s="96">
        <v>1</v>
      </c>
      <c r="P51" s="96">
        <v>0</v>
      </c>
      <c r="Q51" s="97">
        <f t="shared" si="1"/>
        <v>42</v>
      </c>
      <c r="R51" s="96">
        <v>102</v>
      </c>
      <c r="S51" s="96">
        <v>11</v>
      </c>
      <c r="T51" s="96">
        <v>1</v>
      </c>
      <c r="U51" s="96">
        <v>3</v>
      </c>
      <c r="V51" s="96">
        <v>2</v>
      </c>
      <c r="W51" s="96">
        <v>4</v>
      </c>
      <c r="X51" s="96">
        <v>4</v>
      </c>
      <c r="Y51" s="97">
        <f t="shared" si="2"/>
        <v>127</v>
      </c>
      <c r="Z51" s="63">
        <f t="shared" si="5"/>
        <v>0.72916666666666619</v>
      </c>
      <c r="AA51" s="31">
        <f t="shared" ref="AA51:AG51" si="92">B51+J51+R51+B154</f>
        <v>161</v>
      </c>
      <c r="AB51" s="31">
        <f t="shared" si="92"/>
        <v>21</v>
      </c>
      <c r="AC51" s="31">
        <f t="shared" si="92"/>
        <v>1</v>
      </c>
      <c r="AD51" s="31">
        <f t="shared" si="92"/>
        <v>3</v>
      </c>
      <c r="AE51" s="31">
        <f t="shared" si="92"/>
        <v>4</v>
      </c>
      <c r="AF51" s="31">
        <f t="shared" si="92"/>
        <v>6</v>
      </c>
      <c r="AG51" s="31">
        <f t="shared" si="92"/>
        <v>5</v>
      </c>
      <c r="AH51" s="61">
        <f t="shared" si="77"/>
        <v>201</v>
      </c>
      <c r="AI51" s="31">
        <f t="shared" ref="AI51:AO51" si="93">B51+R154+J360+B566</f>
        <v>130</v>
      </c>
      <c r="AJ51" s="31">
        <f t="shared" si="93"/>
        <v>15</v>
      </c>
      <c r="AK51" s="31">
        <f t="shared" si="93"/>
        <v>0</v>
      </c>
      <c r="AL51" s="31">
        <f t="shared" si="93"/>
        <v>3</v>
      </c>
      <c r="AM51" s="31">
        <f t="shared" si="93"/>
        <v>6</v>
      </c>
      <c r="AN51" s="31">
        <f t="shared" si="93"/>
        <v>2</v>
      </c>
      <c r="AO51" s="31">
        <f t="shared" si="93"/>
        <v>1</v>
      </c>
      <c r="AP51" s="61">
        <f t="shared" si="79"/>
        <v>157</v>
      </c>
    </row>
    <row r="52" spans="1:42" s="16" customFormat="1" ht="13.5" customHeight="1" x14ac:dyDescent="0.2">
      <c r="A52" s="62">
        <f>A51+'Internal Control-Check Sheet'!$H$28</f>
        <v>0.73958333333333282</v>
      </c>
      <c r="B52" s="196"/>
      <c r="C52" s="196"/>
      <c r="D52" s="196"/>
      <c r="E52" s="196"/>
      <c r="F52" s="196"/>
      <c r="G52" s="196"/>
      <c r="H52" s="196"/>
      <c r="I52" s="97">
        <f t="shared" si="0"/>
        <v>0</v>
      </c>
      <c r="J52" s="96">
        <v>28</v>
      </c>
      <c r="K52" s="96">
        <v>6</v>
      </c>
      <c r="L52" s="96">
        <v>0</v>
      </c>
      <c r="M52" s="96">
        <v>0</v>
      </c>
      <c r="N52" s="96">
        <v>1</v>
      </c>
      <c r="O52" s="96">
        <v>0</v>
      </c>
      <c r="P52" s="96">
        <v>0</v>
      </c>
      <c r="Q52" s="97">
        <f t="shared" si="1"/>
        <v>35</v>
      </c>
      <c r="R52" s="96">
        <v>125</v>
      </c>
      <c r="S52" s="96">
        <v>9</v>
      </c>
      <c r="T52" s="96">
        <v>2</v>
      </c>
      <c r="U52" s="96">
        <v>2</v>
      </c>
      <c r="V52" s="96">
        <v>6</v>
      </c>
      <c r="W52" s="96">
        <v>5</v>
      </c>
      <c r="X52" s="96">
        <v>0</v>
      </c>
      <c r="Y52" s="97">
        <f t="shared" si="2"/>
        <v>149</v>
      </c>
      <c r="Z52" s="62">
        <f t="shared" si="5"/>
        <v>0.73958333333333282</v>
      </c>
      <c r="AA52" s="31">
        <f t="shared" ref="AA52:AG52" si="94">B52+J52+R52+B155</f>
        <v>190</v>
      </c>
      <c r="AB52" s="31">
        <f t="shared" si="94"/>
        <v>18</v>
      </c>
      <c r="AC52" s="31">
        <f t="shared" si="94"/>
        <v>2</v>
      </c>
      <c r="AD52" s="31">
        <f t="shared" si="94"/>
        <v>2</v>
      </c>
      <c r="AE52" s="31">
        <f t="shared" si="94"/>
        <v>7</v>
      </c>
      <c r="AF52" s="31">
        <f t="shared" si="94"/>
        <v>5</v>
      </c>
      <c r="AG52" s="31">
        <f t="shared" si="94"/>
        <v>0</v>
      </c>
      <c r="AH52" s="61">
        <f t="shared" si="77"/>
        <v>224</v>
      </c>
      <c r="AI52" s="31">
        <f t="shared" ref="AI52:AO52" si="95">B52+R155+J361+B567</f>
        <v>170</v>
      </c>
      <c r="AJ52" s="31">
        <f t="shared" si="95"/>
        <v>6</v>
      </c>
      <c r="AK52" s="31">
        <f t="shared" si="95"/>
        <v>3</v>
      </c>
      <c r="AL52" s="31">
        <f t="shared" si="95"/>
        <v>4</v>
      </c>
      <c r="AM52" s="31">
        <f t="shared" si="95"/>
        <v>5</v>
      </c>
      <c r="AN52" s="31">
        <f t="shared" si="95"/>
        <v>2</v>
      </c>
      <c r="AO52" s="31">
        <f t="shared" si="95"/>
        <v>1</v>
      </c>
      <c r="AP52" s="61">
        <f t="shared" si="79"/>
        <v>191</v>
      </c>
    </row>
    <row r="53" spans="1:42" s="16" customFormat="1" ht="13.5" customHeight="1" x14ac:dyDescent="0.2">
      <c r="A53" s="63">
        <f>A52+'Internal Control-Check Sheet'!$H$28</f>
        <v>0.74999999999999944</v>
      </c>
      <c r="B53" s="196"/>
      <c r="C53" s="196"/>
      <c r="D53" s="196"/>
      <c r="E53" s="196"/>
      <c r="F53" s="196"/>
      <c r="G53" s="196"/>
      <c r="H53" s="196"/>
      <c r="I53" s="97">
        <f t="shared" si="0"/>
        <v>0</v>
      </c>
      <c r="J53" s="96">
        <v>20</v>
      </c>
      <c r="K53" s="96">
        <v>3</v>
      </c>
      <c r="L53" s="96">
        <v>1</v>
      </c>
      <c r="M53" s="96">
        <v>0</v>
      </c>
      <c r="N53" s="96">
        <v>0</v>
      </c>
      <c r="O53" s="96">
        <v>4</v>
      </c>
      <c r="P53" s="96">
        <v>1</v>
      </c>
      <c r="Q53" s="97">
        <f t="shared" si="1"/>
        <v>29</v>
      </c>
      <c r="R53" s="96">
        <v>92</v>
      </c>
      <c r="S53" s="96">
        <v>12</v>
      </c>
      <c r="T53" s="96">
        <v>2</v>
      </c>
      <c r="U53" s="96">
        <v>4</v>
      </c>
      <c r="V53" s="96">
        <v>2</v>
      </c>
      <c r="W53" s="96">
        <v>3</v>
      </c>
      <c r="X53" s="96">
        <v>2</v>
      </c>
      <c r="Y53" s="97">
        <f t="shared" si="2"/>
        <v>117</v>
      </c>
      <c r="Z53" s="63">
        <f t="shared" si="5"/>
        <v>0.74999999999999944</v>
      </c>
      <c r="AA53" s="31">
        <f t="shared" ref="AA53:AG53" si="96">B53+J53+R53+B156</f>
        <v>142</v>
      </c>
      <c r="AB53" s="31">
        <f t="shared" si="96"/>
        <v>17</v>
      </c>
      <c r="AC53" s="31">
        <f t="shared" si="96"/>
        <v>3</v>
      </c>
      <c r="AD53" s="31">
        <f t="shared" si="96"/>
        <v>4</v>
      </c>
      <c r="AE53" s="31">
        <f t="shared" si="96"/>
        <v>3</v>
      </c>
      <c r="AF53" s="31">
        <f t="shared" si="96"/>
        <v>8</v>
      </c>
      <c r="AG53" s="31">
        <f t="shared" si="96"/>
        <v>3</v>
      </c>
      <c r="AH53" s="61">
        <f t="shared" si="77"/>
        <v>180</v>
      </c>
      <c r="AI53" s="31">
        <f t="shared" ref="AI53:AO53" si="97">B53+R156+J362+B568</f>
        <v>143</v>
      </c>
      <c r="AJ53" s="31">
        <f t="shared" si="97"/>
        <v>13</v>
      </c>
      <c r="AK53" s="31">
        <f t="shared" si="97"/>
        <v>0</v>
      </c>
      <c r="AL53" s="31">
        <f t="shared" si="97"/>
        <v>3</v>
      </c>
      <c r="AM53" s="31">
        <f t="shared" si="97"/>
        <v>2</v>
      </c>
      <c r="AN53" s="31">
        <f t="shared" si="97"/>
        <v>2</v>
      </c>
      <c r="AO53" s="31">
        <f t="shared" si="97"/>
        <v>1</v>
      </c>
      <c r="AP53" s="61">
        <f t="shared" si="79"/>
        <v>164</v>
      </c>
    </row>
    <row r="54" spans="1:42" s="16" customFormat="1" ht="13.5" customHeight="1" x14ac:dyDescent="0.2">
      <c r="A54" s="63">
        <f>A53+'Internal Control-Check Sheet'!$H$28</f>
        <v>0.76041666666666607</v>
      </c>
      <c r="B54" s="196"/>
      <c r="C54" s="196"/>
      <c r="D54" s="196"/>
      <c r="E54" s="196"/>
      <c r="F54" s="196"/>
      <c r="G54" s="196"/>
      <c r="H54" s="196"/>
      <c r="I54" s="97">
        <f t="shared" si="0"/>
        <v>0</v>
      </c>
      <c r="J54" s="96">
        <v>25</v>
      </c>
      <c r="K54" s="96">
        <v>4</v>
      </c>
      <c r="L54" s="96">
        <v>0</v>
      </c>
      <c r="M54" s="96">
        <v>0</v>
      </c>
      <c r="N54" s="96">
        <v>0</v>
      </c>
      <c r="O54" s="96">
        <v>1</v>
      </c>
      <c r="P54" s="96">
        <v>1</v>
      </c>
      <c r="Q54" s="97">
        <f t="shared" si="1"/>
        <v>31</v>
      </c>
      <c r="R54" s="96">
        <v>112</v>
      </c>
      <c r="S54" s="96">
        <v>14</v>
      </c>
      <c r="T54" s="96">
        <v>0</v>
      </c>
      <c r="U54" s="96">
        <v>1</v>
      </c>
      <c r="V54" s="96">
        <v>2</v>
      </c>
      <c r="W54" s="96">
        <v>1</v>
      </c>
      <c r="X54" s="96">
        <v>4</v>
      </c>
      <c r="Y54" s="97">
        <f t="shared" si="2"/>
        <v>134</v>
      </c>
      <c r="Z54" s="63">
        <f t="shared" si="5"/>
        <v>0.76041666666666607</v>
      </c>
      <c r="AA54" s="31">
        <f t="shared" ref="AA54:AG54" si="98">B54+J54+R54+B157</f>
        <v>179</v>
      </c>
      <c r="AB54" s="31">
        <f t="shared" si="98"/>
        <v>19</v>
      </c>
      <c r="AC54" s="31">
        <f t="shared" si="98"/>
        <v>0</v>
      </c>
      <c r="AD54" s="31">
        <f t="shared" si="98"/>
        <v>1</v>
      </c>
      <c r="AE54" s="31">
        <f t="shared" si="98"/>
        <v>2</v>
      </c>
      <c r="AF54" s="31">
        <f t="shared" si="98"/>
        <v>3</v>
      </c>
      <c r="AG54" s="31">
        <f t="shared" si="98"/>
        <v>5</v>
      </c>
      <c r="AH54" s="61">
        <f t="shared" si="77"/>
        <v>209</v>
      </c>
      <c r="AI54" s="31">
        <f t="shared" ref="AI54:AO54" si="99">B54+R157+J363+B569</f>
        <v>161</v>
      </c>
      <c r="AJ54" s="31">
        <f t="shared" si="99"/>
        <v>23</v>
      </c>
      <c r="AK54" s="31">
        <f t="shared" si="99"/>
        <v>0</v>
      </c>
      <c r="AL54" s="31">
        <f t="shared" si="99"/>
        <v>0</v>
      </c>
      <c r="AM54" s="31">
        <f t="shared" si="99"/>
        <v>1</v>
      </c>
      <c r="AN54" s="31">
        <f t="shared" si="99"/>
        <v>2</v>
      </c>
      <c r="AO54" s="31">
        <f t="shared" si="99"/>
        <v>0</v>
      </c>
      <c r="AP54" s="61">
        <f t="shared" si="79"/>
        <v>187</v>
      </c>
    </row>
    <row r="55" spans="1:42" s="16" customFormat="1" ht="13.5" customHeight="1" x14ac:dyDescent="0.2">
      <c r="A55" s="63">
        <f>A54+'Internal Control-Check Sheet'!$H$28</f>
        <v>0.7708333333333327</v>
      </c>
      <c r="B55" s="196"/>
      <c r="C55" s="196"/>
      <c r="D55" s="196"/>
      <c r="E55" s="196"/>
      <c r="F55" s="196"/>
      <c r="G55" s="196"/>
      <c r="H55" s="196"/>
      <c r="I55" s="97">
        <f t="shared" si="0"/>
        <v>0</v>
      </c>
      <c r="J55" s="96">
        <v>27</v>
      </c>
      <c r="K55" s="96">
        <v>3</v>
      </c>
      <c r="L55" s="96">
        <v>0</v>
      </c>
      <c r="M55" s="96">
        <v>0</v>
      </c>
      <c r="N55" s="96">
        <v>1</v>
      </c>
      <c r="O55" s="96">
        <v>2</v>
      </c>
      <c r="P55" s="96">
        <v>0</v>
      </c>
      <c r="Q55" s="97">
        <f t="shared" si="1"/>
        <v>33</v>
      </c>
      <c r="R55" s="96">
        <v>96</v>
      </c>
      <c r="S55" s="96">
        <v>9</v>
      </c>
      <c r="T55" s="96">
        <v>0</v>
      </c>
      <c r="U55" s="96">
        <v>1</v>
      </c>
      <c r="V55" s="96">
        <v>3</v>
      </c>
      <c r="W55" s="96">
        <v>0</v>
      </c>
      <c r="X55" s="96">
        <v>0</v>
      </c>
      <c r="Y55" s="97">
        <f t="shared" si="2"/>
        <v>109</v>
      </c>
      <c r="Z55" s="63">
        <f t="shared" si="5"/>
        <v>0.7708333333333327</v>
      </c>
      <c r="AA55" s="31">
        <f t="shared" ref="AA55:AG55" si="100">B55+J55+R55+B158</f>
        <v>163</v>
      </c>
      <c r="AB55" s="31">
        <f t="shared" si="100"/>
        <v>17</v>
      </c>
      <c r="AC55" s="31">
        <f t="shared" si="100"/>
        <v>0</v>
      </c>
      <c r="AD55" s="31">
        <f t="shared" si="100"/>
        <v>1</v>
      </c>
      <c r="AE55" s="31">
        <f t="shared" si="100"/>
        <v>5</v>
      </c>
      <c r="AF55" s="31">
        <f t="shared" si="100"/>
        <v>2</v>
      </c>
      <c r="AG55" s="31">
        <f t="shared" si="100"/>
        <v>0</v>
      </c>
      <c r="AH55" s="61">
        <f t="shared" si="77"/>
        <v>188</v>
      </c>
      <c r="AI55" s="31">
        <f t="shared" ref="AI55:AO55" si="101">B55+R158+J364+B570</f>
        <v>179</v>
      </c>
      <c r="AJ55" s="31">
        <f t="shared" si="101"/>
        <v>8</v>
      </c>
      <c r="AK55" s="31">
        <f t="shared" si="101"/>
        <v>2</v>
      </c>
      <c r="AL55" s="31">
        <f t="shared" si="101"/>
        <v>1</v>
      </c>
      <c r="AM55" s="31">
        <f t="shared" si="101"/>
        <v>6</v>
      </c>
      <c r="AN55" s="31">
        <f t="shared" si="101"/>
        <v>2</v>
      </c>
      <c r="AO55" s="31">
        <f t="shared" si="101"/>
        <v>1</v>
      </c>
      <c r="AP55" s="61">
        <f t="shared" si="79"/>
        <v>199</v>
      </c>
    </row>
    <row r="56" spans="1:42" s="16" customFormat="1" ht="13.5" customHeight="1" thickBot="1" x14ac:dyDescent="0.25">
      <c r="A56" s="63">
        <f>A55+'Internal Control-Check Sheet'!$H$28</f>
        <v>0.78124999999999933</v>
      </c>
      <c r="B56" s="197"/>
      <c r="C56" s="197"/>
      <c r="D56" s="197"/>
      <c r="E56" s="197"/>
      <c r="F56" s="197"/>
      <c r="G56" s="197"/>
      <c r="H56" s="197"/>
      <c r="I56" s="99">
        <f t="shared" si="0"/>
        <v>0</v>
      </c>
      <c r="J56" s="98">
        <v>30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9">
        <f t="shared" si="1"/>
        <v>30</v>
      </c>
      <c r="R56" s="98">
        <v>104</v>
      </c>
      <c r="S56" s="98">
        <v>6</v>
      </c>
      <c r="T56" s="98">
        <v>0</v>
      </c>
      <c r="U56" s="98">
        <v>2</v>
      </c>
      <c r="V56" s="98">
        <v>3</v>
      </c>
      <c r="W56" s="98">
        <v>3</v>
      </c>
      <c r="X56" s="98">
        <v>1</v>
      </c>
      <c r="Y56" s="99">
        <f t="shared" si="2"/>
        <v>119</v>
      </c>
      <c r="Z56" s="63">
        <f t="shared" si="5"/>
        <v>0.78124999999999933</v>
      </c>
      <c r="AA56" s="92">
        <f t="shared" ref="AA56:AG56" si="102">B56+J56+R56+B159</f>
        <v>160</v>
      </c>
      <c r="AB56" s="92">
        <f t="shared" si="102"/>
        <v>11</v>
      </c>
      <c r="AC56" s="92">
        <f t="shared" si="102"/>
        <v>0</v>
      </c>
      <c r="AD56" s="92">
        <f t="shared" si="102"/>
        <v>2</v>
      </c>
      <c r="AE56" s="92">
        <f t="shared" si="102"/>
        <v>3</v>
      </c>
      <c r="AF56" s="92">
        <f t="shared" si="102"/>
        <v>3</v>
      </c>
      <c r="AG56" s="92">
        <f t="shared" si="102"/>
        <v>1</v>
      </c>
      <c r="AH56" s="61">
        <f>SUM(AA56:AG56)</f>
        <v>180</v>
      </c>
      <c r="AI56" s="92">
        <f t="shared" ref="AI56:AO56" si="103">B56+R159+J365+B571</f>
        <v>176</v>
      </c>
      <c r="AJ56" s="92">
        <f t="shared" si="103"/>
        <v>15</v>
      </c>
      <c r="AK56" s="92">
        <f t="shared" si="103"/>
        <v>0</v>
      </c>
      <c r="AL56" s="92">
        <f t="shared" si="103"/>
        <v>0</v>
      </c>
      <c r="AM56" s="92">
        <f t="shared" si="103"/>
        <v>3</v>
      </c>
      <c r="AN56" s="92">
        <f t="shared" si="103"/>
        <v>0</v>
      </c>
      <c r="AO56" s="92">
        <f t="shared" si="103"/>
        <v>0</v>
      </c>
      <c r="AP56" s="61">
        <f>SUM(AI56:AO56)</f>
        <v>194</v>
      </c>
    </row>
    <row r="57" spans="1:42" ht="13.5" customHeight="1" thickTop="1" thickBot="1" x14ac:dyDescent="0.25">
      <c r="A57" s="129" t="s">
        <v>5</v>
      </c>
      <c r="B57" s="294" t="s">
        <v>6</v>
      </c>
      <c r="C57" s="295"/>
      <c r="D57" s="295"/>
      <c r="E57" s="295"/>
      <c r="F57" s="295"/>
      <c r="G57" s="295"/>
      <c r="H57" s="296"/>
      <c r="I57" s="58" t="s">
        <v>8</v>
      </c>
      <c r="J57" s="294" t="s">
        <v>6</v>
      </c>
      <c r="K57" s="295"/>
      <c r="L57" s="295"/>
      <c r="M57" s="295"/>
      <c r="N57" s="295"/>
      <c r="O57" s="295"/>
      <c r="P57" s="296"/>
      <c r="Q57" s="58" t="s">
        <v>8</v>
      </c>
      <c r="R57" s="294" t="s">
        <v>6</v>
      </c>
      <c r="S57" s="295"/>
      <c r="T57" s="295"/>
      <c r="U57" s="295"/>
      <c r="V57" s="295"/>
      <c r="W57" s="295"/>
      <c r="X57" s="296"/>
      <c r="Y57" s="58" t="s">
        <v>8</v>
      </c>
      <c r="Z57" s="129" t="s">
        <v>5</v>
      </c>
      <c r="AA57" s="294" t="s">
        <v>6</v>
      </c>
      <c r="AB57" s="295"/>
      <c r="AC57" s="295"/>
      <c r="AD57" s="295"/>
      <c r="AE57" s="295"/>
      <c r="AF57" s="295"/>
      <c r="AG57" s="296"/>
      <c r="AH57" s="58" t="s">
        <v>8</v>
      </c>
      <c r="AI57" s="294" t="s">
        <v>6</v>
      </c>
      <c r="AJ57" s="295"/>
      <c r="AK57" s="295"/>
      <c r="AL57" s="295"/>
      <c r="AM57" s="295"/>
      <c r="AN57" s="295"/>
      <c r="AO57" s="296"/>
      <c r="AP57" s="58" t="s">
        <v>8</v>
      </c>
    </row>
    <row r="58" spans="1:42" s="16" customFormat="1" ht="13.5" customHeight="1" thickTop="1" x14ac:dyDescent="0.2">
      <c r="A58" s="64">
        <f>A9</f>
        <v>0.29166666666666669</v>
      </c>
      <c r="B58" s="70">
        <f>SUM(B9:B12)</f>
        <v>0</v>
      </c>
      <c r="C58" s="70">
        <f t="shared" ref="C58:H60" si="104">SUM(C9:C12)</f>
        <v>0</v>
      </c>
      <c r="D58" s="70">
        <f t="shared" si="104"/>
        <v>0</v>
      </c>
      <c r="E58" s="70">
        <f t="shared" si="104"/>
        <v>0</v>
      </c>
      <c r="F58" s="70">
        <f t="shared" si="104"/>
        <v>0</v>
      </c>
      <c r="G58" s="70">
        <f t="shared" si="104"/>
        <v>0</v>
      </c>
      <c r="H58" s="70">
        <f t="shared" si="104"/>
        <v>0</v>
      </c>
      <c r="I58" s="93">
        <f t="shared" ref="I58:I102" si="105">SUM(B58:H58)</f>
        <v>0</v>
      </c>
      <c r="J58" s="70">
        <f>SUM(J9:J12)</f>
        <v>89</v>
      </c>
      <c r="K58" s="70">
        <f t="shared" ref="K58:P60" si="106">SUM(K9:K12)</f>
        <v>18</v>
      </c>
      <c r="L58" s="70">
        <f t="shared" si="106"/>
        <v>4</v>
      </c>
      <c r="M58" s="70">
        <f t="shared" si="106"/>
        <v>3</v>
      </c>
      <c r="N58" s="70">
        <f t="shared" si="106"/>
        <v>0</v>
      </c>
      <c r="O58" s="70">
        <f t="shared" si="106"/>
        <v>0</v>
      </c>
      <c r="P58" s="70">
        <f t="shared" si="106"/>
        <v>0</v>
      </c>
      <c r="Q58" s="71">
        <f>SUM(J58:P58)</f>
        <v>114</v>
      </c>
      <c r="R58" s="70">
        <f>SUM(R9:R12)</f>
        <v>233</v>
      </c>
      <c r="S58" s="70">
        <f t="shared" ref="S58:X60" si="107">SUM(S9:S12)</f>
        <v>62</v>
      </c>
      <c r="T58" s="70">
        <f t="shared" si="107"/>
        <v>8</v>
      </c>
      <c r="U58" s="70">
        <f t="shared" si="107"/>
        <v>12</v>
      </c>
      <c r="V58" s="70">
        <f t="shared" si="107"/>
        <v>7</v>
      </c>
      <c r="W58" s="70">
        <f t="shared" si="107"/>
        <v>3</v>
      </c>
      <c r="X58" s="70">
        <f t="shared" si="107"/>
        <v>1</v>
      </c>
      <c r="Y58" s="71">
        <f>SUM(R58:X58)</f>
        <v>326</v>
      </c>
      <c r="Z58" s="64">
        <f>A58</f>
        <v>0.29166666666666669</v>
      </c>
      <c r="AA58" s="70">
        <f>SUM(AA9:AA12)</f>
        <v>401</v>
      </c>
      <c r="AB58" s="70">
        <f t="shared" ref="AB58:AG58" si="108">SUM(AB9:AB12)</f>
        <v>103</v>
      </c>
      <c r="AC58" s="70">
        <f t="shared" si="108"/>
        <v>14</v>
      </c>
      <c r="AD58" s="70">
        <f t="shared" si="108"/>
        <v>15</v>
      </c>
      <c r="AE58" s="70">
        <f t="shared" si="108"/>
        <v>9</v>
      </c>
      <c r="AF58" s="70">
        <f t="shared" si="108"/>
        <v>8</v>
      </c>
      <c r="AG58" s="70">
        <f t="shared" si="108"/>
        <v>1</v>
      </c>
      <c r="AH58" s="71">
        <f>SUM(AA58:AG58)</f>
        <v>551</v>
      </c>
      <c r="AI58" s="70">
        <f>SUM(AI9:AI12)</f>
        <v>720</v>
      </c>
      <c r="AJ58" s="70">
        <f t="shared" ref="AJ58:AO58" si="109">SUM(AJ9:AJ12)</f>
        <v>169</v>
      </c>
      <c r="AK58" s="70">
        <f t="shared" si="109"/>
        <v>10</v>
      </c>
      <c r="AL58" s="70">
        <f t="shared" si="109"/>
        <v>7</v>
      </c>
      <c r="AM58" s="70">
        <f t="shared" si="109"/>
        <v>21</v>
      </c>
      <c r="AN58" s="70">
        <f t="shared" si="109"/>
        <v>20</v>
      </c>
      <c r="AO58" s="70">
        <f t="shared" si="109"/>
        <v>6</v>
      </c>
      <c r="AP58" s="71">
        <f>SUM(AI58:AO58)</f>
        <v>953</v>
      </c>
    </row>
    <row r="59" spans="1:42" s="16" customFormat="1" ht="13.5" customHeight="1" x14ac:dyDescent="0.2">
      <c r="A59" s="62">
        <f t="shared" ref="A59:A102" si="110">A10</f>
        <v>0.30208333333333337</v>
      </c>
      <c r="B59" s="60">
        <f>SUM(B10:B13)</f>
        <v>0</v>
      </c>
      <c r="C59" s="60">
        <f t="shared" si="104"/>
        <v>0</v>
      </c>
      <c r="D59" s="60">
        <f t="shared" si="104"/>
        <v>0</v>
      </c>
      <c r="E59" s="60">
        <f t="shared" si="104"/>
        <v>0</v>
      </c>
      <c r="F59" s="60">
        <f t="shared" si="104"/>
        <v>0</v>
      </c>
      <c r="G59" s="60">
        <f t="shared" si="104"/>
        <v>0</v>
      </c>
      <c r="H59" s="60">
        <f t="shared" si="104"/>
        <v>0</v>
      </c>
      <c r="I59" s="93">
        <f t="shared" si="105"/>
        <v>0</v>
      </c>
      <c r="J59" s="60">
        <f>SUM(J10:J13)</f>
        <v>102</v>
      </c>
      <c r="K59" s="60">
        <f t="shared" si="106"/>
        <v>22</v>
      </c>
      <c r="L59" s="60">
        <f t="shared" si="106"/>
        <v>3</v>
      </c>
      <c r="M59" s="60">
        <f t="shared" si="106"/>
        <v>3</v>
      </c>
      <c r="N59" s="60">
        <f t="shared" si="106"/>
        <v>0</v>
      </c>
      <c r="O59" s="60">
        <f t="shared" si="106"/>
        <v>0</v>
      </c>
      <c r="P59" s="60">
        <f t="shared" si="106"/>
        <v>0</v>
      </c>
      <c r="Q59" s="61">
        <f t="shared" ref="Q59:Q101" si="111">SUM(J59:P59)</f>
        <v>130</v>
      </c>
      <c r="R59" s="60">
        <f>SUM(R10:R13)</f>
        <v>253</v>
      </c>
      <c r="S59" s="60">
        <f t="shared" si="107"/>
        <v>62</v>
      </c>
      <c r="T59" s="60">
        <f t="shared" si="107"/>
        <v>8</v>
      </c>
      <c r="U59" s="60">
        <f t="shared" si="107"/>
        <v>10</v>
      </c>
      <c r="V59" s="60">
        <f t="shared" si="107"/>
        <v>8</v>
      </c>
      <c r="W59" s="60">
        <f t="shared" si="107"/>
        <v>2</v>
      </c>
      <c r="X59" s="60">
        <f t="shared" si="107"/>
        <v>2</v>
      </c>
      <c r="Y59" s="61">
        <f t="shared" ref="Y59:Y101" si="112">SUM(R59:X59)</f>
        <v>345</v>
      </c>
      <c r="Z59" s="62">
        <f t="shared" ref="Z59:Z102" si="113">A59</f>
        <v>0.30208333333333337</v>
      </c>
      <c r="AA59" s="60">
        <f t="shared" ref="AA59:AG59" si="114">SUM(AA10:AA13)</f>
        <v>436</v>
      </c>
      <c r="AB59" s="60">
        <f t="shared" si="114"/>
        <v>104</v>
      </c>
      <c r="AC59" s="60">
        <f t="shared" si="114"/>
        <v>13</v>
      </c>
      <c r="AD59" s="60">
        <f t="shared" si="114"/>
        <v>14</v>
      </c>
      <c r="AE59" s="60">
        <f t="shared" si="114"/>
        <v>10</v>
      </c>
      <c r="AF59" s="60">
        <f t="shared" si="114"/>
        <v>7</v>
      </c>
      <c r="AG59" s="60">
        <f t="shared" si="114"/>
        <v>3</v>
      </c>
      <c r="AH59" s="61">
        <f t="shared" ref="AH59:AH101" si="115">SUM(AA59:AG59)</f>
        <v>587</v>
      </c>
      <c r="AI59" s="60">
        <f t="shared" ref="AI59:AO59" si="116">SUM(AI10:AI13)</f>
        <v>733</v>
      </c>
      <c r="AJ59" s="60">
        <f t="shared" si="116"/>
        <v>174</v>
      </c>
      <c r="AK59" s="60">
        <f t="shared" si="116"/>
        <v>12</v>
      </c>
      <c r="AL59" s="60">
        <f t="shared" si="116"/>
        <v>6</v>
      </c>
      <c r="AM59" s="60">
        <f t="shared" si="116"/>
        <v>18</v>
      </c>
      <c r="AN59" s="60">
        <f t="shared" si="116"/>
        <v>26</v>
      </c>
      <c r="AO59" s="60">
        <f t="shared" si="116"/>
        <v>4</v>
      </c>
      <c r="AP59" s="61">
        <f t="shared" ref="AP59:AP101" si="117">SUM(AI59:AO59)</f>
        <v>973</v>
      </c>
    </row>
    <row r="60" spans="1:42" ht="13.5" customHeight="1" x14ac:dyDescent="0.2">
      <c r="A60" s="63">
        <f t="shared" si="110"/>
        <v>0.31250000000000006</v>
      </c>
      <c r="B60" s="60">
        <f>SUM(B11:B14)</f>
        <v>0</v>
      </c>
      <c r="C60" s="60">
        <f t="shared" si="104"/>
        <v>0</v>
      </c>
      <c r="D60" s="60">
        <f t="shared" si="104"/>
        <v>0</v>
      </c>
      <c r="E60" s="60">
        <f t="shared" si="104"/>
        <v>0</v>
      </c>
      <c r="F60" s="60">
        <f t="shared" si="104"/>
        <v>0</v>
      </c>
      <c r="G60" s="60">
        <f t="shared" si="104"/>
        <v>0</v>
      </c>
      <c r="H60" s="60">
        <f t="shared" si="104"/>
        <v>0</v>
      </c>
      <c r="I60" s="93">
        <f t="shared" si="105"/>
        <v>0</v>
      </c>
      <c r="J60" s="60">
        <f>SUM(J11:J14)</f>
        <v>113</v>
      </c>
      <c r="K60" s="60">
        <f t="shared" si="106"/>
        <v>22</v>
      </c>
      <c r="L60" s="60">
        <f t="shared" si="106"/>
        <v>2</v>
      </c>
      <c r="M60" s="60">
        <f t="shared" si="106"/>
        <v>3</v>
      </c>
      <c r="N60" s="60">
        <f t="shared" si="106"/>
        <v>1</v>
      </c>
      <c r="O60" s="60">
        <f t="shared" si="106"/>
        <v>0</v>
      </c>
      <c r="P60" s="60">
        <f t="shared" si="106"/>
        <v>0</v>
      </c>
      <c r="Q60" s="61">
        <f t="shared" si="111"/>
        <v>141</v>
      </c>
      <c r="R60" s="60">
        <f>SUM(R11:R14)</f>
        <v>247</v>
      </c>
      <c r="S60" s="60">
        <f t="shared" si="107"/>
        <v>58</v>
      </c>
      <c r="T60" s="60">
        <f t="shared" si="107"/>
        <v>8</v>
      </c>
      <c r="U60" s="60">
        <f t="shared" si="107"/>
        <v>9</v>
      </c>
      <c r="V60" s="60">
        <f t="shared" si="107"/>
        <v>9</v>
      </c>
      <c r="W60" s="60">
        <f t="shared" si="107"/>
        <v>1</v>
      </c>
      <c r="X60" s="60">
        <f t="shared" si="107"/>
        <v>2</v>
      </c>
      <c r="Y60" s="61">
        <f t="shared" si="112"/>
        <v>334</v>
      </c>
      <c r="Z60" s="63">
        <f t="shared" si="113"/>
        <v>0.31250000000000006</v>
      </c>
      <c r="AA60" s="60">
        <f t="shared" ref="AA60:AG60" si="118">SUM(AA11:AA14)</f>
        <v>444</v>
      </c>
      <c r="AB60" s="60">
        <f t="shared" si="118"/>
        <v>101</v>
      </c>
      <c r="AC60" s="60">
        <f t="shared" si="118"/>
        <v>11</v>
      </c>
      <c r="AD60" s="60">
        <f t="shared" si="118"/>
        <v>14</v>
      </c>
      <c r="AE60" s="60">
        <f t="shared" si="118"/>
        <v>12</v>
      </c>
      <c r="AF60" s="60">
        <f t="shared" si="118"/>
        <v>6</v>
      </c>
      <c r="AG60" s="60">
        <f t="shared" si="118"/>
        <v>3</v>
      </c>
      <c r="AH60" s="61">
        <f t="shared" si="115"/>
        <v>591</v>
      </c>
      <c r="AI60" s="60">
        <f t="shared" ref="AI60:AO60" si="119">SUM(AI11:AI14)</f>
        <v>709</v>
      </c>
      <c r="AJ60" s="60">
        <f t="shared" si="119"/>
        <v>157</v>
      </c>
      <c r="AK60" s="60">
        <f t="shared" si="119"/>
        <v>10</v>
      </c>
      <c r="AL60" s="60">
        <f t="shared" si="119"/>
        <v>5</v>
      </c>
      <c r="AM60" s="60">
        <f t="shared" si="119"/>
        <v>19</v>
      </c>
      <c r="AN60" s="60">
        <f t="shared" si="119"/>
        <v>28</v>
      </c>
      <c r="AO60" s="60">
        <f t="shared" si="119"/>
        <v>6</v>
      </c>
      <c r="AP60" s="61">
        <f t="shared" si="117"/>
        <v>934</v>
      </c>
    </row>
    <row r="61" spans="1:42" ht="13.5" customHeight="1" x14ac:dyDescent="0.2">
      <c r="A61" s="62">
        <f t="shared" si="110"/>
        <v>0.32291666666666674</v>
      </c>
      <c r="B61" s="60">
        <f t="shared" ref="B61:H76" si="120">SUM(B12:B15)</f>
        <v>0</v>
      </c>
      <c r="C61" s="60">
        <f t="shared" si="120"/>
        <v>0</v>
      </c>
      <c r="D61" s="60">
        <f t="shared" si="120"/>
        <v>0</v>
      </c>
      <c r="E61" s="60">
        <f t="shared" si="120"/>
        <v>0</v>
      </c>
      <c r="F61" s="60">
        <f t="shared" si="120"/>
        <v>0</v>
      </c>
      <c r="G61" s="60">
        <f t="shared" si="120"/>
        <v>0</v>
      </c>
      <c r="H61" s="60">
        <f t="shared" si="120"/>
        <v>0</v>
      </c>
      <c r="I61" s="93">
        <f t="shared" si="105"/>
        <v>0</v>
      </c>
      <c r="J61" s="60">
        <f t="shared" ref="J61:P76" si="121">SUM(J12:J15)</f>
        <v>111</v>
      </c>
      <c r="K61" s="60">
        <f t="shared" si="121"/>
        <v>19</v>
      </c>
      <c r="L61" s="60">
        <f t="shared" si="121"/>
        <v>3</v>
      </c>
      <c r="M61" s="60">
        <f t="shared" si="121"/>
        <v>2</v>
      </c>
      <c r="N61" s="60">
        <f t="shared" si="121"/>
        <v>1</v>
      </c>
      <c r="O61" s="60">
        <f t="shared" si="121"/>
        <v>0</v>
      </c>
      <c r="P61" s="60">
        <f t="shared" si="121"/>
        <v>1</v>
      </c>
      <c r="Q61" s="61">
        <f t="shared" si="111"/>
        <v>137</v>
      </c>
      <c r="R61" s="60">
        <f t="shared" ref="R61:X76" si="122">SUM(R12:R15)</f>
        <v>254</v>
      </c>
      <c r="S61" s="60">
        <f t="shared" si="122"/>
        <v>69</v>
      </c>
      <c r="T61" s="60">
        <f t="shared" si="122"/>
        <v>10</v>
      </c>
      <c r="U61" s="60">
        <f t="shared" si="122"/>
        <v>5</v>
      </c>
      <c r="V61" s="60">
        <f t="shared" si="122"/>
        <v>9</v>
      </c>
      <c r="W61" s="60">
        <f t="shared" si="122"/>
        <v>2</v>
      </c>
      <c r="X61" s="60">
        <f t="shared" si="122"/>
        <v>4</v>
      </c>
      <c r="Y61" s="61">
        <f t="shared" si="112"/>
        <v>353</v>
      </c>
      <c r="Z61" s="62">
        <f t="shared" si="113"/>
        <v>0.32291666666666674</v>
      </c>
      <c r="AA61" s="60">
        <f t="shared" ref="AA61:AG61" si="123">SUM(AA12:AA15)</f>
        <v>469</v>
      </c>
      <c r="AB61" s="60">
        <f t="shared" si="123"/>
        <v>105</v>
      </c>
      <c r="AC61" s="60">
        <f t="shared" si="123"/>
        <v>14</v>
      </c>
      <c r="AD61" s="60">
        <f t="shared" si="123"/>
        <v>9</v>
      </c>
      <c r="AE61" s="60">
        <f t="shared" si="123"/>
        <v>13</v>
      </c>
      <c r="AF61" s="60">
        <f t="shared" si="123"/>
        <v>6</v>
      </c>
      <c r="AG61" s="60">
        <f t="shared" si="123"/>
        <v>6</v>
      </c>
      <c r="AH61" s="61">
        <f t="shared" si="115"/>
        <v>622</v>
      </c>
      <c r="AI61" s="60">
        <f t="shared" ref="AI61:AO61" si="124">SUM(AI12:AI15)</f>
        <v>665</v>
      </c>
      <c r="AJ61" s="60">
        <f t="shared" si="124"/>
        <v>130</v>
      </c>
      <c r="AK61" s="60">
        <f t="shared" si="124"/>
        <v>11</v>
      </c>
      <c r="AL61" s="60">
        <f t="shared" si="124"/>
        <v>8</v>
      </c>
      <c r="AM61" s="60">
        <f t="shared" si="124"/>
        <v>17</v>
      </c>
      <c r="AN61" s="60">
        <f t="shared" si="124"/>
        <v>27</v>
      </c>
      <c r="AO61" s="60">
        <f t="shared" si="124"/>
        <v>5</v>
      </c>
      <c r="AP61" s="61">
        <f t="shared" si="117"/>
        <v>863</v>
      </c>
    </row>
    <row r="62" spans="1:42" ht="13.5" customHeight="1" x14ac:dyDescent="0.2">
      <c r="A62" s="62">
        <f t="shared" si="110"/>
        <v>0.33333333333333343</v>
      </c>
      <c r="B62" s="60">
        <f t="shared" si="120"/>
        <v>0</v>
      </c>
      <c r="C62" s="60">
        <f t="shared" si="120"/>
        <v>0</v>
      </c>
      <c r="D62" s="60">
        <f t="shared" si="120"/>
        <v>0</v>
      </c>
      <c r="E62" s="60">
        <f t="shared" si="120"/>
        <v>0</v>
      </c>
      <c r="F62" s="60">
        <f t="shared" si="120"/>
        <v>0</v>
      </c>
      <c r="G62" s="60">
        <f t="shared" si="120"/>
        <v>0</v>
      </c>
      <c r="H62" s="60">
        <f t="shared" si="120"/>
        <v>0</v>
      </c>
      <c r="I62" s="93">
        <f t="shared" si="105"/>
        <v>0</v>
      </c>
      <c r="J62" s="60">
        <f t="shared" si="121"/>
        <v>106</v>
      </c>
      <c r="K62" s="60">
        <f t="shared" si="121"/>
        <v>21</v>
      </c>
      <c r="L62" s="60">
        <f t="shared" si="121"/>
        <v>3</v>
      </c>
      <c r="M62" s="60">
        <f t="shared" si="121"/>
        <v>1</v>
      </c>
      <c r="N62" s="60">
        <f t="shared" si="121"/>
        <v>2</v>
      </c>
      <c r="O62" s="60">
        <f t="shared" si="121"/>
        <v>1</v>
      </c>
      <c r="P62" s="60">
        <f t="shared" si="121"/>
        <v>1</v>
      </c>
      <c r="Q62" s="61">
        <f t="shared" si="111"/>
        <v>135</v>
      </c>
      <c r="R62" s="60">
        <f t="shared" si="122"/>
        <v>250</v>
      </c>
      <c r="S62" s="60">
        <f t="shared" si="122"/>
        <v>63</v>
      </c>
      <c r="T62" s="60">
        <f t="shared" si="122"/>
        <v>12</v>
      </c>
      <c r="U62" s="60">
        <f t="shared" si="122"/>
        <v>6</v>
      </c>
      <c r="V62" s="60">
        <f t="shared" si="122"/>
        <v>10</v>
      </c>
      <c r="W62" s="60">
        <f t="shared" si="122"/>
        <v>1</v>
      </c>
      <c r="X62" s="60">
        <f t="shared" si="122"/>
        <v>4</v>
      </c>
      <c r="Y62" s="61">
        <f t="shared" si="112"/>
        <v>346</v>
      </c>
      <c r="Z62" s="62">
        <f t="shared" si="113"/>
        <v>0.33333333333333343</v>
      </c>
      <c r="AA62" s="60">
        <f t="shared" ref="AA62:AG62" si="125">SUM(AA13:AA16)</f>
        <v>473</v>
      </c>
      <c r="AB62" s="60">
        <f t="shared" si="125"/>
        <v>97</v>
      </c>
      <c r="AC62" s="60">
        <f t="shared" si="125"/>
        <v>16</v>
      </c>
      <c r="AD62" s="60">
        <f t="shared" si="125"/>
        <v>9</v>
      </c>
      <c r="AE62" s="60">
        <f t="shared" si="125"/>
        <v>16</v>
      </c>
      <c r="AF62" s="60">
        <f t="shared" si="125"/>
        <v>5</v>
      </c>
      <c r="AG62" s="60">
        <f t="shared" si="125"/>
        <v>7</v>
      </c>
      <c r="AH62" s="61">
        <f t="shared" si="115"/>
        <v>623</v>
      </c>
      <c r="AI62" s="60">
        <f t="shared" ref="AI62:AO62" si="126">SUM(AI13:AI16)</f>
        <v>616</v>
      </c>
      <c r="AJ62" s="60">
        <f t="shared" si="126"/>
        <v>105</v>
      </c>
      <c r="AK62" s="60">
        <f t="shared" si="126"/>
        <v>11</v>
      </c>
      <c r="AL62" s="60">
        <f t="shared" si="126"/>
        <v>8</v>
      </c>
      <c r="AM62" s="60">
        <f t="shared" si="126"/>
        <v>16</v>
      </c>
      <c r="AN62" s="60">
        <f t="shared" si="126"/>
        <v>27</v>
      </c>
      <c r="AO62" s="60">
        <f t="shared" si="126"/>
        <v>6</v>
      </c>
      <c r="AP62" s="61">
        <f t="shared" si="117"/>
        <v>789</v>
      </c>
    </row>
    <row r="63" spans="1:42" ht="13.5" customHeight="1" x14ac:dyDescent="0.2">
      <c r="A63" s="63">
        <f t="shared" si="110"/>
        <v>0.34375000000000011</v>
      </c>
      <c r="B63" s="60">
        <f t="shared" si="120"/>
        <v>0</v>
      </c>
      <c r="C63" s="60">
        <f t="shared" si="120"/>
        <v>0</v>
      </c>
      <c r="D63" s="60">
        <f t="shared" si="120"/>
        <v>0</v>
      </c>
      <c r="E63" s="60">
        <f t="shared" si="120"/>
        <v>0</v>
      </c>
      <c r="F63" s="60">
        <f t="shared" si="120"/>
        <v>0</v>
      </c>
      <c r="G63" s="60">
        <f t="shared" si="120"/>
        <v>0</v>
      </c>
      <c r="H63" s="60">
        <f t="shared" si="120"/>
        <v>0</v>
      </c>
      <c r="I63" s="93">
        <f t="shared" si="105"/>
        <v>0</v>
      </c>
      <c r="J63" s="60">
        <f t="shared" si="121"/>
        <v>97</v>
      </c>
      <c r="K63" s="60">
        <f t="shared" si="121"/>
        <v>15</v>
      </c>
      <c r="L63" s="60">
        <f t="shared" si="121"/>
        <v>4</v>
      </c>
      <c r="M63" s="60">
        <f t="shared" si="121"/>
        <v>2</v>
      </c>
      <c r="N63" s="60">
        <f t="shared" si="121"/>
        <v>2</v>
      </c>
      <c r="O63" s="60">
        <f t="shared" si="121"/>
        <v>1</v>
      </c>
      <c r="P63" s="60">
        <f t="shared" si="121"/>
        <v>1</v>
      </c>
      <c r="Q63" s="61">
        <f t="shared" si="111"/>
        <v>122</v>
      </c>
      <c r="R63" s="60">
        <f t="shared" si="122"/>
        <v>220</v>
      </c>
      <c r="S63" s="60">
        <f t="shared" si="122"/>
        <v>63</v>
      </c>
      <c r="T63" s="60">
        <f t="shared" si="122"/>
        <v>10</v>
      </c>
      <c r="U63" s="60">
        <f t="shared" si="122"/>
        <v>12</v>
      </c>
      <c r="V63" s="60">
        <f t="shared" si="122"/>
        <v>10</v>
      </c>
      <c r="W63" s="60">
        <f t="shared" si="122"/>
        <v>2</v>
      </c>
      <c r="X63" s="60">
        <f t="shared" si="122"/>
        <v>3</v>
      </c>
      <c r="Y63" s="61">
        <f t="shared" si="112"/>
        <v>320</v>
      </c>
      <c r="Z63" s="63">
        <f t="shared" si="113"/>
        <v>0.34375000000000011</v>
      </c>
      <c r="AA63" s="60">
        <f t="shared" ref="AA63:AG63" si="127">SUM(AA14:AA17)</f>
        <v>443</v>
      </c>
      <c r="AB63" s="60">
        <f t="shared" si="127"/>
        <v>89</v>
      </c>
      <c r="AC63" s="60">
        <f t="shared" si="127"/>
        <v>14</v>
      </c>
      <c r="AD63" s="60">
        <f t="shared" si="127"/>
        <v>15</v>
      </c>
      <c r="AE63" s="60">
        <f t="shared" si="127"/>
        <v>15</v>
      </c>
      <c r="AF63" s="60">
        <f t="shared" si="127"/>
        <v>4</v>
      </c>
      <c r="AG63" s="60">
        <f t="shared" si="127"/>
        <v>5</v>
      </c>
      <c r="AH63" s="61">
        <f t="shared" si="115"/>
        <v>585</v>
      </c>
      <c r="AI63" s="60">
        <f t="shared" ref="AI63:AO63" si="128">SUM(AI14:AI17)</f>
        <v>607</v>
      </c>
      <c r="AJ63" s="60">
        <f t="shared" si="128"/>
        <v>95</v>
      </c>
      <c r="AK63" s="60">
        <f t="shared" si="128"/>
        <v>9</v>
      </c>
      <c r="AL63" s="60">
        <f t="shared" si="128"/>
        <v>6</v>
      </c>
      <c r="AM63" s="60">
        <f t="shared" si="128"/>
        <v>18</v>
      </c>
      <c r="AN63" s="60">
        <f t="shared" si="128"/>
        <v>19</v>
      </c>
      <c r="AO63" s="60">
        <f t="shared" si="128"/>
        <v>5</v>
      </c>
      <c r="AP63" s="61">
        <f t="shared" si="117"/>
        <v>759</v>
      </c>
    </row>
    <row r="64" spans="1:42" ht="13.5" customHeight="1" x14ac:dyDescent="0.2">
      <c r="A64" s="62">
        <f t="shared" si="110"/>
        <v>0.3541666666666668</v>
      </c>
      <c r="B64" s="60">
        <f t="shared" si="120"/>
        <v>0</v>
      </c>
      <c r="C64" s="60">
        <f t="shared" si="120"/>
        <v>0</v>
      </c>
      <c r="D64" s="60">
        <f t="shared" si="120"/>
        <v>0</v>
      </c>
      <c r="E64" s="60">
        <f t="shared" si="120"/>
        <v>0</v>
      </c>
      <c r="F64" s="60">
        <f t="shared" si="120"/>
        <v>0</v>
      </c>
      <c r="G64" s="60">
        <f t="shared" si="120"/>
        <v>0</v>
      </c>
      <c r="H64" s="60">
        <f t="shared" si="120"/>
        <v>0</v>
      </c>
      <c r="I64" s="93">
        <f t="shared" si="105"/>
        <v>0</v>
      </c>
      <c r="J64" s="60">
        <f t="shared" si="121"/>
        <v>99</v>
      </c>
      <c r="K64" s="60">
        <f t="shared" si="121"/>
        <v>14</v>
      </c>
      <c r="L64" s="60">
        <f t="shared" si="121"/>
        <v>5</v>
      </c>
      <c r="M64" s="60">
        <f t="shared" si="121"/>
        <v>1</v>
      </c>
      <c r="N64" s="60">
        <f t="shared" si="121"/>
        <v>1</v>
      </c>
      <c r="O64" s="60">
        <f t="shared" si="121"/>
        <v>1</v>
      </c>
      <c r="P64" s="60">
        <f t="shared" si="121"/>
        <v>1</v>
      </c>
      <c r="Q64" s="61">
        <f t="shared" si="111"/>
        <v>122</v>
      </c>
      <c r="R64" s="60">
        <f t="shared" si="122"/>
        <v>195</v>
      </c>
      <c r="S64" s="60">
        <f t="shared" si="122"/>
        <v>69</v>
      </c>
      <c r="T64" s="60">
        <f t="shared" si="122"/>
        <v>9</v>
      </c>
      <c r="U64" s="60">
        <f t="shared" si="122"/>
        <v>16</v>
      </c>
      <c r="V64" s="60">
        <f t="shared" si="122"/>
        <v>8</v>
      </c>
      <c r="W64" s="60">
        <f t="shared" si="122"/>
        <v>2</v>
      </c>
      <c r="X64" s="60">
        <f t="shared" si="122"/>
        <v>2</v>
      </c>
      <c r="Y64" s="61">
        <f t="shared" si="112"/>
        <v>301</v>
      </c>
      <c r="Z64" s="62">
        <f t="shared" si="113"/>
        <v>0.3541666666666668</v>
      </c>
      <c r="AA64" s="60">
        <f t="shared" ref="AA64:AG64" si="129">SUM(AA15:AA18)</f>
        <v>422</v>
      </c>
      <c r="AB64" s="60">
        <f t="shared" si="129"/>
        <v>93</v>
      </c>
      <c r="AC64" s="60">
        <f t="shared" si="129"/>
        <v>14</v>
      </c>
      <c r="AD64" s="60">
        <f t="shared" si="129"/>
        <v>17</v>
      </c>
      <c r="AE64" s="60">
        <f t="shared" si="129"/>
        <v>12</v>
      </c>
      <c r="AF64" s="60">
        <f t="shared" si="129"/>
        <v>4</v>
      </c>
      <c r="AG64" s="60">
        <f t="shared" si="129"/>
        <v>4</v>
      </c>
      <c r="AH64" s="61">
        <f t="shared" si="115"/>
        <v>566</v>
      </c>
      <c r="AI64" s="60">
        <f t="shared" ref="AI64:AO64" si="130">SUM(AI15:AI18)</f>
        <v>624</v>
      </c>
      <c r="AJ64" s="60">
        <f t="shared" si="130"/>
        <v>95</v>
      </c>
      <c r="AK64" s="60">
        <f t="shared" si="130"/>
        <v>11</v>
      </c>
      <c r="AL64" s="60">
        <f t="shared" si="130"/>
        <v>6</v>
      </c>
      <c r="AM64" s="60">
        <f t="shared" si="130"/>
        <v>15</v>
      </c>
      <c r="AN64" s="60">
        <f t="shared" si="130"/>
        <v>17</v>
      </c>
      <c r="AO64" s="60">
        <f t="shared" si="130"/>
        <v>3</v>
      </c>
      <c r="AP64" s="61">
        <f t="shared" si="117"/>
        <v>771</v>
      </c>
    </row>
    <row r="65" spans="1:42" ht="13.5" customHeight="1" x14ac:dyDescent="0.2">
      <c r="A65" s="62">
        <f t="shared" si="110"/>
        <v>0.36458333333333348</v>
      </c>
      <c r="B65" s="60">
        <f t="shared" si="120"/>
        <v>0</v>
      </c>
      <c r="C65" s="60">
        <f t="shared" si="120"/>
        <v>0</v>
      </c>
      <c r="D65" s="60">
        <f t="shared" si="120"/>
        <v>0</v>
      </c>
      <c r="E65" s="60">
        <f t="shared" si="120"/>
        <v>0</v>
      </c>
      <c r="F65" s="60">
        <f t="shared" si="120"/>
        <v>0</v>
      </c>
      <c r="G65" s="60">
        <f t="shared" si="120"/>
        <v>0</v>
      </c>
      <c r="H65" s="60">
        <f t="shared" si="120"/>
        <v>0</v>
      </c>
      <c r="I65" s="93">
        <f t="shared" si="105"/>
        <v>0</v>
      </c>
      <c r="J65" s="60">
        <f t="shared" si="121"/>
        <v>104</v>
      </c>
      <c r="K65" s="60">
        <f t="shared" si="121"/>
        <v>19</v>
      </c>
      <c r="L65" s="60">
        <f t="shared" si="121"/>
        <v>4</v>
      </c>
      <c r="M65" s="60">
        <f t="shared" si="121"/>
        <v>1</v>
      </c>
      <c r="N65" s="60">
        <f t="shared" si="121"/>
        <v>1</v>
      </c>
      <c r="O65" s="60">
        <f t="shared" si="121"/>
        <v>2</v>
      </c>
      <c r="P65" s="60">
        <f t="shared" si="121"/>
        <v>2</v>
      </c>
      <c r="Q65" s="61">
        <f t="shared" si="111"/>
        <v>133</v>
      </c>
      <c r="R65" s="60">
        <f t="shared" si="122"/>
        <v>199</v>
      </c>
      <c r="S65" s="60">
        <f t="shared" si="122"/>
        <v>66</v>
      </c>
      <c r="T65" s="60">
        <f t="shared" si="122"/>
        <v>7</v>
      </c>
      <c r="U65" s="60">
        <f t="shared" si="122"/>
        <v>21</v>
      </c>
      <c r="V65" s="60">
        <f t="shared" si="122"/>
        <v>8</v>
      </c>
      <c r="W65" s="60">
        <f t="shared" si="122"/>
        <v>1</v>
      </c>
      <c r="X65" s="60">
        <f t="shared" si="122"/>
        <v>1</v>
      </c>
      <c r="Y65" s="61">
        <f t="shared" si="112"/>
        <v>303</v>
      </c>
      <c r="Z65" s="62">
        <f t="shared" si="113"/>
        <v>0.36458333333333348</v>
      </c>
      <c r="AA65" s="60">
        <f t="shared" ref="AA65:AG65" si="131">SUM(AA16:AA19)</f>
        <v>432</v>
      </c>
      <c r="AB65" s="60">
        <f t="shared" si="131"/>
        <v>98</v>
      </c>
      <c r="AC65" s="60">
        <f t="shared" si="131"/>
        <v>11</v>
      </c>
      <c r="AD65" s="60">
        <f t="shared" si="131"/>
        <v>22</v>
      </c>
      <c r="AE65" s="60">
        <f t="shared" si="131"/>
        <v>12</v>
      </c>
      <c r="AF65" s="60">
        <f t="shared" si="131"/>
        <v>4</v>
      </c>
      <c r="AG65" s="60">
        <f t="shared" si="131"/>
        <v>4</v>
      </c>
      <c r="AH65" s="61">
        <f t="shared" si="115"/>
        <v>583</v>
      </c>
      <c r="AI65" s="60">
        <f t="shared" ref="AI65:AO65" si="132">SUM(AI16:AI19)</f>
        <v>630</v>
      </c>
      <c r="AJ65" s="60">
        <f t="shared" si="132"/>
        <v>94</v>
      </c>
      <c r="AK65" s="60">
        <f t="shared" si="132"/>
        <v>12</v>
      </c>
      <c r="AL65" s="60">
        <f t="shared" si="132"/>
        <v>7</v>
      </c>
      <c r="AM65" s="60">
        <f t="shared" si="132"/>
        <v>15</v>
      </c>
      <c r="AN65" s="60">
        <f t="shared" si="132"/>
        <v>13</v>
      </c>
      <c r="AO65" s="60">
        <f t="shared" si="132"/>
        <v>3</v>
      </c>
      <c r="AP65" s="61">
        <f t="shared" si="117"/>
        <v>774</v>
      </c>
    </row>
    <row r="66" spans="1:42" ht="13.5" customHeight="1" x14ac:dyDescent="0.2">
      <c r="A66" s="63">
        <f t="shared" si="110"/>
        <v>0.37500000000000017</v>
      </c>
      <c r="B66" s="60">
        <f t="shared" si="120"/>
        <v>0</v>
      </c>
      <c r="C66" s="60">
        <f t="shared" si="120"/>
        <v>0</v>
      </c>
      <c r="D66" s="60">
        <f t="shared" si="120"/>
        <v>0</v>
      </c>
      <c r="E66" s="60">
        <f t="shared" si="120"/>
        <v>0</v>
      </c>
      <c r="F66" s="60">
        <f t="shared" si="120"/>
        <v>0</v>
      </c>
      <c r="G66" s="60">
        <f t="shared" si="120"/>
        <v>0</v>
      </c>
      <c r="H66" s="60">
        <f t="shared" si="120"/>
        <v>0</v>
      </c>
      <c r="I66" s="93">
        <f t="shared" si="105"/>
        <v>0</v>
      </c>
      <c r="J66" s="60">
        <f t="shared" si="121"/>
        <v>92</v>
      </c>
      <c r="K66" s="60">
        <f t="shared" si="121"/>
        <v>19</v>
      </c>
      <c r="L66" s="60">
        <f t="shared" si="121"/>
        <v>3</v>
      </c>
      <c r="M66" s="60">
        <f t="shared" si="121"/>
        <v>1</v>
      </c>
      <c r="N66" s="60">
        <f t="shared" si="121"/>
        <v>1</v>
      </c>
      <c r="O66" s="60">
        <f t="shared" si="121"/>
        <v>1</v>
      </c>
      <c r="P66" s="60">
        <f t="shared" si="121"/>
        <v>2</v>
      </c>
      <c r="Q66" s="61">
        <f t="shared" si="111"/>
        <v>119</v>
      </c>
      <c r="R66" s="60">
        <f t="shared" si="122"/>
        <v>195</v>
      </c>
      <c r="S66" s="60">
        <f t="shared" si="122"/>
        <v>61</v>
      </c>
      <c r="T66" s="60">
        <f t="shared" si="122"/>
        <v>7</v>
      </c>
      <c r="U66" s="60">
        <f t="shared" si="122"/>
        <v>26</v>
      </c>
      <c r="V66" s="60">
        <f t="shared" si="122"/>
        <v>8</v>
      </c>
      <c r="W66" s="60">
        <f t="shared" si="122"/>
        <v>1</v>
      </c>
      <c r="X66" s="60">
        <f t="shared" si="122"/>
        <v>2</v>
      </c>
      <c r="Y66" s="61">
        <f t="shared" si="112"/>
        <v>300</v>
      </c>
      <c r="Z66" s="63">
        <f t="shared" si="113"/>
        <v>0.37500000000000017</v>
      </c>
      <c r="AA66" s="60">
        <f t="shared" ref="AA66:AG66" si="133">SUM(AA17:AA20)</f>
        <v>407</v>
      </c>
      <c r="AB66" s="60">
        <f t="shared" si="133"/>
        <v>94</v>
      </c>
      <c r="AC66" s="60">
        <f t="shared" si="133"/>
        <v>10</v>
      </c>
      <c r="AD66" s="60">
        <f t="shared" si="133"/>
        <v>27</v>
      </c>
      <c r="AE66" s="60">
        <f t="shared" si="133"/>
        <v>11</v>
      </c>
      <c r="AF66" s="60">
        <f t="shared" si="133"/>
        <v>3</v>
      </c>
      <c r="AG66" s="60">
        <f t="shared" si="133"/>
        <v>4</v>
      </c>
      <c r="AH66" s="61">
        <f t="shared" si="115"/>
        <v>556</v>
      </c>
      <c r="AI66" s="60">
        <f t="shared" ref="AI66:AO66" si="134">SUM(AI17:AI20)</f>
        <v>620</v>
      </c>
      <c r="AJ66" s="60">
        <f t="shared" si="134"/>
        <v>94</v>
      </c>
      <c r="AK66" s="60">
        <f t="shared" si="134"/>
        <v>17</v>
      </c>
      <c r="AL66" s="60">
        <f t="shared" si="134"/>
        <v>11</v>
      </c>
      <c r="AM66" s="60">
        <f t="shared" si="134"/>
        <v>16</v>
      </c>
      <c r="AN66" s="60">
        <f t="shared" si="134"/>
        <v>12</v>
      </c>
      <c r="AO66" s="60">
        <f t="shared" si="134"/>
        <v>3</v>
      </c>
      <c r="AP66" s="61">
        <f t="shared" si="117"/>
        <v>773</v>
      </c>
    </row>
    <row r="67" spans="1:42" ht="13.5" customHeight="1" x14ac:dyDescent="0.2">
      <c r="A67" s="62">
        <f t="shared" si="110"/>
        <v>0.38541666666666685</v>
      </c>
      <c r="B67" s="60">
        <f t="shared" si="120"/>
        <v>0</v>
      </c>
      <c r="C67" s="60">
        <f t="shared" si="120"/>
        <v>0</v>
      </c>
      <c r="D67" s="60">
        <f t="shared" si="120"/>
        <v>0</v>
      </c>
      <c r="E67" s="60">
        <f t="shared" si="120"/>
        <v>0</v>
      </c>
      <c r="F67" s="60">
        <f t="shared" si="120"/>
        <v>0</v>
      </c>
      <c r="G67" s="60">
        <f t="shared" si="120"/>
        <v>0</v>
      </c>
      <c r="H67" s="60">
        <f t="shared" si="120"/>
        <v>0</v>
      </c>
      <c r="I67" s="93">
        <f t="shared" si="105"/>
        <v>0</v>
      </c>
      <c r="J67" s="60">
        <f t="shared" si="121"/>
        <v>93</v>
      </c>
      <c r="K67" s="60">
        <f t="shared" si="121"/>
        <v>22</v>
      </c>
      <c r="L67" s="60">
        <f t="shared" si="121"/>
        <v>6</v>
      </c>
      <c r="M67" s="60">
        <f t="shared" si="121"/>
        <v>1</v>
      </c>
      <c r="N67" s="60">
        <f t="shared" si="121"/>
        <v>1</v>
      </c>
      <c r="O67" s="60">
        <f t="shared" si="121"/>
        <v>1</v>
      </c>
      <c r="P67" s="60">
        <f t="shared" si="121"/>
        <v>2</v>
      </c>
      <c r="Q67" s="61">
        <f t="shared" si="111"/>
        <v>126</v>
      </c>
      <c r="R67" s="60">
        <f t="shared" si="122"/>
        <v>213</v>
      </c>
      <c r="S67" s="60">
        <f t="shared" si="122"/>
        <v>63</v>
      </c>
      <c r="T67" s="60">
        <f t="shared" si="122"/>
        <v>9</v>
      </c>
      <c r="U67" s="60">
        <f t="shared" si="122"/>
        <v>20</v>
      </c>
      <c r="V67" s="60">
        <f t="shared" si="122"/>
        <v>9</v>
      </c>
      <c r="W67" s="60">
        <f t="shared" si="122"/>
        <v>0</v>
      </c>
      <c r="X67" s="60">
        <f t="shared" si="122"/>
        <v>2</v>
      </c>
      <c r="Y67" s="61">
        <f t="shared" si="112"/>
        <v>316</v>
      </c>
      <c r="Z67" s="62">
        <f t="shared" si="113"/>
        <v>0.38541666666666685</v>
      </c>
      <c r="AA67" s="60">
        <f t="shared" ref="AA67:AG67" si="135">SUM(AA18:AA21)</f>
        <v>430</v>
      </c>
      <c r="AB67" s="60">
        <f t="shared" si="135"/>
        <v>102</v>
      </c>
      <c r="AC67" s="60">
        <f t="shared" si="135"/>
        <v>16</v>
      </c>
      <c r="AD67" s="60">
        <f t="shared" si="135"/>
        <v>21</v>
      </c>
      <c r="AE67" s="60">
        <f t="shared" si="135"/>
        <v>13</v>
      </c>
      <c r="AF67" s="60">
        <f t="shared" si="135"/>
        <v>2</v>
      </c>
      <c r="AG67" s="60">
        <f t="shared" si="135"/>
        <v>4</v>
      </c>
      <c r="AH67" s="61">
        <f t="shared" si="115"/>
        <v>588</v>
      </c>
      <c r="AI67" s="60">
        <f t="shared" ref="AI67:AO67" si="136">SUM(AI18:AI21)</f>
        <v>603</v>
      </c>
      <c r="AJ67" s="60">
        <f t="shared" si="136"/>
        <v>83</v>
      </c>
      <c r="AK67" s="60">
        <f t="shared" si="136"/>
        <v>15</v>
      </c>
      <c r="AL67" s="60">
        <f t="shared" si="136"/>
        <v>13</v>
      </c>
      <c r="AM67" s="60">
        <f t="shared" si="136"/>
        <v>16</v>
      </c>
      <c r="AN67" s="60">
        <f t="shared" si="136"/>
        <v>11</v>
      </c>
      <c r="AO67" s="60">
        <f t="shared" si="136"/>
        <v>3</v>
      </c>
      <c r="AP67" s="61">
        <f t="shared" si="117"/>
        <v>744</v>
      </c>
    </row>
    <row r="68" spans="1:42" ht="13.5" customHeight="1" x14ac:dyDescent="0.2">
      <c r="A68" s="62">
        <f t="shared" si="110"/>
        <v>0.39583333333333354</v>
      </c>
      <c r="B68" s="60">
        <f t="shared" si="120"/>
        <v>0</v>
      </c>
      <c r="C68" s="60">
        <f t="shared" si="120"/>
        <v>0</v>
      </c>
      <c r="D68" s="60">
        <f t="shared" si="120"/>
        <v>0</v>
      </c>
      <c r="E68" s="60">
        <f t="shared" si="120"/>
        <v>0</v>
      </c>
      <c r="F68" s="60">
        <f t="shared" si="120"/>
        <v>0</v>
      </c>
      <c r="G68" s="60">
        <f t="shared" si="120"/>
        <v>0</v>
      </c>
      <c r="H68" s="60">
        <f t="shared" si="120"/>
        <v>0</v>
      </c>
      <c r="I68" s="93">
        <f t="shared" si="105"/>
        <v>0</v>
      </c>
      <c r="J68" s="60">
        <f t="shared" si="121"/>
        <v>88</v>
      </c>
      <c r="K68" s="60">
        <f t="shared" si="121"/>
        <v>22</v>
      </c>
      <c r="L68" s="60">
        <f t="shared" si="121"/>
        <v>5</v>
      </c>
      <c r="M68" s="60">
        <f t="shared" si="121"/>
        <v>1</v>
      </c>
      <c r="N68" s="60">
        <f t="shared" si="121"/>
        <v>1</v>
      </c>
      <c r="O68" s="60">
        <f t="shared" si="121"/>
        <v>1</v>
      </c>
      <c r="P68" s="60">
        <f t="shared" si="121"/>
        <v>2</v>
      </c>
      <c r="Q68" s="61">
        <f t="shared" si="111"/>
        <v>120</v>
      </c>
      <c r="R68" s="60">
        <f t="shared" si="122"/>
        <v>237</v>
      </c>
      <c r="S68" s="60">
        <f t="shared" si="122"/>
        <v>52</v>
      </c>
      <c r="T68" s="60">
        <f t="shared" si="122"/>
        <v>9</v>
      </c>
      <c r="U68" s="60">
        <f t="shared" si="122"/>
        <v>16</v>
      </c>
      <c r="V68" s="60">
        <f t="shared" si="122"/>
        <v>10</v>
      </c>
      <c r="W68" s="60">
        <f t="shared" si="122"/>
        <v>0</v>
      </c>
      <c r="X68" s="60">
        <f t="shared" si="122"/>
        <v>3</v>
      </c>
      <c r="Y68" s="61">
        <f t="shared" si="112"/>
        <v>327</v>
      </c>
      <c r="Z68" s="62">
        <f t="shared" si="113"/>
        <v>0.39583333333333354</v>
      </c>
      <c r="AA68" s="60">
        <f t="shared" ref="AA68:AG68" si="137">SUM(AA19:AA22)</f>
        <v>450</v>
      </c>
      <c r="AB68" s="60">
        <f t="shared" si="137"/>
        <v>91</v>
      </c>
      <c r="AC68" s="60">
        <f t="shared" si="137"/>
        <v>16</v>
      </c>
      <c r="AD68" s="60">
        <f t="shared" si="137"/>
        <v>17</v>
      </c>
      <c r="AE68" s="60">
        <f t="shared" si="137"/>
        <v>14</v>
      </c>
      <c r="AF68" s="60">
        <f t="shared" si="137"/>
        <v>2</v>
      </c>
      <c r="AG68" s="60">
        <f t="shared" si="137"/>
        <v>5</v>
      </c>
      <c r="AH68" s="61">
        <f t="shared" si="115"/>
        <v>595</v>
      </c>
      <c r="AI68" s="60">
        <f t="shared" ref="AI68:AO68" si="138">SUM(AI19:AI22)</f>
        <v>556</v>
      </c>
      <c r="AJ68" s="60">
        <f t="shared" si="138"/>
        <v>86</v>
      </c>
      <c r="AK68" s="60">
        <f t="shared" si="138"/>
        <v>15</v>
      </c>
      <c r="AL68" s="60">
        <f t="shared" si="138"/>
        <v>12</v>
      </c>
      <c r="AM68" s="60">
        <f t="shared" si="138"/>
        <v>18</v>
      </c>
      <c r="AN68" s="60">
        <f t="shared" si="138"/>
        <v>6</v>
      </c>
      <c r="AO68" s="60">
        <f t="shared" si="138"/>
        <v>2</v>
      </c>
      <c r="AP68" s="61">
        <f t="shared" si="117"/>
        <v>695</v>
      </c>
    </row>
    <row r="69" spans="1:42" ht="13.5" customHeight="1" x14ac:dyDescent="0.2">
      <c r="A69" s="63">
        <f t="shared" si="110"/>
        <v>0.40625000000000022</v>
      </c>
      <c r="B69" s="60">
        <f t="shared" si="120"/>
        <v>0</v>
      </c>
      <c r="C69" s="60">
        <f t="shared" si="120"/>
        <v>0</v>
      </c>
      <c r="D69" s="60">
        <f t="shared" si="120"/>
        <v>0</v>
      </c>
      <c r="E69" s="60">
        <f t="shared" si="120"/>
        <v>0</v>
      </c>
      <c r="F69" s="60">
        <f t="shared" si="120"/>
        <v>0</v>
      </c>
      <c r="G69" s="60">
        <f t="shared" si="120"/>
        <v>0</v>
      </c>
      <c r="H69" s="60">
        <f t="shared" si="120"/>
        <v>0</v>
      </c>
      <c r="I69" s="93">
        <f t="shared" si="105"/>
        <v>0</v>
      </c>
      <c r="J69" s="60">
        <f t="shared" si="121"/>
        <v>80</v>
      </c>
      <c r="K69" s="60">
        <f t="shared" si="121"/>
        <v>22</v>
      </c>
      <c r="L69" s="60">
        <f t="shared" si="121"/>
        <v>5</v>
      </c>
      <c r="M69" s="60">
        <f t="shared" si="121"/>
        <v>1</v>
      </c>
      <c r="N69" s="60">
        <f t="shared" si="121"/>
        <v>2</v>
      </c>
      <c r="O69" s="60">
        <f t="shared" si="121"/>
        <v>0</v>
      </c>
      <c r="P69" s="60">
        <f t="shared" si="121"/>
        <v>0</v>
      </c>
      <c r="Q69" s="61">
        <f t="shared" si="111"/>
        <v>110</v>
      </c>
      <c r="R69" s="60">
        <f t="shared" si="122"/>
        <v>222</v>
      </c>
      <c r="S69" s="60">
        <f t="shared" si="122"/>
        <v>48</v>
      </c>
      <c r="T69" s="60">
        <f t="shared" si="122"/>
        <v>12</v>
      </c>
      <c r="U69" s="60">
        <f t="shared" si="122"/>
        <v>16</v>
      </c>
      <c r="V69" s="60">
        <f t="shared" si="122"/>
        <v>9</v>
      </c>
      <c r="W69" s="60">
        <f t="shared" si="122"/>
        <v>0</v>
      </c>
      <c r="X69" s="60">
        <f t="shared" si="122"/>
        <v>3</v>
      </c>
      <c r="Y69" s="61">
        <f t="shared" si="112"/>
        <v>310</v>
      </c>
      <c r="Z69" s="63">
        <f t="shared" si="113"/>
        <v>0.40625000000000022</v>
      </c>
      <c r="AA69" s="60">
        <f t="shared" ref="AA69:AG69" si="139">SUM(AA20:AA23)</f>
        <v>412</v>
      </c>
      <c r="AB69" s="60">
        <f t="shared" si="139"/>
        <v>81</v>
      </c>
      <c r="AC69" s="60">
        <f t="shared" si="139"/>
        <v>19</v>
      </c>
      <c r="AD69" s="60">
        <f t="shared" si="139"/>
        <v>17</v>
      </c>
      <c r="AE69" s="60">
        <f t="shared" si="139"/>
        <v>14</v>
      </c>
      <c r="AF69" s="60">
        <f t="shared" si="139"/>
        <v>0</v>
      </c>
      <c r="AG69" s="60">
        <f t="shared" si="139"/>
        <v>3</v>
      </c>
      <c r="AH69" s="61">
        <f t="shared" si="115"/>
        <v>546</v>
      </c>
      <c r="AI69" s="60">
        <f t="shared" ref="AI69:AO69" si="140">SUM(AI20:AI23)</f>
        <v>529</v>
      </c>
      <c r="AJ69" s="60">
        <f t="shared" si="140"/>
        <v>80</v>
      </c>
      <c r="AK69" s="60">
        <f t="shared" si="140"/>
        <v>14</v>
      </c>
      <c r="AL69" s="60">
        <f t="shared" si="140"/>
        <v>9</v>
      </c>
      <c r="AM69" s="60">
        <f t="shared" si="140"/>
        <v>18</v>
      </c>
      <c r="AN69" s="60">
        <f t="shared" si="140"/>
        <v>5</v>
      </c>
      <c r="AO69" s="60">
        <f t="shared" si="140"/>
        <v>1</v>
      </c>
      <c r="AP69" s="61">
        <f t="shared" si="117"/>
        <v>656</v>
      </c>
    </row>
    <row r="70" spans="1:42" ht="13.5" customHeight="1" x14ac:dyDescent="0.2">
      <c r="A70" s="62">
        <f t="shared" si="110"/>
        <v>0.41666666666666691</v>
      </c>
      <c r="B70" s="60">
        <f t="shared" si="120"/>
        <v>0</v>
      </c>
      <c r="C70" s="60">
        <f t="shared" si="120"/>
        <v>0</v>
      </c>
      <c r="D70" s="60">
        <f t="shared" si="120"/>
        <v>0</v>
      </c>
      <c r="E70" s="60">
        <f t="shared" si="120"/>
        <v>0</v>
      </c>
      <c r="F70" s="60">
        <f t="shared" si="120"/>
        <v>0</v>
      </c>
      <c r="G70" s="60">
        <f t="shared" si="120"/>
        <v>0</v>
      </c>
      <c r="H70" s="60">
        <f t="shared" si="120"/>
        <v>0</v>
      </c>
      <c r="I70" s="93">
        <f t="shared" si="105"/>
        <v>0</v>
      </c>
      <c r="J70" s="60">
        <f t="shared" si="121"/>
        <v>84</v>
      </c>
      <c r="K70" s="60">
        <f t="shared" si="121"/>
        <v>22</v>
      </c>
      <c r="L70" s="60">
        <f t="shared" si="121"/>
        <v>6</v>
      </c>
      <c r="M70" s="60">
        <f t="shared" si="121"/>
        <v>1</v>
      </c>
      <c r="N70" s="60">
        <f t="shared" si="121"/>
        <v>1</v>
      </c>
      <c r="O70" s="60">
        <f t="shared" si="121"/>
        <v>1</v>
      </c>
      <c r="P70" s="60">
        <f t="shared" si="121"/>
        <v>1</v>
      </c>
      <c r="Q70" s="61">
        <f t="shared" si="111"/>
        <v>116</v>
      </c>
      <c r="R70" s="60">
        <f t="shared" si="122"/>
        <v>241</v>
      </c>
      <c r="S70" s="60">
        <f t="shared" si="122"/>
        <v>50</v>
      </c>
      <c r="T70" s="60">
        <f t="shared" si="122"/>
        <v>11</v>
      </c>
      <c r="U70" s="60">
        <f t="shared" si="122"/>
        <v>13</v>
      </c>
      <c r="V70" s="60">
        <f t="shared" si="122"/>
        <v>10</v>
      </c>
      <c r="W70" s="60">
        <f t="shared" si="122"/>
        <v>2</v>
      </c>
      <c r="X70" s="60">
        <f t="shared" si="122"/>
        <v>2</v>
      </c>
      <c r="Y70" s="61">
        <f t="shared" si="112"/>
        <v>329</v>
      </c>
      <c r="Z70" s="62">
        <f t="shared" si="113"/>
        <v>0.41666666666666691</v>
      </c>
      <c r="AA70" s="60">
        <f t="shared" ref="AA70:AG70" si="141">SUM(AA21:AA24)</f>
        <v>444</v>
      </c>
      <c r="AB70" s="60">
        <f t="shared" si="141"/>
        <v>87</v>
      </c>
      <c r="AC70" s="60">
        <f t="shared" si="141"/>
        <v>20</v>
      </c>
      <c r="AD70" s="60">
        <f t="shared" si="141"/>
        <v>15</v>
      </c>
      <c r="AE70" s="60">
        <f t="shared" si="141"/>
        <v>15</v>
      </c>
      <c r="AF70" s="60">
        <f t="shared" si="141"/>
        <v>3</v>
      </c>
      <c r="AG70" s="60">
        <f t="shared" si="141"/>
        <v>3</v>
      </c>
      <c r="AH70" s="61">
        <f t="shared" si="115"/>
        <v>587</v>
      </c>
      <c r="AI70" s="60">
        <f t="shared" ref="AI70:AO70" si="142">SUM(AI21:AI24)</f>
        <v>524</v>
      </c>
      <c r="AJ70" s="60">
        <f t="shared" si="142"/>
        <v>85</v>
      </c>
      <c r="AK70" s="60">
        <f t="shared" si="142"/>
        <v>15</v>
      </c>
      <c r="AL70" s="60">
        <f t="shared" si="142"/>
        <v>6</v>
      </c>
      <c r="AM70" s="60">
        <f t="shared" si="142"/>
        <v>18</v>
      </c>
      <c r="AN70" s="60">
        <f t="shared" si="142"/>
        <v>5</v>
      </c>
      <c r="AO70" s="60">
        <f t="shared" si="142"/>
        <v>1</v>
      </c>
      <c r="AP70" s="61">
        <f t="shared" si="117"/>
        <v>654</v>
      </c>
    </row>
    <row r="71" spans="1:42" ht="13.5" customHeight="1" x14ac:dyDescent="0.2">
      <c r="A71" s="62">
        <f t="shared" si="110"/>
        <v>0.42708333333333359</v>
      </c>
      <c r="B71" s="60">
        <f t="shared" si="120"/>
        <v>0</v>
      </c>
      <c r="C71" s="60">
        <f t="shared" si="120"/>
        <v>0</v>
      </c>
      <c r="D71" s="60">
        <f t="shared" si="120"/>
        <v>0</v>
      </c>
      <c r="E71" s="60">
        <f t="shared" si="120"/>
        <v>0</v>
      </c>
      <c r="F71" s="60">
        <f t="shared" si="120"/>
        <v>0</v>
      </c>
      <c r="G71" s="60">
        <f t="shared" si="120"/>
        <v>0</v>
      </c>
      <c r="H71" s="60">
        <f t="shared" si="120"/>
        <v>0</v>
      </c>
      <c r="I71" s="93">
        <f t="shared" si="105"/>
        <v>0</v>
      </c>
      <c r="J71" s="60">
        <f t="shared" si="121"/>
        <v>86</v>
      </c>
      <c r="K71" s="60">
        <f t="shared" si="121"/>
        <v>25</v>
      </c>
      <c r="L71" s="60">
        <f t="shared" si="121"/>
        <v>5</v>
      </c>
      <c r="M71" s="60">
        <f t="shared" si="121"/>
        <v>1</v>
      </c>
      <c r="N71" s="60">
        <f t="shared" si="121"/>
        <v>1</v>
      </c>
      <c r="O71" s="60">
        <f t="shared" si="121"/>
        <v>2</v>
      </c>
      <c r="P71" s="60">
        <f t="shared" si="121"/>
        <v>1</v>
      </c>
      <c r="Q71" s="61">
        <f t="shared" si="111"/>
        <v>121</v>
      </c>
      <c r="R71" s="60">
        <f t="shared" si="122"/>
        <v>235</v>
      </c>
      <c r="S71" s="60">
        <f t="shared" si="122"/>
        <v>50</v>
      </c>
      <c r="T71" s="60">
        <f t="shared" si="122"/>
        <v>11</v>
      </c>
      <c r="U71" s="60">
        <f t="shared" si="122"/>
        <v>19</v>
      </c>
      <c r="V71" s="60">
        <f t="shared" si="122"/>
        <v>9</v>
      </c>
      <c r="W71" s="60">
        <f t="shared" si="122"/>
        <v>2</v>
      </c>
      <c r="X71" s="60">
        <f t="shared" si="122"/>
        <v>2</v>
      </c>
      <c r="Y71" s="61">
        <f t="shared" si="112"/>
        <v>328</v>
      </c>
      <c r="Z71" s="62">
        <f t="shared" si="113"/>
        <v>0.42708333333333359</v>
      </c>
      <c r="AA71" s="60">
        <f t="shared" ref="AA71:AG71" si="143">SUM(AA22:AA25)</f>
        <v>431</v>
      </c>
      <c r="AB71" s="60">
        <f t="shared" si="143"/>
        <v>89</v>
      </c>
      <c r="AC71" s="60">
        <f t="shared" si="143"/>
        <v>21</v>
      </c>
      <c r="AD71" s="60">
        <f t="shared" si="143"/>
        <v>22</v>
      </c>
      <c r="AE71" s="60">
        <f t="shared" si="143"/>
        <v>15</v>
      </c>
      <c r="AF71" s="60">
        <f t="shared" si="143"/>
        <v>4</v>
      </c>
      <c r="AG71" s="60">
        <f t="shared" si="143"/>
        <v>3</v>
      </c>
      <c r="AH71" s="61">
        <f t="shared" si="115"/>
        <v>585</v>
      </c>
      <c r="AI71" s="60">
        <f t="shared" ref="AI71:AO71" si="144">SUM(AI22:AI25)</f>
        <v>508</v>
      </c>
      <c r="AJ71" s="60">
        <f t="shared" si="144"/>
        <v>87</v>
      </c>
      <c r="AK71" s="60">
        <f t="shared" si="144"/>
        <v>17</v>
      </c>
      <c r="AL71" s="60">
        <f t="shared" si="144"/>
        <v>8</v>
      </c>
      <c r="AM71" s="60">
        <f t="shared" si="144"/>
        <v>16</v>
      </c>
      <c r="AN71" s="60">
        <f t="shared" si="144"/>
        <v>6</v>
      </c>
      <c r="AO71" s="60">
        <f t="shared" si="144"/>
        <v>2</v>
      </c>
      <c r="AP71" s="61">
        <f t="shared" si="117"/>
        <v>644</v>
      </c>
    </row>
    <row r="72" spans="1:42" ht="13.5" customHeight="1" x14ac:dyDescent="0.2">
      <c r="A72" s="63">
        <f t="shared" si="110"/>
        <v>0.43750000000000028</v>
      </c>
      <c r="B72" s="60">
        <f t="shared" si="120"/>
        <v>0</v>
      </c>
      <c r="C72" s="60">
        <f t="shared" si="120"/>
        <v>0</v>
      </c>
      <c r="D72" s="60">
        <f t="shared" si="120"/>
        <v>0</v>
      </c>
      <c r="E72" s="60">
        <f t="shared" si="120"/>
        <v>0</v>
      </c>
      <c r="F72" s="60">
        <f t="shared" si="120"/>
        <v>0</v>
      </c>
      <c r="G72" s="60">
        <f t="shared" si="120"/>
        <v>0</v>
      </c>
      <c r="H72" s="60">
        <f t="shared" si="120"/>
        <v>0</v>
      </c>
      <c r="I72" s="93">
        <f t="shared" si="105"/>
        <v>0</v>
      </c>
      <c r="J72" s="60">
        <f t="shared" si="121"/>
        <v>81</v>
      </c>
      <c r="K72" s="60">
        <f t="shared" si="121"/>
        <v>26</v>
      </c>
      <c r="L72" s="60">
        <f t="shared" si="121"/>
        <v>7</v>
      </c>
      <c r="M72" s="60">
        <f t="shared" si="121"/>
        <v>1</v>
      </c>
      <c r="N72" s="60">
        <f t="shared" si="121"/>
        <v>1</v>
      </c>
      <c r="O72" s="60">
        <f t="shared" si="121"/>
        <v>2</v>
      </c>
      <c r="P72" s="60">
        <f t="shared" si="121"/>
        <v>1</v>
      </c>
      <c r="Q72" s="61">
        <f t="shared" si="111"/>
        <v>119</v>
      </c>
      <c r="R72" s="60">
        <f t="shared" si="122"/>
        <v>226</v>
      </c>
      <c r="S72" s="60">
        <f t="shared" si="122"/>
        <v>54</v>
      </c>
      <c r="T72" s="60">
        <f t="shared" si="122"/>
        <v>10</v>
      </c>
      <c r="U72" s="60">
        <f t="shared" si="122"/>
        <v>22</v>
      </c>
      <c r="V72" s="60">
        <f t="shared" si="122"/>
        <v>9</v>
      </c>
      <c r="W72" s="60">
        <f t="shared" si="122"/>
        <v>3</v>
      </c>
      <c r="X72" s="60">
        <f t="shared" si="122"/>
        <v>1</v>
      </c>
      <c r="Y72" s="61">
        <f t="shared" si="112"/>
        <v>325</v>
      </c>
      <c r="Z72" s="63">
        <f t="shared" si="113"/>
        <v>0.43750000000000028</v>
      </c>
      <c r="AA72" s="60">
        <f t="shared" ref="AA72:AG72" si="145">SUM(AA23:AA26)</f>
        <v>410</v>
      </c>
      <c r="AB72" s="60">
        <f t="shared" si="145"/>
        <v>92</v>
      </c>
      <c r="AC72" s="60">
        <f t="shared" si="145"/>
        <v>21</v>
      </c>
      <c r="AD72" s="60">
        <f t="shared" si="145"/>
        <v>25</v>
      </c>
      <c r="AE72" s="60">
        <f t="shared" si="145"/>
        <v>15</v>
      </c>
      <c r="AF72" s="60">
        <f t="shared" si="145"/>
        <v>6</v>
      </c>
      <c r="AG72" s="60">
        <f t="shared" si="145"/>
        <v>2</v>
      </c>
      <c r="AH72" s="61">
        <f t="shared" si="115"/>
        <v>571</v>
      </c>
      <c r="AI72" s="60">
        <f t="shared" ref="AI72:AO72" si="146">SUM(AI23:AI26)</f>
        <v>501</v>
      </c>
      <c r="AJ72" s="60">
        <f t="shared" si="146"/>
        <v>85</v>
      </c>
      <c r="AK72" s="60">
        <f t="shared" si="146"/>
        <v>16</v>
      </c>
      <c r="AL72" s="60">
        <f t="shared" si="146"/>
        <v>12</v>
      </c>
      <c r="AM72" s="60">
        <f t="shared" si="146"/>
        <v>16</v>
      </c>
      <c r="AN72" s="60">
        <f t="shared" si="146"/>
        <v>7</v>
      </c>
      <c r="AO72" s="60">
        <f t="shared" si="146"/>
        <v>3</v>
      </c>
      <c r="AP72" s="61">
        <f t="shared" si="117"/>
        <v>640</v>
      </c>
    </row>
    <row r="73" spans="1:42" ht="13.5" customHeight="1" x14ac:dyDescent="0.2">
      <c r="A73" s="62">
        <f t="shared" si="110"/>
        <v>0.44791666666666696</v>
      </c>
      <c r="B73" s="60">
        <f t="shared" si="120"/>
        <v>0</v>
      </c>
      <c r="C73" s="60">
        <f t="shared" si="120"/>
        <v>0</v>
      </c>
      <c r="D73" s="60">
        <f t="shared" si="120"/>
        <v>0</v>
      </c>
      <c r="E73" s="60">
        <f t="shared" si="120"/>
        <v>0</v>
      </c>
      <c r="F73" s="60">
        <f t="shared" si="120"/>
        <v>0</v>
      </c>
      <c r="G73" s="60">
        <f t="shared" si="120"/>
        <v>0</v>
      </c>
      <c r="H73" s="60">
        <f t="shared" si="120"/>
        <v>0</v>
      </c>
      <c r="I73" s="93">
        <f t="shared" si="105"/>
        <v>0</v>
      </c>
      <c r="J73" s="60">
        <f t="shared" si="121"/>
        <v>81</v>
      </c>
      <c r="K73" s="60">
        <f t="shared" si="121"/>
        <v>21</v>
      </c>
      <c r="L73" s="60">
        <f t="shared" si="121"/>
        <v>13</v>
      </c>
      <c r="M73" s="60">
        <f t="shared" si="121"/>
        <v>1</v>
      </c>
      <c r="N73" s="60">
        <f t="shared" si="121"/>
        <v>1</v>
      </c>
      <c r="O73" s="60">
        <f t="shared" si="121"/>
        <v>2</v>
      </c>
      <c r="P73" s="60">
        <f t="shared" si="121"/>
        <v>1</v>
      </c>
      <c r="Q73" s="61">
        <f t="shared" si="111"/>
        <v>120</v>
      </c>
      <c r="R73" s="60">
        <f t="shared" si="122"/>
        <v>240</v>
      </c>
      <c r="S73" s="60">
        <f t="shared" si="122"/>
        <v>55</v>
      </c>
      <c r="T73" s="60">
        <f t="shared" si="122"/>
        <v>8</v>
      </c>
      <c r="U73" s="60">
        <f t="shared" si="122"/>
        <v>20</v>
      </c>
      <c r="V73" s="60">
        <f t="shared" si="122"/>
        <v>10</v>
      </c>
      <c r="W73" s="60">
        <f t="shared" si="122"/>
        <v>3</v>
      </c>
      <c r="X73" s="60">
        <f t="shared" si="122"/>
        <v>0</v>
      </c>
      <c r="Y73" s="61">
        <f t="shared" si="112"/>
        <v>336</v>
      </c>
      <c r="Z73" s="62">
        <f t="shared" si="113"/>
        <v>0.44791666666666696</v>
      </c>
      <c r="AA73" s="60">
        <f t="shared" ref="AA73:AG73" si="147">SUM(AA24:AA27)</f>
        <v>421</v>
      </c>
      <c r="AB73" s="60">
        <f t="shared" si="147"/>
        <v>89</v>
      </c>
      <c r="AC73" s="60">
        <f t="shared" si="147"/>
        <v>25</v>
      </c>
      <c r="AD73" s="60">
        <f t="shared" si="147"/>
        <v>23</v>
      </c>
      <c r="AE73" s="60">
        <f t="shared" si="147"/>
        <v>15</v>
      </c>
      <c r="AF73" s="60">
        <f t="shared" si="147"/>
        <v>6</v>
      </c>
      <c r="AG73" s="60">
        <f t="shared" si="147"/>
        <v>2</v>
      </c>
      <c r="AH73" s="61">
        <f t="shared" si="115"/>
        <v>581</v>
      </c>
      <c r="AI73" s="60">
        <f t="shared" ref="AI73:AO73" si="148">SUM(AI24:AI27)</f>
        <v>496</v>
      </c>
      <c r="AJ73" s="60">
        <f t="shared" si="148"/>
        <v>91</v>
      </c>
      <c r="AK73" s="60">
        <f t="shared" si="148"/>
        <v>17</v>
      </c>
      <c r="AL73" s="60">
        <f t="shared" si="148"/>
        <v>12</v>
      </c>
      <c r="AM73" s="60">
        <f t="shared" si="148"/>
        <v>16</v>
      </c>
      <c r="AN73" s="60">
        <f t="shared" si="148"/>
        <v>7</v>
      </c>
      <c r="AO73" s="60">
        <f t="shared" si="148"/>
        <v>4</v>
      </c>
      <c r="AP73" s="61">
        <f t="shared" si="117"/>
        <v>643</v>
      </c>
    </row>
    <row r="74" spans="1:42" ht="13.5" customHeight="1" x14ac:dyDescent="0.2">
      <c r="A74" s="62">
        <f t="shared" si="110"/>
        <v>0.45833333333333365</v>
      </c>
      <c r="B74" s="60">
        <f t="shared" si="120"/>
        <v>0</v>
      </c>
      <c r="C74" s="60">
        <f t="shared" si="120"/>
        <v>0</v>
      </c>
      <c r="D74" s="60">
        <f t="shared" si="120"/>
        <v>0</v>
      </c>
      <c r="E74" s="60">
        <f t="shared" si="120"/>
        <v>0</v>
      </c>
      <c r="F74" s="60">
        <f t="shared" si="120"/>
        <v>0</v>
      </c>
      <c r="G74" s="60">
        <f t="shared" si="120"/>
        <v>0</v>
      </c>
      <c r="H74" s="60">
        <f t="shared" si="120"/>
        <v>0</v>
      </c>
      <c r="I74" s="93">
        <f t="shared" si="105"/>
        <v>0</v>
      </c>
      <c r="J74" s="60">
        <f t="shared" si="121"/>
        <v>83</v>
      </c>
      <c r="K74" s="60">
        <f t="shared" si="121"/>
        <v>28</v>
      </c>
      <c r="L74" s="60">
        <f t="shared" si="121"/>
        <v>13</v>
      </c>
      <c r="M74" s="60">
        <f t="shared" si="121"/>
        <v>1</v>
      </c>
      <c r="N74" s="60">
        <f t="shared" si="121"/>
        <v>1</v>
      </c>
      <c r="O74" s="60">
        <f t="shared" si="121"/>
        <v>1</v>
      </c>
      <c r="P74" s="60">
        <f t="shared" si="121"/>
        <v>0</v>
      </c>
      <c r="Q74" s="61">
        <f t="shared" si="111"/>
        <v>127</v>
      </c>
      <c r="R74" s="60">
        <f t="shared" si="122"/>
        <v>237</v>
      </c>
      <c r="S74" s="60">
        <f t="shared" si="122"/>
        <v>56</v>
      </c>
      <c r="T74" s="60">
        <f t="shared" si="122"/>
        <v>9</v>
      </c>
      <c r="U74" s="60">
        <f t="shared" si="122"/>
        <v>17</v>
      </c>
      <c r="V74" s="60">
        <f t="shared" si="122"/>
        <v>9</v>
      </c>
      <c r="W74" s="60">
        <f t="shared" si="122"/>
        <v>1</v>
      </c>
      <c r="X74" s="60">
        <f t="shared" si="122"/>
        <v>1</v>
      </c>
      <c r="Y74" s="61">
        <f t="shared" si="112"/>
        <v>330</v>
      </c>
      <c r="Z74" s="62">
        <f t="shared" si="113"/>
        <v>0.45833333333333365</v>
      </c>
      <c r="AA74" s="60">
        <f t="shared" ref="AA74:AG74" si="149">SUM(AA25:AA28)</f>
        <v>411</v>
      </c>
      <c r="AB74" s="60">
        <f t="shared" si="149"/>
        <v>96</v>
      </c>
      <c r="AC74" s="60">
        <f t="shared" si="149"/>
        <v>26</v>
      </c>
      <c r="AD74" s="60">
        <f t="shared" si="149"/>
        <v>19</v>
      </c>
      <c r="AE74" s="60">
        <f t="shared" si="149"/>
        <v>14</v>
      </c>
      <c r="AF74" s="60">
        <f t="shared" si="149"/>
        <v>3</v>
      </c>
      <c r="AG74" s="60">
        <f t="shared" si="149"/>
        <v>2</v>
      </c>
      <c r="AH74" s="61">
        <f t="shared" si="115"/>
        <v>571</v>
      </c>
      <c r="AI74" s="60">
        <f t="shared" ref="AI74:AO74" si="150">SUM(AI25:AI28)</f>
        <v>474</v>
      </c>
      <c r="AJ74" s="60">
        <f t="shared" si="150"/>
        <v>88</v>
      </c>
      <c r="AK74" s="60">
        <f t="shared" si="150"/>
        <v>11</v>
      </c>
      <c r="AL74" s="60">
        <f t="shared" si="150"/>
        <v>14</v>
      </c>
      <c r="AM74" s="60">
        <f t="shared" si="150"/>
        <v>14</v>
      </c>
      <c r="AN74" s="60">
        <f t="shared" si="150"/>
        <v>6</v>
      </c>
      <c r="AO74" s="60">
        <f t="shared" si="150"/>
        <v>3</v>
      </c>
      <c r="AP74" s="61">
        <f t="shared" si="117"/>
        <v>610</v>
      </c>
    </row>
    <row r="75" spans="1:42" ht="13.5" customHeight="1" x14ac:dyDescent="0.2">
      <c r="A75" s="63">
        <f t="shared" si="110"/>
        <v>0.46875000000000033</v>
      </c>
      <c r="B75" s="60">
        <f t="shared" si="120"/>
        <v>0</v>
      </c>
      <c r="C75" s="60">
        <f t="shared" si="120"/>
        <v>0</v>
      </c>
      <c r="D75" s="60">
        <f t="shared" si="120"/>
        <v>0</v>
      </c>
      <c r="E75" s="60">
        <f t="shared" si="120"/>
        <v>0</v>
      </c>
      <c r="F75" s="60">
        <f t="shared" si="120"/>
        <v>0</v>
      </c>
      <c r="G75" s="60">
        <f t="shared" si="120"/>
        <v>0</v>
      </c>
      <c r="H75" s="60">
        <f t="shared" si="120"/>
        <v>0</v>
      </c>
      <c r="I75" s="93">
        <f t="shared" si="105"/>
        <v>0</v>
      </c>
      <c r="J75" s="60">
        <f t="shared" si="121"/>
        <v>78</v>
      </c>
      <c r="K75" s="60">
        <f t="shared" si="121"/>
        <v>23</v>
      </c>
      <c r="L75" s="60">
        <f t="shared" si="121"/>
        <v>12</v>
      </c>
      <c r="M75" s="60">
        <f t="shared" si="121"/>
        <v>0</v>
      </c>
      <c r="N75" s="60">
        <f t="shared" si="121"/>
        <v>1</v>
      </c>
      <c r="O75" s="60">
        <f t="shared" si="121"/>
        <v>0</v>
      </c>
      <c r="P75" s="60">
        <f t="shared" si="121"/>
        <v>1</v>
      </c>
      <c r="Q75" s="61">
        <f t="shared" si="111"/>
        <v>115</v>
      </c>
      <c r="R75" s="60">
        <f t="shared" si="122"/>
        <v>248</v>
      </c>
      <c r="S75" s="60">
        <f t="shared" si="122"/>
        <v>51</v>
      </c>
      <c r="T75" s="60">
        <f t="shared" si="122"/>
        <v>10</v>
      </c>
      <c r="U75" s="60">
        <f t="shared" si="122"/>
        <v>11</v>
      </c>
      <c r="V75" s="60">
        <f t="shared" si="122"/>
        <v>7</v>
      </c>
      <c r="W75" s="60">
        <f t="shared" si="122"/>
        <v>1</v>
      </c>
      <c r="X75" s="60">
        <f t="shared" si="122"/>
        <v>1</v>
      </c>
      <c r="Y75" s="61">
        <f t="shared" si="112"/>
        <v>329</v>
      </c>
      <c r="Z75" s="63">
        <f t="shared" si="113"/>
        <v>0.46875000000000033</v>
      </c>
      <c r="AA75" s="60">
        <f t="shared" ref="AA75:AG75" si="151">SUM(AA26:AA29)</f>
        <v>417</v>
      </c>
      <c r="AB75" s="60">
        <f t="shared" si="151"/>
        <v>89</v>
      </c>
      <c r="AC75" s="60">
        <f t="shared" si="151"/>
        <v>23</v>
      </c>
      <c r="AD75" s="60">
        <f t="shared" si="151"/>
        <v>11</v>
      </c>
      <c r="AE75" s="60">
        <f t="shared" si="151"/>
        <v>11</v>
      </c>
      <c r="AF75" s="60">
        <f t="shared" si="151"/>
        <v>2</v>
      </c>
      <c r="AG75" s="60">
        <f t="shared" si="151"/>
        <v>3</v>
      </c>
      <c r="AH75" s="61">
        <f t="shared" si="115"/>
        <v>556</v>
      </c>
      <c r="AI75" s="60">
        <f t="shared" ref="AI75:AO75" si="152">SUM(AI26:AI29)</f>
        <v>464</v>
      </c>
      <c r="AJ75" s="60">
        <f t="shared" si="152"/>
        <v>84</v>
      </c>
      <c r="AK75" s="60">
        <f t="shared" si="152"/>
        <v>13</v>
      </c>
      <c r="AL75" s="60">
        <f t="shared" si="152"/>
        <v>14</v>
      </c>
      <c r="AM75" s="60">
        <f t="shared" si="152"/>
        <v>17</v>
      </c>
      <c r="AN75" s="60">
        <f t="shared" si="152"/>
        <v>6</v>
      </c>
      <c r="AO75" s="60">
        <f t="shared" si="152"/>
        <v>2</v>
      </c>
      <c r="AP75" s="61">
        <f t="shared" si="117"/>
        <v>600</v>
      </c>
    </row>
    <row r="76" spans="1:42" ht="13.5" customHeight="1" x14ac:dyDescent="0.2">
      <c r="A76" s="62">
        <f t="shared" si="110"/>
        <v>0.47916666666666702</v>
      </c>
      <c r="B76" s="60">
        <f t="shared" si="120"/>
        <v>0</v>
      </c>
      <c r="C76" s="60">
        <f t="shared" si="120"/>
        <v>0</v>
      </c>
      <c r="D76" s="60">
        <f t="shared" si="120"/>
        <v>0</v>
      </c>
      <c r="E76" s="60">
        <f t="shared" si="120"/>
        <v>0</v>
      </c>
      <c r="F76" s="60">
        <f t="shared" si="120"/>
        <v>0</v>
      </c>
      <c r="G76" s="60">
        <f t="shared" si="120"/>
        <v>0</v>
      </c>
      <c r="H76" s="60">
        <f t="shared" si="120"/>
        <v>0</v>
      </c>
      <c r="I76" s="93">
        <f t="shared" si="105"/>
        <v>0</v>
      </c>
      <c r="J76" s="60">
        <f t="shared" si="121"/>
        <v>89</v>
      </c>
      <c r="K76" s="60">
        <f t="shared" si="121"/>
        <v>22</v>
      </c>
      <c r="L76" s="60">
        <f t="shared" si="121"/>
        <v>10</v>
      </c>
      <c r="M76" s="60">
        <f t="shared" si="121"/>
        <v>0</v>
      </c>
      <c r="N76" s="60">
        <f t="shared" si="121"/>
        <v>1</v>
      </c>
      <c r="O76" s="60">
        <f t="shared" si="121"/>
        <v>2</v>
      </c>
      <c r="P76" s="60">
        <f t="shared" si="121"/>
        <v>1</v>
      </c>
      <c r="Q76" s="61">
        <f t="shared" si="111"/>
        <v>125</v>
      </c>
      <c r="R76" s="60">
        <f t="shared" si="122"/>
        <v>286</v>
      </c>
      <c r="S76" s="60">
        <f t="shared" si="122"/>
        <v>50</v>
      </c>
      <c r="T76" s="60">
        <f t="shared" si="122"/>
        <v>12</v>
      </c>
      <c r="U76" s="60">
        <f t="shared" si="122"/>
        <v>10</v>
      </c>
      <c r="V76" s="60">
        <f t="shared" si="122"/>
        <v>8</v>
      </c>
      <c r="W76" s="60">
        <f t="shared" si="122"/>
        <v>1</v>
      </c>
      <c r="X76" s="60">
        <f t="shared" si="122"/>
        <v>1</v>
      </c>
      <c r="Y76" s="61">
        <f t="shared" si="112"/>
        <v>368</v>
      </c>
      <c r="Z76" s="62">
        <f t="shared" si="113"/>
        <v>0.47916666666666702</v>
      </c>
      <c r="AA76" s="60">
        <f t="shared" ref="AA76:AG76" si="153">SUM(AA27:AA30)</f>
        <v>476</v>
      </c>
      <c r="AB76" s="60">
        <f t="shared" si="153"/>
        <v>86</v>
      </c>
      <c r="AC76" s="60">
        <f t="shared" si="153"/>
        <v>25</v>
      </c>
      <c r="AD76" s="60">
        <f t="shared" si="153"/>
        <v>10</v>
      </c>
      <c r="AE76" s="60">
        <f t="shared" si="153"/>
        <v>12</v>
      </c>
      <c r="AF76" s="60">
        <f t="shared" si="153"/>
        <v>3</v>
      </c>
      <c r="AG76" s="60">
        <f t="shared" si="153"/>
        <v>3</v>
      </c>
      <c r="AH76" s="61">
        <f t="shared" si="115"/>
        <v>615</v>
      </c>
      <c r="AI76" s="60">
        <f t="shared" ref="AI76:AO76" si="154">SUM(AI27:AI30)</f>
        <v>473</v>
      </c>
      <c r="AJ76" s="60">
        <f t="shared" si="154"/>
        <v>80</v>
      </c>
      <c r="AK76" s="60">
        <f t="shared" si="154"/>
        <v>14</v>
      </c>
      <c r="AL76" s="60">
        <f t="shared" si="154"/>
        <v>14</v>
      </c>
      <c r="AM76" s="60">
        <f t="shared" si="154"/>
        <v>17</v>
      </c>
      <c r="AN76" s="60">
        <f t="shared" si="154"/>
        <v>5</v>
      </c>
      <c r="AO76" s="60">
        <f t="shared" si="154"/>
        <v>1</v>
      </c>
      <c r="AP76" s="61">
        <f t="shared" si="117"/>
        <v>604</v>
      </c>
    </row>
    <row r="77" spans="1:42" ht="13.5" customHeight="1" x14ac:dyDescent="0.2">
      <c r="A77" s="62">
        <f t="shared" si="110"/>
        <v>0.4895833333333337</v>
      </c>
      <c r="B77" s="60">
        <f t="shared" ref="B77:H92" si="155">SUM(B28:B31)</f>
        <v>0</v>
      </c>
      <c r="C77" s="60">
        <f t="shared" si="155"/>
        <v>0</v>
      </c>
      <c r="D77" s="60">
        <f t="shared" si="155"/>
        <v>0</v>
      </c>
      <c r="E77" s="60">
        <f t="shared" si="155"/>
        <v>0</v>
      </c>
      <c r="F77" s="60">
        <f t="shared" si="155"/>
        <v>0</v>
      </c>
      <c r="G77" s="60">
        <f t="shared" si="155"/>
        <v>0</v>
      </c>
      <c r="H77" s="60">
        <f t="shared" si="155"/>
        <v>0</v>
      </c>
      <c r="I77" s="93">
        <f t="shared" si="105"/>
        <v>0</v>
      </c>
      <c r="J77" s="60">
        <f t="shared" ref="J77:P92" si="156">SUM(J28:J31)</f>
        <v>97</v>
      </c>
      <c r="K77" s="60">
        <f t="shared" si="156"/>
        <v>22</v>
      </c>
      <c r="L77" s="60">
        <f t="shared" si="156"/>
        <v>4</v>
      </c>
      <c r="M77" s="60">
        <f t="shared" si="156"/>
        <v>0</v>
      </c>
      <c r="N77" s="60">
        <f t="shared" si="156"/>
        <v>0</v>
      </c>
      <c r="O77" s="60">
        <f t="shared" si="156"/>
        <v>2</v>
      </c>
      <c r="P77" s="60">
        <f t="shared" si="156"/>
        <v>1</v>
      </c>
      <c r="Q77" s="61">
        <f t="shared" si="111"/>
        <v>126</v>
      </c>
      <c r="R77" s="60">
        <f t="shared" ref="R77:X92" si="157">SUM(R28:R31)</f>
        <v>266</v>
      </c>
      <c r="S77" s="60">
        <f t="shared" si="157"/>
        <v>47</v>
      </c>
      <c r="T77" s="60">
        <f t="shared" si="157"/>
        <v>14</v>
      </c>
      <c r="U77" s="60">
        <f t="shared" si="157"/>
        <v>8</v>
      </c>
      <c r="V77" s="60">
        <f t="shared" si="157"/>
        <v>7</v>
      </c>
      <c r="W77" s="60">
        <f t="shared" si="157"/>
        <v>1</v>
      </c>
      <c r="X77" s="60">
        <f t="shared" si="157"/>
        <v>1</v>
      </c>
      <c r="Y77" s="61">
        <f t="shared" si="112"/>
        <v>344</v>
      </c>
      <c r="Z77" s="62">
        <f t="shared" si="113"/>
        <v>0.4895833333333337</v>
      </c>
      <c r="AA77" s="60">
        <f t="shared" ref="AA77:AG77" si="158">SUM(AA28:AA31)</f>
        <v>476</v>
      </c>
      <c r="AB77" s="60">
        <f t="shared" si="158"/>
        <v>90</v>
      </c>
      <c r="AC77" s="60">
        <f t="shared" si="158"/>
        <v>22</v>
      </c>
      <c r="AD77" s="60">
        <f t="shared" si="158"/>
        <v>9</v>
      </c>
      <c r="AE77" s="60">
        <f t="shared" si="158"/>
        <v>11</v>
      </c>
      <c r="AF77" s="60">
        <f t="shared" si="158"/>
        <v>3</v>
      </c>
      <c r="AG77" s="60">
        <f t="shared" si="158"/>
        <v>3</v>
      </c>
      <c r="AH77" s="61">
        <f t="shared" si="115"/>
        <v>614</v>
      </c>
      <c r="AI77" s="60">
        <f t="shared" ref="AI77:AO77" si="159">SUM(AI28:AI31)</f>
        <v>463</v>
      </c>
      <c r="AJ77" s="60">
        <f t="shared" si="159"/>
        <v>84</v>
      </c>
      <c r="AK77" s="60">
        <f t="shared" si="159"/>
        <v>10</v>
      </c>
      <c r="AL77" s="60">
        <f t="shared" si="159"/>
        <v>17</v>
      </c>
      <c r="AM77" s="60">
        <f t="shared" si="159"/>
        <v>17</v>
      </c>
      <c r="AN77" s="60">
        <f t="shared" si="159"/>
        <v>5</v>
      </c>
      <c r="AO77" s="60">
        <f t="shared" si="159"/>
        <v>1</v>
      </c>
      <c r="AP77" s="61">
        <f t="shared" si="117"/>
        <v>597</v>
      </c>
    </row>
    <row r="78" spans="1:42" ht="13.5" customHeight="1" x14ac:dyDescent="0.2">
      <c r="A78" s="63">
        <f t="shared" si="110"/>
        <v>0.50000000000000033</v>
      </c>
      <c r="B78" s="60">
        <f t="shared" si="155"/>
        <v>0</v>
      </c>
      <c r="C78" s="60">
        <f t="shared" si="155"/>
        <v>0</v>
      </c>
      <c r="D78" s="60">
        <f t="shared" si="155"/>
        <v>0</v>
      </c>
      <c r="E78" s="60">
        <f t="shared" si="155"/>
        <v>0</v>
      </c>
      <c r="F78" s="60">
        <f t="shared" si="155"/>
        <v>0</v>
      </c>
      <c r="G78" s="60">
        <f t="shared" si="155"/>
        <v>0</v>
      </c>
      <c r="H78" s="60">
        <f t="shared" si="155"/>
        <v>0</v>
      </c>
      <c r="I78" s="93">
        <f t="shared" si="105"/>
        <v>0</v>
      </c>
      <c r="J78" s="60">
        <f t="shared" si="156"/>
        <v>94</v>
      </c>
      <c r="K78" s="60">
        <f t="shared" si="156"/>
        <v>19</v>
      </c>
      <c r="L78" s="60">
        <f t="shared" si="156"/>
        <v>4</v>
      </c>
      <c r="M78" s="60">
        <f t="shared" si="156"/>
        <v>0</v>
      </c>
      <c r="N78" s="60">
        <f t="shared" si="156"/>
        <v>0</v>
      </c>
      <c r="O78" s="60">
        <f t="shared" si="156"/>
        <v>2</v>
      </c>
      <c r="P78" s="60">
        <f t="shared" si="156"/>
        <v>2</v>
      </c>
      <c r="Q78" s="61">
        <f t="shared" si="111"/>
        <v>121</v>
      </c>
      <c r="R78" s="60">
        <f t="shared" si="157"/>
        <v>268</v>
      </c>
      <c r="S78" s="60">
        <f t="shared" si="157"/>
        <v>47</v>
      </c>
      <c r="T78" s="60">
        <f t="shared" si="157"/>
        <v>13</v>
      </c>
      <c r="U78" s="60">
        <f t="shared" si="157"/>
        <v>8</v>
      </c>
      <c r="V78" s="60">
        <f t="shared" si="157"/>
        <v>8</v>
      </c>
      <c r="W78" s="60">
        <f t="shared" si="157"/>
        <v>2</v>
      </c>
      <c r="X78" s="60">
        <f t="shared" si="157"/>
        <v>0</v>
      </c>
      <c r="Y78" s="61">
        <f t="shared" si="112"/>
        <v>346</v>
      </c>
      <c r="Z78" s="63">
        <f t="shared" si="113"/>
        <v>0.50000000000000033</v>
      </c>
      <c r="AA78" s="60">
        <f t="shared" ref="AA78:AG78" si="160">SUM(AA29:AA32)</f>
        <v>473</v>
      </c>
      <c r="AB78" s="60">
        <f t="shared" si="160"/>
        <v>86</v>
      </c>
      <c r="AC78" s="60">
        <f t="shared" si="160"/>
        <v>20</v>
      </c>
      <c r="AD78" s="60">
        <f t="shared" si="160"/>
        <v>9</v>
      </c>
      <c r="AE78" s="60">
        <f t="shared" si="160"/>
        <v>12</v>
      </c>
      <c r="AF78" s="60">
        <f t="shared" si="160"/>
        <v>5</v>
      </c>
      <c r="AG78" s="60">
        <f t="shared" si="160"/>
        <v>4</v>
      </c>
      <c r="AH78" s="61">
        <f t="shared" si="115"/>
        <v>609</v>
      </c>
      <c r="AI78" s="60">
        <f t="shared" ref="AI78:AO78" si="161">SUM(AI29:AI32)</f>
        <v>504</v>
      </c>
      <c r="AJ78" s="60">
        <f t="shared" si="161"/>
        <v>86</v>
      </c>
      <c r="AK78" s="60">
        <f t="shared" si="161"/>
        <v>15</v>
      </c>
      <c r="AL78" s="60">
        <f t="shared" si="161"/>
        <v>14</v>
      </c>
      <c r="AM78" s="60">
        <f t="shared" si="161"/>
        <v>17</v>
      </c>
      <c r="AN78" s="60">
        <f t="shared" si="161"/>
        <v>4</v>
      </c>
      <c r="AO78" s="60">
        <f t="shared" si="161"/>
        <v>1</v>
      </c>
      <c r="AP78" s="61">
        <f t="shared" si="117"/>
        <v>641</v>
      </c>
    </row>
    <row r="79" spans="1:42" ht="13.5" customHeight="1" x14ac:dyDescent="0.2">
      <c r="A79" s="62">
        <f t="shared" si="110"/>
        <v>0.51041666666666696</v>
      </c>
      <c r="B79" s="60">
        <f t="shared" si="155"/>
        <v>0</v>
      </c>
      <c r="C79" s="60">
        <f t="shared" si="155"/>
        <v>0</v>
      </c>
      <c r="D79" s="60">
        <f t="shared" si="155"/>
        <v>0</v>
      </c>
      <c r="E79" s="60">
        <f t="shared" si="155"/>
        <v>0</v>
      </c>
      <c r="F79" s="60">
        <f t="shared" si="155"/>
        <v>0</v>
      </c>
      <c r="G79" s="60">
        <f t="shared" si="155"/>
        <v>0</v>
      </c>
      <c r="H79" s="60">
        <f t="shared" si="155"/>
        <v>0</v>
      </c>
      <c r="I79" s="93">
        <f t="shared" si="105"/>
        <v>0</v>
      </c>
      <c r="J79" s="60">
        <f t="shared" si="156"/>
        <v>94</v>
      </c>
      <c r="K79" s="60">
        <f t="shared" si="156"/>
        <v>17</v>
      </c>
      <c r="L79" s="60">
        <f t="shared" si="156"/>
        <v>2</v>
      </c>
      <c r="M79" s="60">
        <f t="shared" si="156"/>
        <v>0</v>
      </c>
      <c r="N79" s="60">
        <f t="shared" si="156"/>
        <v>0</v>
      </c>
      <c r="O79" s="60">
        <f t="shared" si="156"/>
        <v>2</v>
      </c>
      <c r="P79" s="60">
        <f t="shared" si="156"/>
        <v>1</v>
      </c>
      <c r="Q79" s="61">
        <f t="shared" si="111"/>
        <v>116</v>
      </c>
      <c r="R79" s="60">
        <f t="shared" si="157"/>
        <v>258</v>
      </c>
      <c r="S79" s="60">
        <f t="shared" si="157"/>
        <v>52</v>
      </c>
      <c r="T79" s="60">
        <f t="shared" si="157"/>
        <v>11</v>
      </c>
      <c r="U79" s="60">
        <f t="shared" si="157"/>
        <v>9</v>
      </c>
      <c r="V79" s="60">
        <f t="shared" si="157"/>
        <v>9</v>
      </c>
      <c r="W79" s="60">
        <f t="shared" si="157"/>
        <v>2</v>
      </c>
      <c r="X79" s="60">
        <f t="shared" si="157"/>
        <v>0</v>
      </c>
      <c r="Y79" s="61">
        <f t="shared" si="112"/>
        <v>341</v>
      </c>
      <c r="Z79" s="62">
        <f t="shared" si="113"/>
        <v>0.51041666666666696</v>
      </c>
      <c r="AA79" s="60">
        <f t="shared" ref="AA79:AG79" si="162">SUM(AA30:AA33)</f>
        <v>465</v>
      </c>
      <c r="AB79" s="60">
        <f t="shared" si="162"/>
        <v>85</v>
      </c>
      <c r="AC79" s="60">
        <f t="shared" si="162"/>
        <v>16</v>
      </c>
      <c r="AD79" s="60">
        <f t="shared" si="162"/>
        <v>10</v>
      </c>
      <c r="AE79" s="60">
        <f t="shared" si="162"/>
        <v>12</v>
      </c>
      <c r="AF79" s="60">
        <f t="shared" si="162"/>
        <v>5</v>
      </c>
      <c r="AG79" s="60">
        <f t="shared" si="162"/>
        <v>3</v>
      </c>
      <c r="AH79" s="61">
        <f t="shared" si="115"/>
        <v>596</v>
      </c>
      <c r="AI79" s="60">
        <f t="shared" ref="AI79:AO79" si="163">SUM(AI30:AI33)</f>
        <v>502</v>
      </c>
      <c r="AJ79" s="60">
        <f t="shared" si="163"/>
        <v>94</v>
      </c>
      <c r="AK79" s="60">
        <f t="shared" si="163"/>
        <v>12</v>
      </c>
      <c r="AL79" s="60">
        <f t="shared" si="163"/>
        <v>10</v>
      </c>
      <c r="AM79" s="60">
        <f t="shared" si="163"/>
        <v>15</v>
      </c>
      <c r="AN79" s="60">
        <f t="shared" si="163"/>
        <v>7</v>
      </c>
      <c r="AO79" s="60">
        <f t="shared" si="163"/>
        <v>2</v>
      </c>
      <c r="AP79" s="61">
        <f t="shared" si="117"/>
        <v>642</v>
      </c>
    </row>
    <row r="80" spans="1:42" ht="13.5" customHeight="1" x14ac:dyDescent="0.2">
      <c r="A80" s="62">
        <f t="shared" si="110"/>
        <v>0.52083333333333359</v>
      </c>
      <c r="B80" s="60">
        <f t="shared" si="155"/>
        <v>0</v>
      </c>
      <c r="C80" s="60">
        <f t="shared" si="155"/>
        <v>0</v>
      </c>
      <c r="D80" s="60">
        <f t="shared" si="155"/>
        <v>0</v>
      </c>
      <c r="E80" s="60">
        <f t="shared" si="155"/>
        <v>0</v>
      </c>
      <c r="F80" s="60">
        <f t="shared" si="155"/>
        <v>0</v>
      </c>
      <c r="G80" s="60">
        <f t="shared" si="155"/>
        <v>0</v>
      </c>
      <c r="H80" s="60">
        <f t="shared" si="155"/>
        <v>0</v>
      </c>
      <c r="I80" s="93">
        <f t="shared" si="105"/>
        <v>0</v>
      </c>
      <c r="J80" s="60">
        <f t="shared" si="156"/>
        <v>96</v>
      </c>
      <c r="K80" s="60">
        <f t="shared" si="156"/>
        <v>17</v>
      </c>
      <c r="L80" s="60">
        <f t="shared" si="156"/>
        <v>2</v>
      </c>
      <c r="M80" s="60">
        <f t="shared" si="156"/>
        <v>0</v>
      </c>
      <c r="N80" s="60">
        <f t="shared" si="156"/>
        <v>1</v>
      </c>
      <c r="O80" s="60">
        <f t="shared" si="156"/>
        <v>0</v>
      </c>
      <c r="P80" s="60">
        <f t="shared" si="156"/>
        <v>1</v>
      </c>
      <c r="Q80" s="61">
        <f t="shared" si="111"/>
        <v>117</v>
      </c>
      <c r="R80" s="60">
        <f t="shared" si="157"/>
        <v>249</v>
      </c>
      <c r="S80" s="60">
        <f t="shared" si="157"/>
        <v>63</v>
      </c>
      <c r="T80" s="60">
        <f t="shared" si="157"/>
        <v>12</v>
      </c>
      <c r="U80" s="60">
        <f t="shared" si="157"/>
        <v>8</v>
      </c>
      <c r="V80" s="60">
        <f t="shared" si="157"/>
        <v>8</v>
      </c>
      <c r="W80" s="60">
        <f t="shared" si="157"/>
        <v>4</v>
      </c>
      <c r="X80" s="60">
        <f t="shared" si="157"/>
        <v>0</v>
      </c>
      <c r="Y80" s="61">
        <f t="shared" si="112"/>
        <v>344</v>
      </c>
      <c r="Z80" s="62">
        <f t="shared" si="113"/>
        <v>0.52083333333333359</v>
      </c>
      <c r="AA80" s="60">
        <f t="shared" ref="AA80:AG80" si="164">SUM(AA31:AA34)</f>
        <v>464</v>
      </c>
      <c r="AB80" s="60">
        <f t="shared" si="164"/>
        <v>97</v>
      </c>
      <c r="AC80" s="60">
        <f t="shared" si="164"/>
        <v>15</v>
      </c>
      <c r="AD80" s="60">
        <f t="shared" si="164"/>
        <v>9</v>
      </c>
      <c r="AE80" s="60">
        <f t="shared" si="164"/>
        <v>12</v>
      </c>
      <c r="AF80" s="60">
        <f t="shared" si="164"/>
        <v>6</v>
      </c>
      <c r="AG80" s="60">
        <f t="shared" si="164"/>
        <v>3</v>
      </c>
      <c r="AH80" s="61">
        <f t="shared" si="115"/>
        <v>606</v>
      </c>
      <c r="AI80" s="60">
        <f t="shared" ref="AI80:AO80" si="165">SUM(AI31:AI34)</f>
        <v>477</v>
      </c>
      <c r="AJ80" s="60">
        <f t="shared" si="165"/>
        <v>101</v>
      </c>
      <c r="AK80" s="60">
        <f t="shared" si="165"/>
        <v>11</v>
      </c>
      <c r="AL80" s="60">
        <f t="shared" si="165"/>
        <v>10</v>
      </c>
      <c r="AM80" s="60">
        <f t="shared" si="165"/>
        <v>16</v>
      </c>
      <c r="AN80" s="60">
        <f t="shared" si="165"/>
        <v>8</v>
      </c>
      <c r="AO80" s="60">
        <f t="shared" si="165"/>
        <v>2</v>
      </c>
      <c r="AP80" s="61">
        <f t="shared" si="117"/>
        <v>625</v>
      </c>
    </row>
    <row r="81" spans="1:42" ht="13.5" customHeight="1" x14ac:dyDescent="0.2">
      <c r="A81" s="63">
        <f t="shared" si="110"/>
        <v>0.53125000000000022</v>
      </c>
      <c r="B81" s="60">
        <f t="shared" si="155"/>
        <v>0</v>
      </c>
      <c r="C81" s="60">
        <f t="shared" si="155"/>
        <v>0</v>
      </c>
      <c r="D81" s="60">
        <f t="shared" si="155"/>
        <v>0</v>
      </c>
      <c r="E81" s="60">
        <f t="shared" si="155"/>
        <v>0</v>
      </c>
      <c r="F81" s="60">
        <f t="shared" si="155"/>
        <v>0</v>
      </c>
      <c r="G81" s="60">
        <f t="shared" si="155"/>
        <v>0</v>
      </c>
      <c r="H81" s="60">
        <f t="shared" si="155"/>
        <v>0</v>
      </c>
      <c r="I81" s="93">
        <f t="shared" si="105"/>
        <v>0</v>
      </c>
      <c r="J81" s="60">
        <f t="shared" si="156"/>
        <v>90</v>
      </c>
      <c r="K81" s="60">
        <f t="shared" si="156"/>
        <v>20</v>
      </c>
      <c r="L81" s="60">
        <f t="shared" si="156"/>
        <v>2</v>
      </c>
      <c r="M81" s="60">
        <f t="shared" si="156"/>
        <v>1</v>
      </c>
      <c r="N81" s="60">
        <f t="shared" si="156"/>
        <v>1</v>
      </c>
      <c r="O81" s="60">
        <f t="shared" si="156"/>
        <v>0</v>
      </c>
      <c r="P81" s="60">
        <f t="shared" si="156"/>
        <v>1</v>
      </c>
      <c r="Q81" s="61">
        <f t="shared" si="111"/>
        <v>115</v>
      </c>
      <c r="R81" s="60">
        <f t="shared" si="157"/>
        <v>265</v>
      </c>
      <c r="S81" s="60">
        <f t="shared" si="157"/>
        <v>62</v>
      </c>
      <c r="T81" s="60">
        <f t="shared" si="157"/>
        <v>13</v>
      </c>
      <c r="U81" s="60">
        <f t="shared" si="157"/>
        <v>8</v>
      </c>
      <c r="V81" s="60">
        <f t="shared" si="157"/>
        <v>12</v>
      </c>
      <c r="W81" s="60">
        <f t="shared" si="157"/>
        <v>4</v>
      </c>
      <c r="X81" s="60">
        <f t="shared" si="157"/>
        <v>0</v>
      </c>
      <c r="Y81" s="61">
        <f t="shared" si="112"/>
        <v>364</v>
      </c>
      <c r="Z81" s="63">
        <f t="shared" si="113"/>
        <v>0.53125000000000022</v>
      </c>
      <c r="AA81" s="60">
        <f t="shared" ref="AA81:AG81" si="166">SUM(AA32:AA35)</f>
        <v>461</v>
      </c>
      <c r="AB81" s="60">
        <f t="shared" si="166"/>
        <v>96</v>
      </c>
      <c r="AC81" s="60">
        <f t="shared" si="166"/>
        <v>15</v>
      </c>
      <c r="AD81" s="60">
        <f t="shared" si="166"/>
        <v>9</v>
      </c>
      <c r="AE81" s="60">
        <f t="shared" si="166"/>
        <v>16</v>
      </c>
      <c r="AF81" s="60">
        <f t="shared" si="166"/>
        <v>6</v>
      </c>
      <c r="AG81" s="60">
        <f t="shared" si="166"/>
        <v>2</v>
      </c>
      <c r="AH81" s="61">
        <f t="shared" si="115"/>
        <v>605</v>
      </c>
      <c r="AI81" s="60">
        <f t="shared" ref="AI81:AO81" si="167">SUM(AI32:AI35)</f>
        <v>481</v>
      </c>
      <c r="AJ81" s="60">
        <f t="shared" si="167"/>
        <v>108</v>
      </c>
      <c r="AK81" s="60">
        <f t="shared" si="167"/>
        <v>16</v>
      </c>
      <c r="AL81" s="60">
        <f t="shared" si="167"/>
        <v>7</v>
      </c>
      <c r="AM81" s="60">
        <f t="shared" si="167"/>
        <v>16</v>
      </c>
      <c r="AN81" s="60">
        <f t="shared" si="167"/>
        <v>10</v>
      </c>
      <c r="AO81" s="60">
        <f t="shared" si="167"/>
        <v>1</v>
      </c>
      <c r="AP81" s="61">
        <f t="shared" si="117"/>
        <v>639</v>
      </c>
    </row>
    <row r="82" spans="1:42" ht="13.5" customHeight="1" x14ac:dyDescent="0.2">
      <c r="A82" s="62">
        <f t="shared" si="110"/>
        <v>0.54166666666666685</v>
      </c>
      <c r="B82" s="60">
        <f t="shared" si="155"/>
        <v>0</v>
      </c>
      <c r="C82" s="60">
        <f t="shared" si="155"/>
        <v>0</v>
      </c>
      <c r="D82" s="60">
        <f t="shared" si="155"/>
        <v>0</v>
      </c>
      <c r="E82" s="60">
        <f t="shared" si="155"/>
        <v>0</v>
      </c>
      <c r="F82" s="60">
        <f t="shared" si="155"/>
        <v>0</v>
      </c>
      <c r="G82" s="60">
        <f t="shared" si="155"/>
        <v>0</v>
      </c>
      <c r="H82" s="60">
        <f t="shared" si="155"/>
        <v>0</v>
      </c>
      <c r="I82" s="93">
        <f t="shared" si="105"/>
        <v>0</v>
      </c>
      <c r="J82" s="60">
        <f t="shared" si="156"/>
        <v>96</v>
      </c>
      <c r="K82" s="60">
        <f t="shared" si="156"/>
        <v>15</v>
      </c>
      <c r="L82" s="60">
        <f t="shared" si="156"/>
        <v>1</v>
      </c>
      <c r="M82" s="60">
        <f t="shared" si="156"/>
        <v>1</v>
      </c>
      <c r="N82" s="60">
        <f t="shared" si="156"/>
        <v>1</v>
      </c>
      <c r="O82" s="60">
        <f t="shared" si="156"/>
        <v>0</v>
      </c>
      <c r="P82" s="60">
        <f t="shared" si="156"/>
        <v>0</v>
      </c>
      <c r="Q82" s="61">
        <f t="shared" si="111"/>
        <v>114</v>
      </c>
      <c r="R82" s="60">
        <f t="shared" si="157"/>
        <v>257</v>
      </c>
      <c r="S82" s="60">
        <f t="shared" si="157"/>
        <v>65</v>
      </c>
      <c r="T82" s="60">
        <f t="shared" si="157"/>
        <v>13</v>
      </c>
      <c r="U82" s="60">
        <f t="shared" si="157"/>
        <v>10</v>
      </c>
      <c r="V82" s="60">
        <f t="shared" si="157"/>
        <v>13</v>
      </c>
      <c r="W82" s="60">
        <f t="shared" si="157"/>
        <v>4</v>
      </c>
      <c r="X82" s="60">
        <f t="shared" si="157"/>
        <v>0</v>
      </c>
      <c r="Y82" s="61">
        <f t="shared" si="112"/>
        <v>362</v>
      </c>
      <c r="Z82" s="62">
        <f t="shared" si="113"/>
        <v>0.54166666666666685</v>
      </c>
      <c r="AA82" s="60">
        <f t="shared" ref="AA82:AG82" si="168">SUM(AA33:AA36)</f>
        <v>464</v>
      </c>
      <c r="AB82" s="60">
        <f t="shared" si="168"/>
        <v>94</v>
      </c>
      <c r="AC82" s="60">
        <f t="shared" si="168"/>
        <v>14</v>
      </c>
      <c r="AD82" s="60">
        <f t="shared" si="168"/>
        <v>11</v>
      </c>
      <c r="AE82" s="60">
        <f t="shared" si="168"/>
        <v>17</v>
      </c>
      <c r="AF82" s="60">
        <f t="shared" si="168"/>
        <v>6</v>
      </c>
      <c r="AG82" s="60">
        <f t="shared" si="168"/>
        <v>0</v>
      </c>
      <c r="AH82" s="61">
        <f t="shared" si="115"/>
        <v>606</v>
      </c>
      <c r="AI82" s="60">
        <f t="shared" ref="AI82:AO82" si="169">SUM(AI33:AI36)</f>
        <v>472</v>
      </c>
      <c r="AJ82" s="60">
        <f t="shared" si="169"/>
        <v>104</v>
      </c>
      <c r="AK82" s="60">
        <f t="shared" si="169"/>
        <v>16</v>
      </c>
      <c r="AL82" s="60">
        <f t="shared" si="169"/>
        <v>11</v>
      </c>
      <c r="AM82" s="60">
        <f t="shared" si="169"/>
        <v>16</v>
      </c>
      <c r="AN82" s="60">
        <f t="shared" si="169"/>
        <v>9</v>
      </c>
      <c r="AO82" s="60">
        <f t="shared" si="169"/>
        <v>1</v>
      </c>
      <c r="AP82" s="61">
        <f t="shared" si="117"/>
        <v>629</v>
      </c>
    </row>
    <row r="83" spans="1:42" ht="13.5" customHeight="1" x14ac:dyDescent="0.2">
      <c r="A83" s="62">
        <f t="shared" si="110"/>
        <v>0.55208333333333348</v>
      </c>
      <c r="B83" s="60">
        <f t="shared" si="155"/>
        <v>0</v>
      </c>
      <c r="C83" s="60">
        <f t="shared" si="155"/>
        <v>0</v>
      </c>
      <c r="D83" s="60">
        <f t="shared" si="155"/>
        <v>0</v>
      </c>
      <c r="E83" s="60">
        <f t="shared" si="155"/>
        <v>0</v>
      </c>
      <c r="F83" s="60">
        <f t="shared" si="155"/>
        <v>0</v>
      </c>
      <c r="G83" s="60">
        <f t="shared" si="155"/>
        <v>0</v>
      </c>
      <c r="H83" s="60">
        <f t="shared" si="155"/>
        <v>0</v>
      </c>
      <c r="I83" s="93">
        <f t="shared" si="105"/>
        <v>0</v>
      </c>
      <c r="J83" s="60">
        <f t="shared" si="156"/>
        <v>104</v>
      </c>
      <c r="K83" s="60">
        <f t="shared" si="156"/>
        <v>21</v>
      </c>
      <c r="L83" s="60">
        <f t="shared" si="156"/>
        <v>2</v>
      </c>
      <c r="M83" s="60">
        <f t="shared" si="156"/>
        <v>1</v>
      </c>
      <c r="N83" s="60">
        <f t="shared" si="156"/>
        <v>1</v>
      </c>
      <c r="O83" s="60">
        <f t="shared" si="156"/>
        <v>0</v>
      </c>
      <c r="P83" s="60">
        <f t="shared" si="156"/>
        <v>0</v>
      </c>
      <c r="Q83" s="61">
        <f t="shared" si="111"/>
        <v>129</v>
      </c>
      <c r="R83" s="60">
        <f t="shared" si="157"/>
        <v>276</v>
      </c>
      <c r="S83" s="60">
        <f t="shared" si="157"/>
        <v>63</v>
      </c>
      <c r="T83" s="60">
        <f t="shared" si="157"/>
        <v>13</v>
      </c>
      <c r="U83" s="60">
        <f t="shared" si="157"/>
        <v>11</v>
      </c>
      <c r="V83" s="60">
        <f t="shared" si="157"/>
        <v>13</v>
      </c>
      <c r="W83" s="60">
        <f t="shared" si="157"/>
        <v>5</v>
      </c>
      <c r="X83" s="60">
        <f t="shared" si="157"/>
        <v>0</v>
      </c>
      <c r="Y83" s="61">
        <f t="shared" si="112"/>
        <v>381</v>
      </c>
      <c r="Z83" s="62">
        <f t="shared" si="113"/>
        <v>0.55208333333333348</v>
      </c>
      <c r="AA83" s="60">
        <f t="shared" ref="AA83:AG83" si="170">SUM(AA34:AA37)</f>
        <v>489</v>
      </c>
      <c r="AB83" s="60">
        <f t="shared" si="170"/>
        <v>100</v>
      </c>
      <c r="AC83" s="60">
        <f t="shared" si="170"/>
        <v>15</v>
      </c>
      <c r="AD83" s="60">
        <f t="shared" si="170"/>
        <v>12</v>
      </c>
      <c r="AE83" s="60">
        <f t="shared" si="170"/>
        <v>17</v>
      </c>
      <c r="AF83" s="60">
        <f t="shared" si="170"/>
        <v>7</v>
      </c>
      <c r="AG83" s="60">
        <f t="shared" si="170"/>
        <v>0</v>
      </c>
      <c r="AH83" s="61">
        <f t="shared" si="115"/>
        <v>640</v>
      </c>
      <c r="AI83" s="60">
        <f t="shared" ref="AI83:AO83" si="171">SUM(AI34:AI37)</f>
        <v>483</v>
      </c>
      <c r="AJ83" s="60">
        <f t="shared" si="171"/>
        <v>100</v>
      </c>
      <c r="AK83" s="60">
        <f t="shared" si="171"/>
        <v>22</v>
      </c>
      <c r="AL83" s="60">
        <f t="shared" si="171"/>
        <v>13</v>
      </c>
      <c r="AM83" s="60">
        <f t="shared" si="171"/>
        <v>16</v>
      </c>
      <c r="AN83" s="60">
        <f t="shared" si="171"/>
        <v>4</v>
      </c>
      <c r="AO83" s="60">
        <f t="shared" si="171"/>
        <v>0</v>
      </c>
      <c r="AP83" s="61">
        <f t="shared" si="117"/>
        <v>638</v>
      </c>
    </row>
    <row r="84" spans="1:42" ht="13.5" customHeight="1" x14ac:dyDescent="0.2">
      <c r="A84" s="63">
        <f t="shared" si="110"/>
        <v>0.56250000000000011</v>
      </c>
      <c r="B84" s="60">
        <f t="shared" si="155"/>
        <v>0</v>
      </c>
      <c r="C84" s="60">
        <f t="shared" si="155"/>
        <v>0</v>
      </c>
      <c r="D84" s="60">
        <f t="shared" si="155"/>
        <v>0</v>
      </c>
      <c r="E84" s="60">
        <f t="shared" si="155"/>
        <v>0</v>
      </c>
      <c r="F84" s="60">
        <f t="shared" si="155"/>
        <v>0</v>
      </c>
      <c r="G84" s="60">
        <f t="shared" si="155"/>
        <v>0</v>
      </c>
      <c r="H84" s="60">
        <f t="shared" si="155"/>
        <v>0</v>
      </c>
      <c r="I84" s="93">
        <f t="shared" si="105"/>
        <v>0</v>
      </c>
      <c r="J84" s="60">
        <f t="shared" si="156"/>
        <v>99</v>
      </c>
      <c r="K84" s="60">
        <f t="shared" si="156"/>
        <v>19</v>
      </c>
      <c r="L84" s="60">
        <f t="shared" si="156"/>
        <v>3</v>
      </c>
      <c r="M84" s="60">
        <f t="shared" si="156"/>
        <v>1</v>
      </c>
      <c r="N84" s="60">
        <f t="shared" si="156"/>
        <v>1</v>
      </c>
      <c r="O84" s="60">
        <f t="shared" si="156"/>
        <v>0</v>
      </c>
      <c r="P84" s="60">
        <f t="shared" si="156"/>
        <v>0</v>
      </c>
      <c r="Q84" s="61">
        <f t="shared" si="111"/>
        <v>123</v>
      </c>
      <c r="R84" s="60">
        <f t="shared" si="157"/>
        <v>281</v>
      </c>
      <c r="S84" s="60">
        <f t="shared" si="157"/>
        <v>58</v>
      </c>
      <c r="T84" s="60">
        <f t="shared" si="157"/>
        <v>12</v>
      </c>
      <c r="U84" s="60">
        <f t="shared" si="157"/>
        <v>12</v>
      </c>
      <c r="V84" s="60">
        <f t="shared" si="157"/>
        <v>13</v>
      </c>
      <c r="W84" s="60">
        <f t="shared" si="157"/>
        <v>6</v>
      </c>
      <c r="X84" s="60">
        <f t="shared" si="157"/>
        <v>0</v>
      </c>
      <c r="Y84" s="61">
        <f t="shared" si="112"/>
        <v>382</v>
      </c>
      <c r="Z84" s="63">
        <f t="shared" si="113"/>
        <v>0.56250000000000011</v>
      </c>
      <c r="AA84" s="60">
        <f t="shared" ref="AA84:AG84" si="172">SUM(AA35:AA38)</f>
        <v>482</v>
      </c>
      <c r="AB84" s="60">
        <f t="shared" si="172"/>
        <v>92</v>
      </c>
      <c r="AC84" s="60">
        <f t="shared" si="172"/>
        <v>15</v>
      </c>
      <c r="AD84" s="60">
        <f t="shared" si="172"/>
        <v>13</v>
      </c>
      <c r="AE84" s="60">
        <f t="shared" si="172"/>
        <v>17</v>
      </c>
      <c r="AF84" s="60">
        <f t="shared" si="172"/>
        <v>7</v>
      </c>
      <c r="AG84" s="60">
        <f t="shared" si="172"/>
        <v>0</v>
      </c>
      <c r="AH84" s="61">
        <f t="shared" si="115"/>
        <v>626</v>
      </c>
      <c r="AI84" s="60">
        <f t="shared" ref="AI84:AO84" si="173">SUM(AI35:AI38)</f>
        <v>500</v>
      </c>
      <c r="AJ84" s="60">
        <f t="shared" si="173"/>
        <v>93</v>
      </c>
      <c r="AK84" s="60">
        <f t="shared" si="173"/>
        <v>29</v>
      </c>
      <c r="AL84" s="60">
        <f t="shared" si="173"/>
        <v>9</v>
      </c>
      <c r="AM84" s="60">
        <f t="shared" si="173"/>
        <v>18</v>
      </c>
      <c r="AN84" s="60">
        <f t="shared" si="173"/>
        <v>4</v>
      </c>
      <c r="AO84" s="60">
        <f t="shared" si="173"/>
        <v>0</v>
      </c>
      <c r="AP84" s="61">
        <f t="shared" si="117"/>
        <v>653</v>
      </c>
    </row>
    <row r="85" spans="1:42" ht="13.5" customHeight="1" x14ac:dyDescent="0.2">
      <c r="A85" s="62">
        <f t="shared" si="110"/>
        <v>0.57291666666666674</v>
      </c>
      <c r="B85" s="60">
        <f t="shared" si="155"/>
        <v>0</v>
      </c>
      <c r="C85" s="60">
        <f t="shared" si="155"/>
        <v>0</v>
      </c>
      <c r="D85" s="60">
        <f t="shared" si="155"/>
        <v>0</v>
      </c>
      <c r="E85" s="60">
        <f t="shared" si="155"/>
        <v>0</v>
      </c>
      <c r="F85" s="60">
        <f t="shared" si="155"/>
        <v>0</v>
      </c>
      <c r="G85" s="60">
        <f t="shared" si="155"/>
        <v>0</v>
      </c>
      <c r="H85" s="60">
        <f t="shared" si="155"/>
        <v>0</v>
      </c>
      <c r="I85" s="93">
        <f t="shared" si="105"/>
        <v>0</v>
      </c>
      <c r="J85" s="60">
        <f t="shared" si="156"/>
        <v>97</v>
      </c>
      <c r="K85" s="60">
        <f t="shared" si="156"/>
        <v>17</v>
      </c>
      <c r="L85" s="60">
        <f t="shared" si="156"/>
        <v>4</v>
      </c>
      <c r="M85" s="60">
        <f t="shared" si="156"/>
        <v>0</v>
      </c>
      <c r="N85" s="60">
        <f t="shared" si="156"/>
        <v>1</v>
      </c>
      <c r="O85" s="60">
        <f t="shared" si="156"/>
        <v>0</v>
      </c>
      <c r="P85" s="60">
        <f t="shared" si="156"/>
        <v>0</v>
      </c>
      <c r="Q85" s="61">
        <f t="shared" si="111"/>
        <v>119</v>
      </c>
      <c r="R85" s="60">
        <f t="shared" si="157"/>
        <v>292</v>
      </c>
      <c r="S85" s="60">
        <f t="shared" si="157"/>
        <v>57</v>
      </c>
      <c r="T85" s="60">
        <f t="shared" si="157"/>
        <v>8</v>
      </c>
      <c r="U85" s="60">
        <f t="shared" si="157"/>
        <v>19</v>
      </c>
      <c r="V85" s="60">
        <f t="shared" si="157"/>
        <v>10</v>
      </c>
      <c r="W85" s="60">
        <f t="shared" si="157"/>
        <v>7</v>
      </c>
      <c r="X85" s="60">
        <f t="shared" si="157"/>
        <v>0</v>
      </c>
      <c r="Y85" s="61">
        <f t="shared" si="112"/>
        <v>393</v>
      </c>
      <c r="Z85" s="62">
        <f t="shared" si="113"/>
        <v>0.57291666666666674</v>
      </c>
      <c r="AA85" s="60">
        <f t="shared" ref="AA85:AG85" si="174">SUM(AA36:AA39)</f>
        <v>499</v>
      </c>
      <c r="AB85" s="60">
        <f t="shared" si="174"/>
        <v>85</v>
      </c>
      <c r="AC85" s="60">
        <f t="shared" si="174"/>
        <v>13</v>
      </c>
      <c r="AD85" s="60">
        <f t="shared" si="174"/>
        <v>19</v>
      </c>
      <c r="AE85" s="60">
        <f t="shared" si="174"/>
        <v>16</v>
      </c>
      <c r="AF85" s="60">
        <f t="shared" si="174"/>
        <v>8</v>
      </c>
      <c r="AG85" s="60">
        <f t="shared" si="174"/>
        <v>0</v>
      </c>
      <c r="AH85" s="61">
        <f t="shared" si="115"/>
        <v>640</v>
      </c>
      <c r="AI85" s="60">
        <f t="shared" ref="AI85:AO85" si="175">SUM(AI36:AI39)</f>
        <v>500</v>
      </c>
      <c r="AJ85" s="60">
        <f t="shared" si="175"/>
        <v>84</v>
      </c>
      <c r="AK85" s="60">
        <f t="shared" si="175"/>
        <v>24</v>
      </c>
      <c r="AL85" s="60">
        <f t="shared" si="175"/>
        <v>15</v>
      </c>
      <c r="AM85" s="60">
        <f t="shared" si="175"/>
        <v>17</v>
      </c>
      <c r="AN85" s="60">
        <f t="shared" si="175"/>
        <v>5</v>
      </c>
      <c r="AO85" s="60">
        <f t="shared" si="175"/>
        <v>1</v>
      </c>
      <c r="AP85" s="61">
        <f t="shared" si="117"/>
        <v>646</v>
      </c>
    </row>
    <row r="86" spans="1:42" ht="13.5" customHeight="1" x14ac:dyDescent="0.2">
      <c r="A86" s="62">
        <f t="shared" si="110"/>
        <v>0.58333333333333337</v>
      </c>
      <c r="B86" s="60">
        <f t="shared" si="155"/>
        <v>0</v>
      </c>
      <c r="C86" s="60">
        <f t="shared" si="155"/>
        <v>0</v>
      </c>
      <c r="D86" s="60">
        <f t="shared" si="155"/>
        <v>0</v>
      </c>
      <c r="E86" s="60">
        <f t="shared" si="155"/>
        <v>0</v>
      </c>
      <c r="F86" s="60">
        <f t="shared" si="155"/>
        <v>0</v>
      </c>
      <c r="G86" s="60">
        <f t="shared" si="155"/>
        <v>0</v>
      </c>
      <c r="H86" s="60">
        <f t="shared" si="155"/>
        <v>0</v>
      </c>
      <c r="I86" s="93">
        <f t="shared" si="105"/>
        <v>0</v>
      </c>
      <c r="J86" s="60">
        <f t="shared" si="156"/>
        <v>99</v>
      </c>
      <c r="K86" s="60">
        <f t="shared" si="156"/>
        <v>19</v>
      </c>
      <c r="L86" s="60">
        <f t="shared" si="156"/>
        <v>4</v>
      </c>
      <c r="M86" s="60">
        <f t="shared" si="156"/>
        <v>1</v>
      </c>
      <c r="N86" s="60">
        <f t="shared" si="156"/>
        <v>1</v>
      </c>
      <c r="O86" s="60">
        <f t="shared" si="156"/>
        <v>1</v>
      </c>
      <c r="P86" s="60">
        <f t="shared" si="156"/>
        <v>0</v>
      </c>
      <c r="Q86" s="61">
        <f t="shared" si="111"/>
        <v>125</v>
      </c>
      <c r="R86" s="60">
        <f t="shared" si="157"/>
        <v>312</v>
      </c>
      <c r="S86" s="60">
        <f t="shared" si="157"/>
        <v>55</v>
      </c>
      <c r="T86" s="60">
        <f t="shared" si="157"/>
        <v>6</v>
      </c>
      <c r="U86" s="60">
        <f t="shared" si="157"/>
        <v>25</v>
      </c>
      <c r="V86" s="60">
        <f t="shared" si="157"/>
        <v>9</v>
      </c>
      <c r="W86" s="60">
        <f t="shared" si="157"/>
        <v>8</v>
      </c>
      <c r="X86" s="60">
        <f t="shared" si="157"/>
        <v>0</v>
      </c>
      <c r="Y86" s="61">
        <f t="shared" si="112"/>
        <v>415</v>
      </c>
      <c r="Z86" s="62">
        <f t="shared" si="113"/>
        <v>0.58333333333333337</v>
      </c>
      <c r="AA86" s="60">
        <f t="shared" ref="AA86:AG86" si="176">SUM(AA37:AA40)</f>
        <v>538</v>
      </c>
      <c r="AB86" s="60">
        <f t="shared" si="176"/>
        <v>89</v>
      </c>
      <c r="AC86" s="60">
        <f t="shared" si="176"/>
        <v>11</v>
      </c>
      <c r="AD86" s="60">
        <f t="shared" si="176"/>
        <v>26</v>
      </c>
      <c r="AE86" s="60">
        <f t="shared" si="176"/>
        <v>15</v>
      </c>
      <c r="AF86" s="60">
        <f t="shared" si="176"/>
        <v>9</v>
      </c>
      <c r="AG86" s="60">
        <f t="shared" si="176"/>
        <v>0</v>
      </c>
      <c r="AH86" s="61">
        <f t="shared" si="115"/>
        <v>688</v>
      </c>
      <c r="AI86" s="60">
        <f t="shared" ref="AI86:AO86" si="177">SUM(AI37:AI40)</f>
        <v>487</v>
      </c>
      <c r="AJ86" s="60">
        <f t="shared" si="177"/>
        <v>96</v>
      </c>
      <c r="AK86" s="60">
        <f t="shared" si="177"/>
        <v>25</v>
      </c>
      <c r="AL86" s="60">
        <f t="shared" si="177"/>
        <v>16</v>
      </c>
      <c r="AM86" s="60">
        <f t="shared" si="177"/>
        <v>18</v>
      </c>
      <c r="AN86" s="60">
        <f t="shared" si="177"/>
        <v>8</v>
      </c>
      <c r="AO86" s="60">
        <f t="shared" si="177"/>
        <v>2</v>
      </c>
      <c r="AP86" s="61">
        <f t="shared" si="117"/>
        <v>652</v>
      </c>
    </row>
    <row r="87" spans="1:42" ht="13.5" customHeight="1" x14ac:dyDescent="0.2">
      <c r="A87" s="63">
        <f t="shared" si="110"/>
        <v>0.59375</v>
      </c>
      <c r="B87" s="60">
        <f t="shared" si="155"/>
        <v>0</v>
      </c>
      <c r="C87" s="60">
        <f t="shared" si="155"/>
        <v>0</v>
      </c>
      <c r="D87" s="60">
        <f t="shared" si="155"/>
        <v>0</v>
      </c>
      <c r="E87" s="60">
        <f t="shared" si="155"/>
        <v>0</v>
      </c>
      <c r="F87" s="60">
        <f t="shared" si="155"/>
        <v>0</v>
      </c>
      <c r="G87" s="60">
        <f t="shared" si="155"/>
        <v>0</v>
      </c>
      <c r="H87" s="60">
        <f t="shared" si="155"/>
        <v>0</v>
      </c>
      <c r="I87" s="93">
        <f t="shared" si="105"/>
        <v>0</v>
      </c>
      <c r="J87" s="60">
        <f t="shared" si="156"/>
        <v>111</v>
      </c>
      <c r="K87" s="60">
        <f t="shared" si="156"/>
        <v>17</v>
      </c>
      <c r="L87" s="60">
        <f t="shared" si="156"/>
        <v>5</v>
      </c>
      <c r="M87" s="60">
        <f t="shared" si="156"/>
        <v>1</v>
      </c>
      <c r="N87" s="60">
        <f t="shared" si="156"/>
        <v>1</v>
      </c>
      <c r="O87" s="60">
        <f t="shared" si="156"/>
        <v>1</v>
      </c>
      <c r="P87" s="60">
        <f t="shared" si="156"/>
        <v>0</v>
      </c>
      <c r="Q87" s="61">
        <f t="shared" si="111"/>
        <v>136</v>
      </c>
      <c r="R87" s="60">
        <f t="shared" si="157"/>
        <v>316</v>
      </c>
      <c r="S87" s="60">
        <f t="shared" si="157"/>
        <v>52</v>
      </c>
      <c r="T87" s="60">
        <f t="shared" si="157"/>
        <v>5</v>
      </c>
      <c r="U87" s="60">
        <f t="shared" si="157"/>
        <v>22</v>
      </c>
      <c r="V87" s="60">
        <f t="shared" si="157"/>
        <v>9</v>
      </c>
      <c r="W87" s="60">
        <f t="shared" si="157"/>
        <v>7</v>
      </c>
      <c r="X87" s="60">
        <f t="shared" si="157"/>
        <v>0</v>
      </c>
      <c r="Y87" s="61">
        <f t="shared" si="112"/>
        <v>411</v>
      </c>
      <c r="Z87" s="63">
        <f t="shared" si="113"/>
        <v>0.59375</v>
      </c>
      <c r="AA87" s="60">
        <f t="shared" ref="AA87:AG87" si="178">SUM(AA38:AA41)</f>
        <v>556</v>
      </c>
      <c r="AB87" s="60">
        <f t="shared" si="178"/>
        <v>86</v>
      </c>
      <c r="AC87" s="60">
        <f t="shared" si="178"/>
        <v>11</v>
      </c>
      <c r="AD87" s="60">
        <f t="shared" si="178"/>
        <v>23</v>
      </c>
      <c r="AE87" s="60">
        <f t="shared" si="178"/>
        <v>15</v>
      </c>
      <c r="AF87" s="60">
        <f t="shared" si="178"/>
        <v>8</v>
      </c>
      <c r="AG87" s="60">
        <f t="shared" si="178"/>
        <v>0</v>
      </c>
      <c r="AH87" s="61">
        <f t="shared" si="115"/>
        <v>699</v>
      </c>
      <c r="AI87" s="60">
        <f t="shared" ref="AI87:AO87" si="179">SUM(AI38:AI41)</f>
        <v>467</v>
      </c>
      <c r="AJ87" s="60">
        <f t="shared" si="179"/>
        <v>103</v>
      </c>
      <c r="AK87" s="60">
        <f t="shared" si="179"/>
        <v>23</v>
      </c>
      <c r="AL87" s="60">
        <f t="shared" si="179"/>
        <v>15</v>
      </c>
      <c r="AM87" s="60">
        <f t="shared" si="179"/>
        <v>21</v>
      </c>
      <c r="AN87" s="60">
        <f t="shared" si="179"/>
        <v>10</v>
      </c>
      <c r="AO87" s="60">
        <f t="shared" si="179"/>
        <v>2</v>
      </c>
      <c r="AP87" s="61">
        <f t="shared" si="117"/>
        <v>641</v>
      </c>
    </row>
    <row r="88" spans="1:42" ht="13.5" customHeight="1" x14ac:dyDescent="0.2">
      <c r="A88" s="62">
        <f t="shared" si="110"/>
        <v>0.60416666666666663</v>
      </c>
      <c r="B88" s="60">
        <f t="shared" si="155"/>
        <v>0</v>
      </c>
      <c r="C88" s="60">
        <f t="shared" si="155"/>
        <v>0</v>
      </c>
      <c r="D88" s="60">
        <f t="shared" si="155"/>
        <v>0</v>
      </c>
      <c r="E88" s="60">
        <f t="shared" si="155"/>
        <v>0</v>
      </c>
      <c r="F88" s="60">
        <f t="shared" si="155"/>
        <v>0</v>
      </c>
      <c r="G88" s="60">
        <f t="shared" si="155"/>
        <v>0</v>
      </c>
      <c r="H88" s="60">
        <f t="shared" si="155"/>
        <v>0</v>
      </c>
      <c r="I88" s="93">
        <f t="shared" si="105"/>
        <v>0</v>
      </c>
      <c r="J88" s="60">
        <f t="shared" si="156"/>
        <v>107</v>
      </c>
      <c r="K88" s="60">
        <f t="shared" si="156"/>
        <v>21</v>
      </c>
      <c r="L88" s="60">
        <f t="shared" si="156"/>
        <v>3</v>
      </c>
      <c r="M88" s="60">
        <f t="shared" si="156"/>
        <v>1</v>
      </c>
      <c r="N88" s="60">
        <f t="shared" si="156"/>
        <v>0</v>
      </c>
      <c r="O88" s="60">
        <f t="shared" si="156"/>
        <v>1</v>
      </c>
      <c r="P88" s="60">
        <f t="shared" si="156"/>
        <v>0</v>
      </c>
      <c r="Q88" s="61">
        <f t="shared" si="111"/>
        <v>133</v>
      </c>
      <c r="R88" s="60">
        <f t="shared" si="157"/>
        <v>314</v>
      </c>
      <c r="S88" s="60">
        <f t="shared" si="157"/>
        <v>55</v>
      </c>
      <c r="T88" s="60">
        <f t="shared" si="157"/>
        <v>6</v>
      </c>
      <c r="U88" s="60">
        <f t="shared" si="157"/>
        <v>21</v>
      </c>
      <c r="V88" s="60">
        <f t="shared" si="157"/>
        <v>12</v>
      </c>
      <c r="W88" s="60">
        <f t="shared" si="157"/>
        <v>4</v>
      </c>
      <c r="X88" s="60">
        <f t="shared" si="157"/>
        <v>1</v>
      </c>
      <c r="Y88" s="61">
        <f t="shared" si="112"/>
        <v>413</v>
      </c>
      <c r="Z88" s="62">
        <f t="shared" si="113"/>
        <v>0.60416666666666663</v>
      </c>
      <c r="AA88" s="60">
        <f t="shared" ref="AA88:AG88" si="180">SUM(AA39:AA42)</f>
        <v>545</v>
      </c>
      <c r="AB88" s="60">
        <f t="shared" si="180"/>
        <v>96</v>
      </c>
      <c r="AC88" s="60">
        <f t="shared" si="180"/>
        <v>11</v>
      </c>
      <c r="AD88" s="60">
        <f t="shared" si="180"/>
        <v>22</v>
      </c>
      <c r="AE88" s="60">
        <f t="shared" si="180"/>
        <v>17</v>
      </c>
      <c r="AF88" s="60">
        <f t="shared" si="180"/>
        <v>5</v>
      </c>
      <c r="AG88" s="60">
        <f t="shared" si="180"/>
        <v>1</v>
      </c>
      <c r="AH88" s="61">
        <f t="shared" si="115"/>
        <v>697</v>
      </c>
      <c r="AI88" s="60">
        <f t="shared" ref="AI88:AO88" si="181">SUM(AI39:AI42)</f>
        <v>488</v>
      </c>
      <c r="AJ88" s="60">
        <f t="shared" si="181"/>
        <v>107</v>
      </c>
      <c r="AK88" s="60">
        <f t="shared" si="181"/>
        <v>17</v>
      </c>
      <c r="AL88" s="60">
        <f t="shared" si="181"/>
        <v>15</v>
      </c>
      <c r="AM88" s="60">
        <f t="shared" si="181"/>
        <v>17</v>
      </c>
      <c r="AN88" s="60">
        <f t="shared" si="181"/>
        <v>11</v>
      </c>
      <c r="AO88" s="60">
        <f t="shared" si="181"/>
        <v>2</v>
      </c>
      <c r="AP88" s="61">
        <f t="shared" si="117"/>
        <v>657</v>
      </c>
    </row>
    <row r="89" spans="1:42" ht="13.5" customHeight="1" x14ac:dyDescent="0.2">
      <c r="A89" s="62">
        <f t="shared" si="110"/>
        <v>0.61458333333333326</v>
      </c>
      <c r="B89" s="60">
        <f t="shared" si="155"/>
        <v>0</v>
      </c>
      <c r="C89" s="60">
        <f t="shared" si="155"/>
        <v>0</v>
      </c>
      <c r="D89" s="60">
        <f t="shared" si="155"/>
        <v>0</v>
      </c>
      <c r="E89" s="60">
        <f t="shared" si="155"/>
        <v>0</v>
      </c>
      <c r="F89" s="60">
        <f t="shared" si="155"/>
        <v>0</v>
      </c>
      <c r="G89" s="60">
        <f t="shared" si="155"/>
        <v>0</v>
      </c>
      <c r="H89" s="60">
        <f t="shared" si="155"/>
        <v>0</v>
      </c>
      <c r="I89" s="93">
        <f t="shared" si="105"/>
        <v>0</v>
      </c>
      <c r="J89" s="60">
        <f t="shared" si="156"/>
        <v>109</v>
      </c>
      <c r="K89" s="60">
        <f t="shared" si="156"/>
        <v>23</v>
      </c>
      <c r="L89" s="60">
        <f t="shared" si="156"/>
        <v>2</v>
      </c>
      <c r="M89" s="60">
        <f t="shared" si="156"/>
        <v>2</v>
      </c>
      <c r="N89" s="60">
        <f t="shared" si="156"/>
        <v>0</v>
      </c>
      <c r="O89" s="60">
        <f t="shared" si="156"/>
        <v>1</v>
      </c>
      <c r="P89" s="60">
        <f t="shared" si="156"/>
        <v>0</v>
      </c>
      <c r="Q89" s="61">
        <f t="shared" si="111"/>
        <v>137</v>
      </c>
      <c r="R89" s="60">
        <f t="shared" si="157"/>
        <v>312</v>
      </c>
      <c r="S89" s="60">
        <f t="shared" si="157"/>
        <v>58</v>
      </c>
      <c r="T89" s="60">
        <f t="shared" si="157"/>
        <v>10</v>
      </c>
      <c r="U89" s="60">
        <f t="shared" si="157"/>
        <v>14</v>
      </c>
      <c r="V89" s="60">
        <f t="shared" si="157"/>
        <v>10</v>
      </c>
      <c r="W89" s="60">
        <f t="shared" si="157"/>
        <v>8</v>
      </c>
      <c r="X89" s="60">
        <f t="shared" si="157"/>
        <v>1</v>
      </c>
      <c r="Y89" s="61">
        <f t="shared" si="112"/>
        <v>413</v>
      </c>
      <c r="Z89" s="62">
        <f t="shared" si="113"/>
        <v>0.61458333333333326</v>
      </c>
      <c r="AA89" s="60">
        <f t="shared" ref="AA89:AG89" si="182">SUM(AA40:AA43)</f>
        <v>555</v>
      </c>
      <c r="AB89" s="60">
        <f t="shared" si="182"/>
        <v>103</v>
      </c>
      <c r="AC89" s="60">
        <f t="shared" si="182"/>
        <v>13</v>
      </c>
      <c r="AD89" s="60">
        <f t="shared" si="182"/>
        <v>16</v>
      </c>
      <c r="AE89" s="60">
        <f t="shared" si="182"/>
        <v>14</v>
      </c>
      <c r="AF89" s="60">
        <f t="shared" si="182"/>
        <v>9</v>
      </c>
      <c r="AG89" s="60">
        <f t="shared" si="182"/>
        <v>1</v>
      </c>
      <c r="AH89" s="61">
        <f t="shared" si="115"/>
        <v>711</v>
      </c>
      <c r="AI89" s="60">
        <f t="shared" ref="AI89:AO89" si="183">SUM(AI40:AI43)</f>
        <v>521</v>
      </c>
      <c r="AJ89" s="60">
        <f t="shared" si="183"/>
        <v>100</v>
      </c>
      <c r="AK89" s="60">
        <f t="shared" si="183"/>
        <v>19</v>
      </c>
      <c r="AL89" s="60">
        <f t="shared" si="183"/>
        <v>10</v>
      </c>
      <c r="AM89" s="60">
        <f t="shared" si="183"/>
        <v>20</v>
      </c>
      <c r="AN89" s="60">
        <f t="shared" si="183"/>
        <v>8</v>
      </c>
      <c r="AO89" s="60">
        <f t="shared" si="183"/>
        <v>1</v>
      </c>
      <c r="AP89" s="61">
        <f t="shared" si="117"/>
        <v>679</v>
      </c>
    </row>
    <row r="90" spans="1:42" ht="13.5" customHeight="1" x14ac:dyDescent="0.2">
      <c r="A90" s="63">
        <f t="shared" si="110"/>
        <v>0.62499999999999989</v>
      </c>
      <c r="B90" s="60">
        <f t="shared" si="155"/>
        <v>0</v>
      </c>
      <c r="C90" s="60">
        <f t="shared" si="155"/>
        <v>0</v>
      </c>
      <c r="D90" s="60">
        <f t="shared" si="155"/>
        <v>0</v>
      </c>
      <c r="E90" s="60">
        <f t="shared" si="155"/>
        <v>0</v>
      </c>
      <c r="F90" s="60">
        <f t="shared" si="155"/>
        <v>0</v>
      </c>
      <c r="G90" s="60">
        <f t="shared" si="155"/>
        <v>0</v>
      </c>
      <c r="H90" s="60">
        <f t="shared" si="155"/>
        <v>0</v>
      </c>
      <c r="I90" s="93">
        <f t="shared" si="105"/>
        <v>0</v>
      </c>
      <c r="J90" s="60">
        <f t="shared" si="156"/>
        <v>100</v>
      </c>
      <c r="K90" s="60">
        <f t="shared" si="156"/>
        <v>21</v>
      </c>
      <c r="L90" s="60">
        <f t="shared" si="156"/>
        <v>3</v>
      </c>
      <c r="M90" s="60">
        <f t="shared" si="156"/>
        <v>1</v>
      </c>
      <c r="N90" s="60">
        <f t="shared" si="156"/>
        <v>0</v>
      </c>
      <c r="O90" s="60">
        <f t="shared" si="156"/>
        <v>0</v>
      </c>
      <c r="P90" s="60">
        <f t="shared" si="156"/>
        <v>0</v>
      </c>
      <c r="Q90" s="61">
        <f t="shared" si="111"/>
        <v>125</v>
      </c>
      <c r="R90" s="60">
        <f t="shared" si="157"/>
        <v>296</v>
      </c>
      <c r="S90" s="60">
        <f t="shared" si="157"/>
        <v>61</v>
      </c>
      <c r="T90" s="60">
        <f t="shared" si="157"/>
        <v>10</v>
      </c>
      <c r="U90" s="60">
        <f t="shared" si="157"/>
        <v>10</v>
      </c>
      <c r="V90" s="60">
        <f t="shared" si="157"/>
        <v>9</v>
      </c>
      <c r="W90" s="60">
        <f t="shared" si="157"/>
        <v>8</v>
      </c>
      <c r="X90" s="60">
        <f t="shared" si="157"/>
        <v>1</v>
      </c>
      <c r="Y90" s="61">
        <f t="shared" si="112"/>
        <v>395</v>
      </c>
      <c r="Z90" s="63">
        <f t="shared" si="113"/>
        <v>0.62499999999999989</v>
      </c>
      <c r="AA90" s="60">
        <f t="shared" ref="AA90:AG90" si="184">SUM(AA41:AA44)</f>
        <v>516</v>
      </c>
      <c r="AB90" s="60">
        <f t="shared" si="184"/>
        <v>101</v>
      </c>
      <c r="AC90" s="60">
        <f t="shared" si="184"/>
        <v>14</v>
      </c>
      <c r="AD90" s="60">
        <f t="shared" si="184"/>
        <v>11</v>
      </c>
      <c r="AE90" s="60">
        <f t="shared" si="184"/>
        <v>13</v>
      </c>
      <c r="AF90" s="60">
        <f t="shared" si="184"/>
        <v>8</v>
      </c>
      <c r="AG90" s="60">
        <f t="shared" si="184"/>
        <v>1</v>
      </c>
      <c r="AH90" s="61">
        <f t="shared" si="115"/>
        <v>664</v>
      </c>
      <c r="AI90" s="60">
        <f t="shared" ref="AI90:AO90" si="185">SUM(AI41:AI44)</f>
        <v>547</v>
      </c>
      <c r="AJ90" s="60">
        <f t="shared" si="185"/>
        <v>105</v>
      </c>
      <c r="AK90" s="60">
        <f t="shared" si="185"/>
        <v>16</v>
      </c>
      <c r="AL90" s="60">
        <f t="shared" si="185"/>
        <v>6</v>
      </c>
      <c r="AM90" s="60">
        <f t="shared" si="185"/>
        <v>20</v>
      </c>
      <c r="AN90" s="60">
        <f t="shared" si="185"/>
        <v>8</v>
      </c>
      <c r="AO90" s="60">
        <f t="shared" si="185"/>
        <v>2</v>
      </c>
      <c r="AP90" s="61">
        <f t="shared" si="117"/>
        <v>704</v>
      </c>
    </row>
    <row r="91" spans="1:42" ht="13.5" customHeight="1" x14ac:dyDescent="0.2">
      <c r="A91" s="62">
        <f t="shared" si="110"/>
        <v>0.63541666666666652</v>
      </c>
      <c r="B91" s="60">
        <f t="shared" si="155"/>
        <v>0</v>
      </c>
      <c r="C91" s="60">
        <f t="shared" si="155"/>
        <v>0</v>
      </c>
      <c r="D91" s="60">
        <f t="shared" si="155"/>
        <v>0</v>
      </c>
      <c r="E91" s="60">
        <f t="shared" si="155"/>
        <v>0</v>
      </c>
      <c r="F91" s="60">
        <f t="shared" si="155"/>
        <v>0</v>
      </c>
      <c r="G91" s="60">
        <f t="shared" si="155"/>
        <v>0</v>
      </c>
      <c r="H91" s="60">
        <f t="shared" si="155"/>
        <v>0</v>
      </c>
      <c r="I91" s="93">
        <f t="shared" si="105"/>
        <v>0</v>
      </c>
      <c r="J91" s="60">
        <f t="shared" si="156"/>
        <v>89</v>
      </c>
      <c r="K91" s="60">
        <f t="shared" si="156"/>
        <v>23</v>
      </c>
      <c r="L91" s="60">
        <f t="shared" si="156"/>
        <v>3</v>
      </c>
      <c r="M91" s="60">
        <f t="shared" si="156"/>
        <v>1</v>
      </c>
      <c r="N91" s="60">
        <f t="shared" si="156"/>
        <v>0</v>
      </c>
      <c r="O91" s="60">
        <f t="shared" si="156"/>
        <v>0</v>
      </c>
      <c r="P91" s="60">
        <f t="shared" si="156"/>
        <v>0</v>
      </c>
      <c r="Q91" s="61">
        <f t="shared" si="111"/>
        <v>116</v>
      </c>
      <c r="R91" s="60">
        <f t="shared" si="157"/>
        <v>299</v>
      </c>
      <c r="S91" s="60">
        <f t="shared" si="157"/>
        <v>69</v>
      </c>
      <c r="T91" s="60">
        <f t="shared" si="157"/>
        <v>10</v>
      </c>
      <c r="U91" s="60">
        <f t="shared" si="157"/>
        <v>13</v>
      </c>
      <c r="V91" s="60">
        <f t="shared" si="157"/>
        <v>11</v>
      </c>
      <c r="W91" s="60">
        <f t="shared" si="157"/>
        <v>10</v>
      </c>
      <c r="X91" s="60">
        <f t="shared" si="157"/>
        <v>2</v>
      </c>
      <c r="Y91" s="61">
        <f t="shared" si="112"/>
        <v>414</v>
      </c>
      <c r="Z91" s="62">
        <f t="shared" si="113"/>
        <v>0.63541666666666652</v>
      </c>
      <c r="AA91" s="60">
        <f t="shared" ref="AA91:AG91" si="186">SUM(AA42:AA45)</f>
        <v>512</v>
      </c>
      <c r="AB91" s="60">
        <f t="shared" si="186"/>
        <v>110</v>
      </c>
      <c r="AC91" s="60">
        <f t="shared" si="186"/>
        <v>14</v>
      </c>
      <c r="AD91" s="60">
        <f t="shared" si="186"/>
        <v>15</v>
      </c>
      <c r="AE91" s="60">
        <f t="shared" si="186"/>
        <v>15</v>
      </c>
      <c r="AF91" s="60">
        <f t="shared" si="186"/>
        <v>11</v>
      </c>
      <c r="AG91" s="60">
        <f t="shared" si="186"/>
        <v>2</v>
      </c>
      <c r="AH91" s="61">
        <f t="shared" si="115"/>
        <v>679</v>
      </c>
      <c r="AI91" s="60">
        <f t="shared" ref="AI91:AO91" si="187">SUM(AI42:AI45)</f>
        <v>583</v>
      </c>
      <c r="AJ91" s="60">
        <f t="shared" si="187"/>
        <v>105</v>
      </c>
      <c r="AK91" s="60">
        <f t="shared" si="187"/>
        <v>11</v>
      </c>
      <c r="AL91" s="60">
        <f t="shared" si="187"/>
        <v>5</v>
      </c>
      <c r="AM91" s="60">
        <f t="shared" si="187"/>
        <v>16</v>
      </c>
      <c r="AN91" s="60">
        <f t="shared" si="187"/>
        <v>7</v>
      </c>
      <c r="AO91" s="60">
        <f t="shared" si="187"/>
        <v>3</v>
      </c>
      <c r="AP91" s="61">
        <f t="shared" si="117"/>
        <v>730</v>
      </c>
    </row>
    <row r="92" spans="1:42" ht="13.5" customHeight="1" x14ac:dyDescent="0.2">
      <c r="A92" s="62">
        <f t="shared" si="110"/>
        <v>0.64583333333333315</v>
      </c>
      <c r="B92" s="60">
        <f t="shared" si="155"/>
        <v>0</v>
      </c>
      <c r="C92" s="60">
        <f t="shared" si="155"/>
        <v>0</v>
      </c>
      <c r="D92" s="60">
        <f t="shared" si="155"/>
        <v>0</v>
      </c>
      <c r="E92" s="60">
        <f t="shared" si="155"/>
        <v>0</v>
      </c>
      <c r="F92" s="60">
        <f t="shared" si="155"/>
        <v>0</v>
      </c>
      <c r="G92" s="60">
        <f t="shared" si="155"/>
        <v>0</v>
      </c>
      <c r="H92" s="60">
        <f t="shared" si="155"/>
        <v>0</v>
      </c>
      <c r="I92" s="93">
        <f t="shared" si="105"/>
        <v>0</v>
      </c>
      <c r="J92" s="60">
        <f t="shared" si="156"/>
        <v>92</v>
      </c>
      <c r="K92" s="60">
        <f t="shared" si="156"/>
        <v>24</v>
      </c>
      <c r="L92" s="60">
        <f t="shared" si="156"/>
        <v>5</v>
      </c>
      <c r="M92" s="60">
        <f t="shared" si="156"/>
        <v>1</v>
      </c>
      <c r="N92" s="60">
        <f t="shared" si="156"/>
        <v>0</v>
      </c>
      <c r="O92" s="60">
        <f t="shared" si="156"/>
        <v>2</v>
      </c>
      <c r="P92" s="60">
        <f t="shared" si="156"/>
        <v>0</v>
      </c>
      <c r="Q92" s="61">
        <f t="shared" si="111"/>
        <v>124</v>
      </c>
      <c r="R92" s="60">
        <f t="shared" si="157"/>
        <v>326</v>
      </c>
      <c r="S92" s="60">
        <f t="shared" si="157"/>
        <v>64</v>
      </c>
      <c r="T92" s="60">
        <f t="shared" si="157"/>
        <v>7</v>
      </c>
      <c r="U92" s="60">
        <f t="shared" si="157"/>
        <v>11</v>
      </c>
      <c r="V92" s="60">
        <f t="shared" si="157"/>
        <v>8</v>
      </c>
      <c r="W92" s="60">
        <f t="shared" si="157"/>
        <v>11</v>
      </c>
      <c r="X92" s="60">
        <f t="shared" si="157"/>
        <v>3</v>
      </c>
      <c r="Y92" s="61">
        <f t="shared" si="112"/>
        <v>430</v>
      </c>
      <c r="Z92" s="62">
        <f t="shared" si="113"/>
        <v>0.64583333333333315</v>
      </c>
      <c r="AA92" s="60">
        <f t="shared" ref="AA92:AG92" si="188">SUM(AA43:AA46)</f>
        <v>549</v>
      </c>
      <c r="AB92" s="60">
        <f t="shared" si="188"/>
        <v>107</v>
      </c>
      <c r="AC92" s="60">
        <f t="shared" si="188"/>
        <v>12</v>
      </c>
      <c r="AD92" s="60">
        <f t="shared" si="188"/>
        <v>13</v>
      </c>
      <c r="AE92" s="60">
        <f t="shared" si="188"/>
        <v>12</v>
      </c>
      <c r="AF92" s="60">
        <f t="shared" si="188"/>
        <v>14</v>
      </c>
      <c r="AG92" s="60">
        <f t="shared" si="188"/>
        <v>3</v>
      </c>
      <c r="AH92" s="61">
        <f t="shared" si="115"/>
        <v>710</v>
      </c>
      <c r="AI92" s="60">
        <f t="shared" ref="AI92:AO92" si="189">SUM(AI43:AI46)</f>
        <v>602</v>
      </c>
      <c r="AJ92" s="60">
        <f t="shared" si="189"/>
        <v>121</v>
      </c>
      <c r="AK92" s="60">
        <f t="shared" si="189"/>
        <v>12</v>
      </c>
      <c r="AL92" s="60">
        <f t="shared" si="189"/>
        <v>8</v>
      </c>
      <c r="AM92" s="60">
        <f t="shared" si="189"/>
        <v>12</v>
      </c>
      <c r="AN92" s="60">
        <f t="shared" si="189"/>
        <v>6</v>
      </c>
      <c r="AO92" s="60">
        <f t="shared" si="189"/>
        <v>3</v>
      </c>
      <c r="AP92" s="61">
        <f t="shared" si="117"/>
        <v>764</v>
      </c>
    </row>
    <row r="93" spans="1:42" ht="13.5" customHeight="1" x14ac:dyDescent="0.2">
      <c r="A93" s="63">
        <f t="shared" si="110"/>
        <v>0.65624999999999978</v>
      </c>
      <c r="B93" s="60">
        <f t="shared" ref="B93:H102" si="190">SUM(B44:B47)</f>
        <v>0</v>
      </c>
      <c r="C93" s="60">
        <f t="shared" si="190"/>
        <v>0</v>
      </c>
      <c r="D93" s="60">
        <f t="shared" si="190"/>
        <v>0</v>
      </c>
      <c r="E93" s="60">
        <f t="shared" si="190"/>
        <v>0</v>
      </c>
      <c r="F93" s="60">
        <f t="shared" si="190"/>
        <v>0</v>
      </c>
      <c r="G93" s="60">
        <f t="shared" si="190"/>
        <v>0</v>
      </c>
      <c r="H93" s="60">
        <f t="shared" si="190"/>
        <v>0</v>
      </c>
      <c r="I93" s="93">
        <f t="shared" si="105"/>
        <v>0</v>
      </c>
      <c r="J93" s="60">
        <f t="shared" ref="J93:P102" si="191">SUM(J44:J47)</f>
        <v>103</v>
      </c>
      <c r="K93" s="60">
        <f t="shared" si="191"/>
        <v>22</v>
      </c>
      <c r="L93" s="60">
        <f t="shared" si="191"/>
        <v>5</v>
      </c>
      <c r="M93" s="60">
        <f t="shared" si="191"/>
        <v>0</v>
      </c>
      <c r="N93" s="60">
        <f t="shared" si="191"/>
        <v>0</v>
      </c>
      <c r="O93" s="60">
        <f t="shared" si="191"/>
        <v>2</v>
      </c>
      <c r="P93" s="60">
        <f t="shared" si="191"/>
        <v>1</v>
      </c>
      <c r="Q93" s="61">
        <f t="shared" si="111"/>
        <v>133</v>
      </c>
      <c r="R93" s="60">
        <f t="shared" ref="R93:X102" si="192">SUM(R44:R47)</f>
        <v>363</v>
      </c>
      <c r="S93" s="60">
        <f t="shared" si="192"/>
        <v>75</v>
      </c>
      <c r="T93" s="60">
        <f t="shared" si="192"/>
        <v>2</v>
      </c>
      <c r="U93" s="60">
        <f t="shared" si="192"/>
        <v>12</v>
      </c>
      <c r="V93" s="60">
        <f t="shared" si="192"/>
        <v>11</v>
      </c>
      <c r="W93" s="60">
        <f t="shared" si="192"/>
        <v>12</v>
      </c>
      <c r="X93" s="60">
        <f t="shared" si="192"/>
        <v>4</v>
      </c>
      <c r="Y93" s="61">
        <f t="shared" si="112"/>
        <v>479</v>
      </c>
      <c r="Z93" s="63">
        <f t="shared" si="113"/>
        <v>0.65624999999999978</v>
      </c>
      <c r="AA93" s="60">
        <f t="shared" ref="AA93:AG93" si="193">SUM(AA44:AA47)</f>
        <v>582</v>
      </c>
      <c r="AB93" s="60">
        <f t="shared" si="193"/>
        <v>116</v>
      </c>
      <c r="AC93" s="60">
        <f t="shared" si="193"/>
        <v>8</v>
      </c>
      <c r="AD93" s="60">
        <f t="shared" si="193"/>
        <v>13</v>
      </c>
      <c r="AE93" s="60">
        <f t="shared" si="193"/>
        <v>14</v>
      </c>
      <c r="AF93" s="60">
        <f t="shared" si="193"/>
        <v>15</v>
      </c>
      <c r="AG93" s="60">
        <f t="shared" si="193"/>
        <v>5</v>
      </c>
      <c r="AH93" s="61">
        <f t="shared" si="115"/>
        <v>753</v>
      </c>
      <c r="AI93" s="60">
        <f t="shared" ref="AI93:AO93" si="194">SUM(AI44:AI47)</f>
        <v>591</v>
      </c>
      <c r="AJ93" s="60">
        <f t="shared" si="194"/>
        <v>132</v>
      </c>
      <c r="AK93" s="60">
        <f t="shared" si="194"/>
        <v>10</v>
      </c>
      <c r="AL93" s="60">
        <f t="shared" si="194"/>
        <v>6</v>
      </c>
      <c r="AM93" s="60">
        <f t="shared" si="194"/>
        <v>14</v>
      </c>
      <c r="AN93" s="60">
        <f t="shared" si="194"/>
        <v>9</v>
      </c>
      <c r="AO93" s="60">
        <f t="shared" si="194"/>
        <v>3</v>
      </c>
      <c r="AP93" s="61">
        <f t="shared" si="117"/>
        <v>765</v>
      </c>
    </row>
    <row r="94" spans="1:42" ht="13.5" customHeight="1" x14ac:dyDescent="0.2">
      <c r="A94" s="62">
        <f t="shared" si="110"/>
        <v>0.66666666666666641</v>
      </c>
      <c r="B94" s="60">
        <f t="shared" si="190"/>
        <v>0</v>
      </c>
      <c r="C94" s="60">
        <f t="shared" si="190"/>
        <v>0</v>
      </c>
      <c r="D94" s="60">
        <f t="shared" si="190"/>
        <v>0</v>
      </c>
      <c r="E94" s="60">
        <f t="shared" si="190"/>
        <v>0</v>
      </c>
      <c r="F94" s="60">
        <f t="shared" si="190"/>
        <v>0</v>
      </c>
      <c r="G94" s="60">
        <f t="shared" si="190"/>
        <v>0</v>
      </c>
      <c r="H94" s="60">
        <f t="shared" si="190"/>
        <v>0</v>
      </c>
      <c r="I94" s="93">
        <f t="shared" si="105"/>
        <v>0</v>
      </c>
      <c r="J94" s="60">
        <f t="shared" si="191"/>
        <v>107</v>
      </c>
      <c r="K94" s="60">
        <f t="shared" si="191"/>
        <v>22</v>
      </c>
      <c r="L94" s="60">
        <f t="shared" si="191"/>
        <v>4</v>
      </c>
      <c r="M94" s="60">
        <f t="shared" si="191"/>
        <v>0</v>
      </c>
      <c r="N94" s="60">
        <f t="shared" si="191"/>
        <v>0</v>
      </c>
      <c r="O94" s="60">
        <f t="shared" si="191"/>
        <v>3</v>
      </c>
      <c r="P94" s="60">
        <f t="shared" si="191"/>
        <v>1</v>
      </c>
      <c r="Q94" s="61">
        <f t="shared" si="111"/>
        <v>137</v>
      </c>
      <c r="R94" s="60">
        <f t="shared" si="192"/>
        <v>402</v>
      </c>
      <c r="S94" s="60">
        <f t="shared" si="192"/>
        <v>75</v>
      </c>
      <c r="T94" s="60">
        <f t="shared" si="192"/>
        <v>3</v>
      </c>
      <c r="U94" s="60">
        <f t="shared" si="192"/>
        <v>8</v>
      </c>
      <c r="V94" s="60">
        <f t="shared" si="192"/>
        <v>12</v>
      </c>
      <c r="W94" s="60">
        <f t="shared" si="192"/>
        <v>11</v>
      </c>
      <c r="X94" s="60">
        <f t="shared" si="192"/>
        <v>6</v>
      </c>
      <c r="Y94" s="61">
        <f t="shared" si="112"/>
        <v>517</v>
      </c>
      <c r="Z94" s="62">
        <f t="shared" si="113"/>
        <v>0.66666666666666641</v>
      </c>
      <c r="AA94" s="60">
        <f t="shared" ref="AA94:AG94" si="195">SUM(AA45:AA48)</f>
        <v>632</v>
      </c>
      <c r="AB94" s="60">
        <f t="shared" si="195"/>
        <v>115</v>
      </c>
      <c r="AC94" s="60">
        <f t="shared" si="195"/>
        <v>8</v>
      </c>
      <c r="AD94" s="60">
        <f t="shared" si="195"/>
        <v>9</v>
      </c>
      <c r="AE94" s="60">
        <f t="shared" si="195"/>
        <v>14</v>
      </c>
      <c r="AF94" s="60">
        <f t="shared" si="195"/>
        <v>15</v>
      </c>
      <c r="AG94" s="60">
        <f t="shared" si="195"/>
        <v>7</v>
      </c>
      <c r="AH94" s="61">
        <f t="shared" si="115"/>
        <v>800</v>
      </c>
      <c r="AI94" s="60">
        <f t="shared" ref="AI94:AO94" si="196">SUM(AI45:AI48)</f>
        <v>587</v>
      </c>
      <c r="AJ94" s="60">
        <f t="shared" si="196"/>
        <v>119</v>
      </c>
      <c r="AK94" s="60">
        <f t="shared" si="196"/>
        <v>10</v>
      </c>
      <c r="AL94" s="60">
        <f t="shared" si="196"/>
        <v>7</v>
      </c>
      <c r="AM94" s="60">
        <f t="shared" si="196"/>
        <v>15</v>
      </c>
      <c r="AN94" s="60">
        <f t="shared" si="196"/>
        <v>12</v>
      </c>
      <c r="AO94" s="60">
        <f t="shared" si="196"/>
        <v>1</v>
      </c>
      <c r="AP94" s="61">
        <f t="shared" si="117"/>
        <v>751</v>
      </c>
    </row>
    <row r="95" spans="1:42" ht="13.5" customHeight="1" x14ac:dyDescent="0.2">
      <c r="A95" s="62">
        <f t="shared" si="110"/>
        <v>0.67708333333333304</v>
      </c>
      <c r="B95" s="60">
        <f t="shared" si="190"/>
        <v>0</v>
      </c>
      <c r="C95" s="60">
        <f t="shared" si="190"/>
        <v>0</v>
      </c>
      <c r="D95" s="60">
        <f t="shared" si="190"/>
        <v>0</v>
      </c>
      <c r="E95" s="60">
        <f t="shared" si="190"/>
        <v>0</v>
      </c>
      <c r="F95" s="60">
        <f t="shared" si="190"/>
        <v>0</v>
      </c>
      <c r="G95" s="60">
        <f t="shared" si="190"/>
        <v>0</v>
      </c>
      <c r="H95" s="60">
        <f t="shared" si="190"/>
        <v>0</v>
      </c>
      <c r="I95" s="93">
        <f t="shared" si="105"/>
        <v>0</v>
      </c>
      <c r="J95" s="60">
        <f t="shared" si="191"/>
        <v>100</v>
      </c>
      <c r="K95" s="60">
        <f t="shared" si="191"/>
        <v>22</v>
      </c>
      <c r="L95" s="60">
        <f t="shared" si="191"/>
        <v>2</v>
      </c>
      <c r="M95" s="60">
        <f t="shared" si="191"/>
        <v>0</v>
      </c>
      <c r="N95" s="60">
        <f t="shared" si="191"/>
        <v>0</v>
      </c>
      <c r="O95" s="60">
        <f t="shared" si="191"/>
        <v>3</v>
      </c>
      <c r="P95" s="60">
        <f t="shared" si="191"/>
        <v>1</v>
      </c>
      <c r="Q95" s="61">
        <f t="shared" si="111"/>
        <v>128</v>
      </c>
      <c r="R95" s="60">
        <f t="shared" si="192"/>
        <v>427</v>
      </c>
      <c r="S95" s="60">
        <f t="shared" si="192"/>
        <v>78</v>
      </c>
      <c r="T95" s="60">
        <f t="shared" si="192"/>
        <v>2</v>
      </c>
      <c r="U95" s="60">
        <f t="shared" si="192"/>
        <v>7</v>
      </c>
      <c r="V95" s="60">
        <f t="shared" si="192"/>
        <v>11</v>
      </c>
      <c r="W95" s="60">
        <f t="shared" si="192"/>
        <v>16</v>
      </c>
      <c r="X95" s="60">
        <f t="shared" si="192"/>
        <v>6</v>
      </c>
      <c r="Y95" s="61">
        <f t="shared" si="112"/>
        <v>547</v>
      </c>
      <c r="Z95" s="62">
        <f t="shared" si="113"/>
        <v>0.67708333333333304</v>
      </c>
      <c r="AA95" s="60">
        <f t="shared" ref="AA95:AG95" si="197">SUM(AA46:AA49)</f>
        <v>642</v>
      </c>
      <c r="AB95" s="60">
        <f t="shared" si="197"/>
        <v>118</v>
      </c>
      <c r="AC95" s="60">
        <f t="shared" si="197"/>
        <v>5</v>
      </c>
      <c r="AD95" s="60">
        <f t="shared" si="197"/>
        <v>7</v>
      </c>
      <c r="AE95" s="60">
        <f t="shared" si="197"/>
        <v>13</v>
      </c>
      <c r="AF95" s="60">
        <f t="shared" si="197"/>
        <v>20</v>
      </c>
      <c r="AG95" s="60">
        <f t="shared" si="197"/>
        <v>7</v>
      </c>
      <c r="AH95" s="61">
        <f t="shared" si="115"/>
        <v>812</v>
      </c>
      <c r="AI95" s="60">
        <f t="shared" ref="AI95:AO95" si="198">SUM(AI46:AI49)</f>
        <v>581</v>
      </c>
      <c r="AJ95" s="60">
        <f t="shared" si="198"/>
        <v>119</v>
      </c>
      <c r="AK95" s="60">
        <f t="shared" si="198"/>
        <v>11</v>
      </c>
      <c r="AL95" s="60">
        <f t="shared" si="198"/>
        <v>8</v>
      </c>
      <c r="AM95" s="60">
        <f t="shared" si="198"/>
        <v>13</v>
      </c>
      <c r="AN95" s="60">
        <f t="shared" si="198"/>
        <v>15</v>
      </c>
      <c r="AO95" s="60">
        <f t="shared" si="198"/>
        <v>1</v>
      </c>
      <c r="AP95" s="61">
        <f t="shared" si="117"/>
        <v>748</v>
      </c>
    </row>
    <row r="96" spans="1:42" ht="13.5" customHeight="1" x14ac:dyDescent="0.2">
      <c r="A96" s="63">
        <f t="shared" si="110"/>
        <v>0.68749999999999967</v>
      </c>
      <c r="B96" s="60">
        <f t="shared" si="190"/>
        <v>0</v>
      </c>
      <c r="C96" s="60">
        <f t="shared" si="190"/>
        <v>0</v>
      </c>
      <c r="D96" s="60">
        <f t="shared" si="190"/>
        <v>0</v>
      </c>
      <c r="E96" s="60">
        <f t="shared" si="190"/>
        <v>0</v>
      </c>
      <c r="F96" s="60">
        <f t="shared" si="190"/>
        <v>0</v>
      </c>
      <c r="G96" s="60">
        <f t="shared" si="190"/>
        <v>0</v>
      </c>
      <c r="H96" s="60">
        <f t="shared" si="190"/>
        <v>0</v>
      </c>
      <c r="I96" s="93">
        <f t="shared" si="105"/>
        <v>0</v>
      </c>
      <c r="J96" s="60">
        <f t="shared" si="191"/>
        <v>122</v>
      </c>
      <c r="K96" s="60">
        <f t="shared" si="191"/>
        <v>18</v>
      </c>
      <c r="L96" s="60">
        <f t="shared" si="191"/>
        <v>0</v>
      </c>
      <c r="M96" s="60">
        <f t="shared" si="191"/>
        <v>0</v>
      </c>
      <c r="N96" s="60">
        <f t="shared" si="191"/>
        <v>0</v>
      </c>
      <c r="O96" s="60">
        <f t="shared" si="191"/>
        <v>2</v>
      </c>
      <c r="P96" s="60">
        <f t="shared" si="191"/>
        <v>1</v>
      </c>
      <c r="Q96" s="61">
        <f t="shared" si="111"/>
        <v>143</v>
      </c>
      <c r="R96" s="60">
        <f t="shared" si="192"/>
        <v>447</v>
      </c>
      <c r="S96" s="60">
        <f t="shared" si="192"/>
        <v>77</v>
      </c>
      <c r="T96" s="60">
        <f t="shared" si="192"/>
        <v>1</v>
      </c>
      <c r="U96" s="60">
        <f t="shared" si="192"/>
        <v>9</v>
      </c>
      <c r="V96" s="60">
        <f t="shared" si="192"/>
        <v>10</v>
      </c>
      <c r="W96" s="60">
        <f t="shared" si="192"/>
        <v>16</v>
      </c>
      <c r="X96" s="60">
        <f t="shared" si="192"/>
        <v>7</v>
      </c>
      <c r="Y96" s="61">
        <f t="shared" si="112"/>
        <v>567</v>
      </c>
      <c r="Z96" s="63">
        <f t="shared" si="113"/>
        <v>0.68749999999999967</v>
      </c>
      <c r="AA96" s="60">
        <f t="shared" ref="AA96:AG96" si="199">SUM(AA47:AA50)</f>
        <v>677</v>
      </c>
      <c r="AB96" s="60">
        <f t="shared" si="199"/>
        <v>109</v>
      </c>
      <c r="AC96" s="60">
        <f t="shared" si="199"/>
        <v>2</v>
      </c>
      <c r="AD96" s="60">
        <f t="shared" si="199"/>
        <v>9</v>
      </c>
      <c r="AE96" s="60">
        <f t="shared" si="199"/>
        <v>12</v>
      </c>
      <c r="AF96" s="60">
        <f t="shared" si="199"/>
        <v>20</v>
      </c>
      <c r="AG96" s="60">
        <f t="shared" si="199"/>
        <v>8</v>
      </c>
      <c r="AH96" s="61">
        <f t="shared" si="115"/>
        <v>837</v>
      </c>
      <c r="AI96" s="60">
        <f t="shared" ref="AI96:AO96" si="200">SUM(AI47:AI50)</f>
        <v>567</v>
      </c>
      <c r="AJ96" s="60">
        <f t="shared" si="200"/>
        <v>99</v>
      </c>
      <c r="AK96" s="60">
        <f t="shared" si="200"/>
        <v>9</v>
      </c>
      <c r="AL96" s="60">
        <f t="shared" si="200"/>
        <v>5</v>
      </c>
      <c r="AM96" s="60">
        <f t="shared" si="200"/>
        <v>15</v>
      </c>
      <c r="AN96" s="60">
        <f t="shared" si="200"/>
        <v>16</v>
      </c>
      <c r="AO96" s="60">
        <f t="shared" si="200"/>
        <v>2</v>
      </c>
      <c r="AP96" s="61">
        <f t="shared" si="117"/>
        <v>713</v>
      </c>
    </row>
    <row r="97" spans="1:42" ht="13.5" customHeight="1" x14ac:dyDescent="0.2">
      <c r="A97" s="62">
        <f t="shared" si="110"/>
        <v>0.6979166666666663</v>
      </c>
      <c r="B97" s="60">
        <f t="shared" si="190"/>
        <v>0</v>
      </c>
      <c r="C97" s="60">
        <f t="shared" si="190"/>
        <v>0</v>
      </c>
      <c r="D97" s="60">
        <f t="shared" si="190"/>
        <v>0</v>
      </c>
      <c r="E97" s="60">
        <f t="shared" si="190"/>
        <v>0</v>
      </c>
      <c r="F97" s="60">
        <f t="shared" si="190"/>
        <v>0</v>
      </c>
      <c r="G97" s="60">
        <f t="shared" si="190"/>
        <v>0</v>
      </c>
      <c r="H97" s="60">
        <f t="shared" si="190"/>
        <v>0</v>
      </c>
      <c r="I97" s="93">
        <f t="shared" si="105"/>
        <v>0</v>
      </c>
      <c r="J97" s="60">
        <f t="shared" si="191"/>
        <v>122</v>
      </c>
      <c r="K97" s="60">
        <f t="shared" si="191"/>
        <v>20</v>
      </c>
      <c r="L97" s="60">
        <f t="shared" si="191"/>
        <v>0</v>
      </c>
      <c r="M97" s="60">
        <f t="shared" si="191"/>
        <v>0</v>
      </c>
      <c r="N97" s="60">
        <f t="shared" si="191"/>
        <v>1</v>
      </c>
      <c r="O97" s="60">
        <f t="shared" si="191"/>
        <v>3</v>
      </c>
      <c r="P97" s="60">
        <f t="shared" si="191"/>
        <v>0</v>
      </c>
      <c r="Q97" s="61">
        <f t="shared" si="111"/>
        <v>146</v>
      </c>
      <c r="R97" s="60">
        <f t="shared" si="192"/>
        <v>439</v>
      </c>
      <c r="S97" s="60">
        <f t="shared" si="192"/>
        <v>65</v>
      </c>
      <c r="T97" s="60">
        <f t="shared" si="192"/>
        <v>2</v>
      </c>
      <c r="U97" s="60">
        <f t="shared" si="192"/>
        <v>10</v>
      </c>
      <c r="V97" s="60">
        <f t="shared" si="192"/>
        <v>9</v>
      </c>
      <c r="W97" s="60">
        <f t="shared" si="192"/>
        <v>14</v>
      </c>
      <c r="X97" s="60">
        <f t="shared" si="192"/>
        <v>10</v>
      </c>
      <c r="Y97" s="61">
        <f t="shared" si="112"/>
        <v>549</v>
      </c>
      <c r="Z97" s="62">
        <f t="shared" si="113"/>
        <v>0.6979166666666663</v>
      </c>
      <c r="AA97" s="60">
        <f t="shared" ref="AA97:AG97" si="201">SUM(AA48:AA51)</f>
        <v>671</v>
      </c>
      <c r="AB97" s="60">
        <f t="shared" si="201"/>
        <v>99</v>
      </c>
      <c r="AC97" s="60">
        <f t="shared" si="201"/>
        <v>2</v>
      </c>
      <c r="AD97" s="60">
        <f t="shared" si="201"/>
        <v>10</v>
      </c>
      <c r="AE97" s="60">
        <f t="shared" si="201"/>
        <v>12</v>
      </c>
      <c r="AF97" s="60">
        <f t="shared" si="201"/>
        <v>20</v>
      </c>
      <c r="AG97" s="60">
        <f t="shared" si="201"/>
        <v>11</v>
      </c>
      <c r="AH97" s="61">
        <f t="shared" si="115"/>
        <v>825</v>
      </c>
      <c r="AI97" s="60">
        <f t="shared" ref="AI97:AO97" si="202">SUM(AI48:AI51)</f>
        <v>552</v>
      </c>
      <c r="AJ97" s="60">
        <f t="shared" si="202"/>
        <v>87</v>
      </c>
      <c r="AK97" s="60">
        <f t="shared" si="202"/>
        <v>7</v>
      </c>
      <c r="AL97" s="60">
        <f t="shared" si="202"/>
        <v>8</v>
      </c>
      <c r="AM97" s="60">
        <f t="shared" si="202"/>
        <v>15</v>
      </c>
      <c r="AN97" s="60">
        <f t="shared" si="202"/>
        <v>14</v>
      </c>
      <c r="AO97" s="60">
        <f t="shared" si="202"/>
        <v>3</v>
      </c>
      <c r="AP97" s="61">
        <f t="shared" si="117"/>
        <v>686</v>
      </c>
    </row>
    <row r="98" spans="1:42" ht="13.5" customHeight="1" x14ac:dyDescent="0.2">
      <c r="A98" s="62">
        <f t="shared" si="110"/>
        <v>0.70833333333333293</v>
      </c>
      <c r="B98" s="60">
        <f t="shared" si="190"/>
        <v>0</v>
      </c>
      <c r="C98" s="60">
        <f t="shared" si="190"/>
        <v>0</v>
      </c>
      <c r="D98" s="60">
        <f t="shared" si="190"/>
        <v>0</v>
      </c>
      <c r="E98" s="60">
        <f t="shared" si="190"/>
        <v>0</v>
      </c>
      <c r="F98" s="60">
        <f t="shared" si="190"/>
        <v>0</v>
      </c>
      <c r="G98" s="60">
        <f t="shared" si="190"/>
        <v>0</v>
      </c>
      <c r="H98" s="60">
        <f t="shared" si="190"/>
        <v>0</v>
      </c>
      <c r="I98" s="93">
        <f t="shared" si="105"/>
        <v>0</v>
      </c>
      <c r="J98" s="60">
        <f t="shared" si="191"/>
        <v>127</v>
      </c>
      <c r="K98" s="60">
        <f t="shared" si="191"/>
        <v>22</v>
      </c>
      <c r="L98" s="60">
        <f t="shared" si="191"/>
        <v>0</v>
      </c>
      <c r="M98" s="60">
        <f t="shared" si="191"/>
        <v>0</v>
      </c>
      <c r="N98" s="60">
        <f t="shared" si="191"/>
        <v>2</v>
      </c>
      <c r="O98" s="60">
        <f t="shared" si="191"/>
        <v>2</v>
      </c>
      <c r="P98" s="60">
        <f t="shared" si="191"/>
        <v>0</v>
      </c>
      <c r="Q98" s="61">
        <f t="shared" si="111"/>
        <v>153</v>
      </c>
      <c r="R98" s="60">
        <f t="shared" si="192"/>
        <v>461</v>
      </c>
      <c r="S98" s="60">
        <f t="shared" si="192"/>
        <v>57</v>
      </c>
      <c r="T98" s="60">
        <f t="shared" si="192"/>
        <v>3</v>
      </c>
      <c r="U98" s="60">
        <f t="shared" si="192"/>
        <v>10</v>
      </c>
      <c r="V98" s="60">
        <f t="shared" si="192"/>
        <v>11</v>
      </c>
      <c r="W98" s="60">
        <f t="shared" si="192"/>
        <v>18</v>
      </c>
      <c r="X98" s="60">
        <f t="shared" si="192"/>
        <v>8</v>
      </c>
      <c r="Y98" s="61">
        <f t="shared" si="112"/>
        <v>568</v>
      </c>
      <c r="Z98" s="62">
        <f t="shared" si="113"/>
        <v>0.70833333333333293</v>
      </c>
      <c r="AA98" s="60">
        <f t="shared" ref="AA98:AG98" si="203">SUM(AA49:AA52)</f>
        <v>701</v>
      </c>
      <c r="AB98" s="60">
        <f t="shared" si="203"/>
        <v>93</v>
      </c>
      <c r="AC98" s="60">
        <f t="shared" si="203"/>
        <v>3</v>
      </c>
      <c r="AD98" s="60">
        <f t="shared" si="203"/>
        <v>10</v>
      </c>
      <c r="AE98" s="60">
        <f t="shared" si="203"/>
        <v>15</v>
      </c>
      <c r="AF98" s="60">
        <f t="shared" si="203"/>
        <v>23</v>
      </c>
      <c r="AG98" s="60">
        <f t="shared" si="203"/>
        <v>9</v>
      </c>
      <c r="AH98" s="61">
        <f t="shared" si="115"/>
        <v>854</v>
      </c>
      <c r="AI98" s="60">
        <f t="shared" ref="AI98:AO98" si="204">SUM(AI49:AI52)</f>
        <v>582</v>
      </c>
      <c r="AJ98" s="60">
        <f t="shared" si="204"/>
        <v>73</v>
      </c>
      <c r="AK98" s="60">
        <f t="shared" si="204"/>
        <v>7</v>
      </c>
      <c r="AL98" s="60">
        <f t="shared" si="204"/>
        <v>9</v>
      </c>
      <c r="AM98" s="60">
        <f t="shared" si="204"/>
        <v>15</v>
      </c>
      <c r="AN98" s="60">
        <f t="shared" si="204"/>
        <v>10</v>
      </c>
      <c r="AO98" s="60">
        <f t="shared" si="204"/>
        <v>4</v>
      </c>
      <c r="AP98" s="61">
        <f t="shared" si="117"/>
        <v>700</v>
      </c>
    </row>
    <row r="99" spans="1:42" ht="13.5" customHeight="1" x14ac:dyDescent="0.2">
      <c r="A99" s="63">
        <f t="shared" si="110"/>
        <v>0.71874999999999956</v>
      </c>
      <c r="B99" s="60">
        <f t="shared" si="190"/>
        <v>0</v>
      </c>
      <c r="C99" s="60">
        <f t="shared" si="190"/>
        <v>0</v>
      </c>
      <c r="D99" s="60">
        <f t="shared" si="190"/>
        <v>0</v>
      </c>
      <c r="E99" s="60">
        <f t="shared" si="190"/>
        <v>0</v>
      </c>
      <c r="F99" s="60">
        <f t="shared" si="190"/>
        <v>0</v>
      </c>
      <c r="G99" s="60">
        <f t="shared" si="190"/>
        <v>0</v>
      </c>
      <c r="H99" s="60">
        <f t="shared" si="190"/>
        <v>0</v>
      </c>
      <c r="I99" s="93">
        <f t="shared" si="105"/>
        <v>0</v>
      </c>
      <c r="J99" s="60">
        <f t="shared" si="191"/>
        <v>126</v>
      </c>
      <c r="K99" s="60">
        <f t="shared" si="191"/>
        <v>18</v>
      </c>
      <c r="L99" s="60">
        <f t="shared" si="191"/>
        <v>1</v>
      </c>
      <c r="M99" s="60">
        <f t="shared" si="191"/>
        <v>0</v>
      </c>
      <c r="N99" s="60">
        <f t="shared" si="191"/>
        <v>2</v>
      </c>
      <c r="O99" s="60">
        <f t="shared" si="191"/>
        <v>6</v>
      </c>
      <c r="P99" s="60">
        <f t="shared" si="191"/>
        <v>1</v>
      </c>
      <c r="Q99" s="61">
        <f t="shared" si="111"/>
        <v>154</v>
      </c>
      <c r="R99" s="60">
        <f t="shared" si="192"/>
        <v>445</v>
      </c>
      <c r="S99" s="60">
        <f t="shared" si="192"/>
        <v>46</v>
      </c>
      <c r="T99" s="60">
        <f t="shared" si="192"/>
        <v>5</v>
      </c>
      <c r="U99" s="60">
        <f t="shared" si="192"/>
        <v>11</v>
      </c>
      <c r="V99" s="60">
        <f t="shared" si="192"/>
        <v>11</v>
      </c>
      <c r="W99" s="60">
        <f t="shared" si="192"/>
        <v>14</v>
      </c>
      <c r="X99" s="60">
        <f t="shared" si="192"/>
        <v>9</v>
      </c>
      <c r="Y99" s="61">
        <f t="shared" si="112"/>
        <v>541</v>
      </c>
      <c r="Z99" s="63">
        <f t="shared" si="113"/>
        <v>0.71874999999999956</v>
      </c>
      <c r="AA99" s="60">
        <f t="shared" ref="AA99:AG99" si="205">SUM(AA50:AA53)</f>
        <v>686</v>
      </c>
      <c r="AB99" s="60">
        <f t="shared" si="205"/>
        <v>74</v>
      </c>
      <c r="AC99" s="60">
        <f t="shared" si="205"/>
        <v>6</v>
      </c>
      <c r="AD99" s="60">
        <f t="shared" si="205"/>
        <v>11</v>
      </c>
      <c r="AE99" s="60">
        <f t="shared" si="205"/>
        <v>16</v>
      </c>
      <c r="AF99" s="60">
        <f t="shared" si="205"/>
        <v>23</v>
      </c>
      <c r="AG99" s="60">
        <f t="shared" si="205"/>
        <v>11</v>
      </c>
      <c r="AH99" s="61">
        <f t="shared" si="115"/>
        <v>827</v>
      </c>
      <c r="AI99" s="60">
        <f t="shared" ref="AI99:AO99" si="206">SUM(AI50:AI53)</f>
        <v>586</v>
      </c>
      <c r="AJ99" s="60">
        <f t="shared" si="206"/>
        <v>56</v>
      </c>
      <c r="AK99" s="60">
        <f t="shared" si="206"/>
        <v>5</v>
      </c>
      <c r="AL99" s="60">
        <f t="shared" si="206"/>
        <v>11</v>
      </c>
      <c r="AM99" s="60">
        <f t="shared" si="206"/>
        <v>16</v>
      </c>
      <c r="AN99" s="60">
        <f t="shared" si="206"/>
        <v>8</v>
      </c>
      <c r="AO99" s="60">
        <f t="shared" si="206"/>
        <v>4</v>
      </c>
      <c r="AP99" s="61">
        <f t="shared" si="117"/>
        <v>686</v>
      </c>
    </row>
    <row r="100" spans="1:42" ht="13.5" customHeight="1" x14ac:dyDescent="0.2">
      <c r="A100" s="62">
        <f t="shared" si="110"/>
        <v>0.72916666666666619</v>
      </c>
      <c r="B100" s="60">
        <f t="shared" si="190"/>
        <v>0</v>
      </c>
      <c r="C100" s="60">
        <f t="shared" si="190"/>
        <v>0</v>
      </c>
      <c r="D100" s="60">
        <f t="shared" si="190"/>
        <v>0</v>
      </c>
      <c r="E100" s="60">
        <f t="shared" si="190"/>
        <v>0</v>
      </c>
      <c r="F100" s="60">
        <f t="shared" si="190"/>
        <v>0</v>
      </c>
      <c r="G100" s="60">
        <f t="shared" si="190"/>
        <v>0</v>
      </c>
      <c r="H100" s="60">
        <f t="shared" si="190"/>
        <v>0</v>
      </c>
      <c r="I100" s="93">
        <f t="shared" si="105"/>
        <v>0</v>
      </c>
      <c r="J100" s="60">
        <f t="shared" si="191"/>
        <v>107</v>
      </c>
      <c r="K100" s="60">
        <f t="shared" si="191"/>
        <v>19</v>
      </c>
      <c r="L100" s="60">
        <f t="shared" si="191"/>
        <v>1</v>
      </c>
      <c r="M100" s="60">
        <f t="shared" si="191"/>
        <v>0</v>
      </c>
      <c r="N100" s="60">
        <f t="shared" si="191"/>
        <v>2</v>
      </c>
      <c r="O100" s="60">
        <f t="shared" si="191"/>
        <v>6</v>
      </c>
      <c r="P100" s="60">
        <f t="shared" si="191"/>
        <v>2</v>
      </c>
      <c r="Q100" s="61">
        <f t="shared" si="111"/>
        <v>137</v>
      </c>
      <c r="R100" s="60">
        <f t="shared" si="192"/>
        <v>431</v>
      </c>
      <c r="S100" s="60">
        <f t="shared" si="192"/>
        <v>46</v>
      </c>
      <c r="T100" s="60">
        <f t="shared" si="192"/>
        <v>5</v>
      </c>
      <c r="U100" s="60">
        <f t="shared" si="192"/>
        <v>10</v>
      </c>
      <c r="V100" s="60">
        <f t="shared" si="192"/>
        <v>12</v>
      </c>
      <c r="W100" s="60">
        <f t="shared" si="192"/>
        <v>13</v>
      </c>
      <c r="X100" s="60">
        <f t="shared" si="192"/>
        <v>10</v>
      </c>
      <c r="Y100" s="61">
        <f t="shared" si="112"/>
        <v>527</v>
      </c>
      <c r="Z100" s="62">
        <f t="shared" si="113"/>
        <v>0.72916666666666619</v>
      </c>
      <c r="AA100" s="60">
        <f t="shared" ref="AA100:AG100" si="207">SUM(AA51:AA54)</f>
        <v>672</v>
      </c>
      <c r="AB100" s="60">
        <f t="shared" si="207"/>
        <v>75</v>
      </c>
      <c r="AC100" s="60">
        <f t="shared" si="207"/>
        <v>6</v>
      </c>
      <c r="AD100" s="60">
        <f t="shared" si="207"/>
        <v>10</v>
      </c>
      <c r="AE100" s="60">
        <f t="shared" si="207"/>
        <v>16</v>
      </c>
      <c r="AF100" s="60">
        <f t="shared" si="207"/>
        <v>22</v>
      </c>
      <c r="AG100" s="60">
        <f t="shared" si="207"/>
        <v>13</v>
      </c>
      <c r="AH100" s="61">
        <f t="shared" si="115"/>
        <v>814</v>
      </c>
      <c r="AI100" s="60">
        <f t="shared" ref="AI100:AO100" si="208">SUM(AI51:AI54)</f>
        <v>604</v>
      </c>
      <c r="AJ100" s="60">
        <f t="shared" si="208"/>
        <v>57</v>
      </c>
      <c r="AK100" s="60">
        <f t="shared" si="208"/>
        <v>3</v>
      </c>
      <c r="AL100" s="60">
        <f t="shared" si="208"/>
        <v>10</v>
      </c>
      <c r="AM100" s="60">
        <f t="shared" si="208"/>
        <v>14</v>
      </c>
      <c r="AN100" s="60">
        <f t="shared" si="208"/>
        <v>8</v>
      </c>
      <c r="AO100" s="60">
        <f t="shared" si="208"/>
        <v>3</v>
      </c>
      <c r="AP100" s="61">
        <f t="shared" si="117"/>
        <v>699</v>
      </c>
    </row>
    <row r="101" spans="1:42" ht="13.5" customHeight="1" x14ac:dyDescent="0.2">
      <c r="A101" s="62">
        <f t="shared" si="110"/>
        <v>0.73958333333333282</v>
      </c>
      <c r="B101" s="60">
        <f t="shared" si="190"/>
        <v>0</v>
      </c>
      <c r="C101" s="60">
        <f t="shared" si="190"/>
        <v>0</v>
      </c>
      <c r="D101" s="60">
        <f t="shared" si="190"/>
        <v>0</v>
      </c>
      <c r="E101" s="60">
        <f t="shared" si="190"/>
        <v>0</v>
      </c>
      <c r="F101" s="60">
        <f t="shared" si="190"/>
        <v>0</v>
      </c>
      <c r="G101" s="60">
        <f t="shared" si="190"/>
        <v>0</v>
      </c>
      <c r="H101" s="60">
        <f t="shared" si="190"/>
        <v>0</v>
      </c>
      <c r="I101" s="93">
        <f t="shared" si="105"/>
        <v>0</v>
      </c>
      <c r="J101" s="60">
        <f t="shared" si="191"/>
        <v>100</v>
      </c>
      <c r="K101" s="60">
        <f t="shared" si="191"/>
        <v>16</v>
      </c>
      <c r="L101" s="60">
        <f t="shared" si="191"/>
        <v>1</v>
      </c>
      <c r="M101" s="60">
        <f t="shared" si="191"/>
        <v>0</v>
      </c>
      <c r="N101" s="60">
        <f t="shared" si="191"/>
        <v>2</v>
      </c>
      <c r="O101" s="60">
        <f t="shared" si="191"/>
        <v>7</v>
      </c>
      <c r="P101" s="60">
        <f t="shared" si="191"/>
        <v>2</v>
      </c>
      <c r="Q101" s="61">
        <f t="shared" si="111"/>
        <v>128</v>
      </c>
      <c r="R101" s="60">
        <f t="shared" si="192"/>
        <v>425</v>
      </c>
      <c r="S101" s="60">
        <f t="shared" si="192"/>
        <v>44</v>
      </c>
      <c r="T101" s="60">
        <f t="shared" si="192"/>
        <v>4</v>
      </c>
      <c r="U101" s="60">
        <f t="shared" si="192"/>
        <v>8</v>
      </c>
      <c r="V101" s="60">
        <f t="shared" si="192"/>
        <v>13</v>
      </c>
      <c r="W101" s="60">
        <f t="shared" si="192"/>
        <v>9</v>
      </c>
      <c r="X101" s="60">
        <f t="shared" si="192"/>
        <v>6</v>
      </c>
      <c r="Y101" s="61">
        <f t="shared" si="112"/>
        <v>509</v>
      </c>
      <c r="Z101" s="62">
        <f t="shared" si="113"/>
        <v>0.73958333333333282</v>
      </c>
      <c r="AA101" s="60">
        <f t="shared" ref="AA101:AG101" si="209">SUM(AA52:AA55)</f>
        <v>674</v>
      </c>
      <c r="AB101" s="60">
        <f t="shared" si="209"/>
        <v>71</v>
      </c>
      <c r="AC101" s="60">
        <f t="shared" si="209"/>
        <v>5</v>
      </c>
      <c r="AD101" s="60">
        <f t="shared" si="209"/>
        <v>8</v>
      </c>
      <c r="AE101" s="60">
        <f t="shared" si="209"/>
        <v>17</v>
      </c>
      <c r="AF101" s="60">
        <f t="shared" si="209"/>
        <v>18</v>
      </c>
      <c r="AG101" s="60">
        <f t="shared" si="209"/>
        <v>8</v>
      </c>
      <c r="AH101" s="61">
        <f t="shared" si="115"/>
        <v>801</v>
      </c>
      <c r="AI101" s="60">
        <f t="shared" ref="AI101:AO101" si="210">SUM(AI52:AI55)</f>
        <v>653</v>
      </c>
      <c r="AJ101" s="60">
        <f t="shared" si="210"/>
        <v>50</v>
      </c>
      <c r="AK101" s="60">
        <f t="shared" si="210"/>
        <v>5</v>
      </c>
      <c r="AL101" s="60">
        <f t="shared" si="210"/>
        <v>8</v>
      </c>
      <c r="AM101" s="60">
        <f t="shared" si="210"/>
        <v>14</v>
      </c>
      <c r="AN101" s="60">
        <f t="shared" si="210"/>
        <v>8</v>
      </c>
      <c r="AO101" s="60">
        <f t="shared" si="210"/>
        <v>3</v>
      </c>
      <c r="AP101" s="61">
        <f t="shared" si="117"/>
        <v>741</v>
      </c>
    </row>
    <row r="102" spans="1:42" ht="13.5" customHeight="1" thickBot="1" x14ac:dyDescent="0.25">
      <c r="A102" s="89">
        <f t="shared" si="110"/>
        <v>0.74999999999999944</v>
      </c>
      <c r="B102" s="65">
        <f>SUM(B53:B56)</f>
        <v>0</v>
      </c>
      <c r="C102" s="65">
        <f t="shared" si="190"/>
        <v>0</v>
      </c>
      <c r="D102" s="65">
        <f t="shared" si="190"/>
        <v>0</v>
      </c>
      <c r="E102" s="65">
        <f t="shared" si="190"/>
        <v>0</v>
      </c>
      <c r="F102" s="65">
        <f t="shared" si="190"/>
        <v>0</v>
      </c>
      <c r="G102" s="65">
        <f t="shared" si="190"/>
        <v>0</v>
      </c>
      <c r="H102" s="65">
        <f t="shared" si="190"/>
        <v>0</v>
      </c>
      <c r="I102" s="136">
        <f t="shared" si="105"/>
        <v>0</v>
      </c>
      <c r="J102" s="65">
        <f>SUM(J53:J56)</f>
        <v>102</v>
      </c>
      <c r="K102" s="65">
        <f t="shared" si="191"/>
        <v>10</v>
      </c>
      <c r="L102" s="65">
        <f t="shared" si="191"/>
        <v>1</v>
      </c>
      <c r="M102" s="65">
        <f t="shared" si="191"/>
        <v>0</v>
      </c>
      <c r="N102" s="65">
        <f t="shared" si="191"/>
        <v>1</v>
      </c>
      <c r="O102" s="65">
        <f t="shared" si="191"/>
        <v>7</v>
      </c>
      <c r="P102" s="65">
        <f t="shared" si="191"/>
        <v>2</v>
      </c>
      <c r="Q102" s="66">
        <f>SUM(J102:P102)</f>
        <v>123</v>
      </c>
      <c r="R102" s="65">
        <f>SUM(R53:R56)</f>
        <v>404</v>
      </c>
      <c r="S102" s="65">
        <f t="shared" si="192"/>
        <v>41</v>
      </c>
      <c r="T102" s="65">
        <f t="shared" si="192"/>
        <v>2</v>
      </c>
      <c r="U102" s="65">
        <f t="shared" si="192"/>
        <v>8</v>
      </c>
      <c r="V102" s="65">
        <f t="shared" si="192"/>
        <v>10</v>
      </c>
      <c r="W102" s="65">
        <f t="shared" si="192"/>
        <v>7</v>
      </c>
      <c r="X102" s="65">
        <f t="shared" si="192"/>
        <v>7</v>
      </c>
      <c r="Y102" s="66">
        <f>SUM(R102:X102)</f>
        <v>479</v>
      </c>
      <c r="Z102" s="89">
        <f t="shared" si="113"/>
        <v>0.74999999999999944</v>
      </c>
      <c r="AA102" s="65">
        <f t="shared" ref="AA102:AG102" si="211">SUM(AA53:AA56)</f>
        <v>644</v>
      </c>
      <c r="AB102" s="65">
        <f t="shared" si="211"/>
        <v>64</v>
      </c>
      <c r="AC102" s="65">
        <f t="shared" si="211"/>
        <v>3</v>
      </c>
      <c r="AD102" s="65">
        <f t="shared" si="211"/>
        <v>8</v>
      </c>
      <c r="AE102" s="65">
        <f t="shared" si="211"/>
        <v>13</v>
      </c>
      <c r="AF102" s="65">
        <f t="shared" si="211"/>
        <v>16</v>
      </c>
      <c r="AG102" s="65">
        <f t="shared" si="211"/>
        <v>9</v>
      </c>
      <c r="AH102" s="66">
        <f>SUM(AA102:AG102)</f>
        <v>757</v>
      </c>
      <c r="AI102" s="65">
        <f t="shared" ref="AI102:AO102" si="212">SUM(AI53:AI56)</f>
        <v>659</v>
      </c>
      <c r="AJ102" s="65">
        <f t="shared" si="212"/>
        <v>59</v>
      </c>
      <c r="AK102" s="65">
        <f t="shared" si="212"/>
        <v>2</v>
      </c>
      <c r="AL102" s="65">
        <f t="shared" si="212"/>
        <v>4</v>
      </c>
      <c r="AM102" s="65">
        <f t="shared" si="212"/>
        <v>12</v>
      </c>
      <c r="AN102" s="65">
        <f t="shared" si="212"/>
        <v>6</v>
      </c>
      <c r="AO102" s="65">
        <f t="shared" si="212"/>
        <v>2</v>
      </c>
      <c r="AP102" s="66">
        <f>SUM(AI102:AO102)</f>
        <v>744</v>
      </c>
    </row>
    <row r="103" spans="1:42" ht="13.5" customHeight="1" thickTop="1" x14ac:dyDescent="0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</row>
    <row r="104" spans="1:42" ht="27.75" customHeight="1" x14ac:dyDescent="0.2">
      <c r="A104" s="51" t="s">
        <v>7</v>
      </c>
      <c r="B104" s="52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1" t="s">
        <v>7</v>
      </c>
      <c r="AA104" s="51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</row>
    <row r="105" spans="1:42" ht="13.5" customHeight="1" x14ac:dyDescent="0.2">
      <c r="A105" s="53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1"/>
      <c r="AA105" s="51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</row>
    <row r="106" spans="1:42" ht="13.5" customHeight="1" x14ac:dyDescent="0.2">
      <c r="A106" s="138" t="s">
        <v>36</v>
      </c>
      <c r="B106" s="14"/>
      <c r="C106" s="54" t="str">
        <f>$C$3</f>
        <v>Bristol City Council</v>
      </c>
      <c r="D106" s="54"/>
      <c r="E106" s="54"/>
      <c r="F106" s="138" t="s">
        <v>20</v>
      </c>
      <c r="G106" s="54"/>
      <c r="H106" s="56" t="str">
        <f>$H$3</f>
        <v>24.03.2015</v>
      </c>
      <c r="I106" s="54"/>
      <c r="K106" s="54"/>
      <c r="L106" s="54"/>
      <c r="M106" s="54"/>
      <c r="N106" s="54"/>
      <c r="O106" s="54"/>
      <c r="V106" s="57"/>
      <c r="W106" s="57"/>
      <c r="X106" s="57"/>
      <c r="Y106" s="57"/>
      <c r="Z106" s="138" t="s">
        <v>36</v>
      </c>
      <c r="AA106" s="14"/>
      <c r="AB106" s="54" t="str">
        <f>$C$3</f>
        <v>Bristol City Council</v>
      </c>
      <c r="AC106" s="54"/>
      <c r="AD106" s="54"/>
      <c r="AE106" s="138" t="s">
        <v>20</v>
      </c>
      <c r="AF106" s="54"/>
      <c r="AG106" s="56" t="str">
        <f>$H$3</f>
        <v>24.03.2015</v>
      </c>
      <c r="AH106" s="54"/>
      <c r="AI106" s="2"/>
      <c r="AJ106" s="54"/>
      <c r="AK106" s="54"/>
      <c r="AL106" s="54"/>
      <c r="AM106" s="2"/>
      <c r="AN106" s="2"/>
      <c r="AO106" s="52"/>
      <c r="AP106" s="52"/>
    </row>
    <row r="107" spans="1:42" ht="13.5" customHeight="1" x14ac:dyDescent="0.2">
      <c r="A107" s="138" t="s">
        <v>15</v>
      </c>
      <c r="B107" s="14"/>
      <c r="C107" s="54" t="str">
        <f>$C$4</f>
        <v>ID02263</v>
      </c>
      <c r="D107" s="54"/>
      <c r="E107" s="54"/>
      <c r="F107" s="138" t="s">
        <v>14</v>
      </c>
      <c r="G107" s="54"/>
      <c r="H107" s="56" t="str">
        <f>$H$4</f>
        <v>A37 Wells Road / A4174 Wooton Park / A4174 Airport Road</v>
      </c>
      <c r="I107" s="54"/>
      <c r="K107" s="54"/>
      <c r="L107" s="54"/>
      <c r="M107" s="139"/>
      <c r="N107" s="54"/>
      <c r="O107" s="140" t="s">
        <v>63</v>
      </c>
      <c r="P107" s="14" t="str">
        <f>$P$4</f>
        <v>A37 Wells Road (N)</v>
      </c>
      <c r="S107" s="140" t="s">
        <v>65</v>
      </c>
      <c r="T107" s="14" t="str">
        <f>$T$4</f>
        <v>A37 Wells Road (S)</v>
      </c>
      <c r="V107" s="57"/>
      <c r="W107" s="57"/>
      <c r="X107" s="57"/>
      <c r="Y107" s="57"/>
      <c r="Z107" s="138" t="s">
        <v>15</v>
      </c>
      <c r="AA107" s="14"/>
      <c r="AB107" s="54" t="str">
        <f>$C$4</f>
        <v>ID02263</v>
      </c>
      <c r="AC107" s="54"/>
      <c r="AD107" s="54"/>
      <c r="AE107" s="138" t="s">
        <v>14</v>
      </c>
      <c r="AF107" s="54"/>
      <c r="AG107" s="56" t="str">
        <f>$H$4</f>
        <v>A37 Wells Road / A4174 Wooton Park / A4174 Airport Road</v>
      </c>
      <c r="AH107" s="54"/>
      <c r="AI107" s="2"/>
      <c r="AJ107" s="54"/>
      <c r="AK107" s="2"/>
      <c r="AL107" s="139"/>
      <c r="AM107" s="54"/>
      <c r="AN107" s="2"/>
      <c r="AO107" s="52"/>
      <c r="AP107" s="52"/>
    </row>
    <row r="108" spans="1:42" ht="13.5" customHeight="1" x14ac:dyDescent="0.2">
      <c r="A108" s="138" t="s">
        <v>13</v>
      </c>
      <c r="B108" s="14"/>
      <c r="C108" s="54" t="str">
        <f>$C$5</f>
        <v>Site 5</v>
      </c>
      <c r="D108" s="54"/>
      <c r="E108" s="54"/>
      <c r="F108" s="138" t="s">
        <v>21</v>
      </c>
      <c r="G108" s="54"/>
      <c r="H108" s="56" t="str">
        <f>$H$5</f>
        <v>Crossroads</v>
      </c>
      <c r="I108" s="54"/>
      <c r="K108" s="54"/>
      <c r="L108" s="54"/>
      <c r="M108" s="139"/>
      <c r="N108" s="54"/>
      <c r="O108" s="140" t="s">
        <v>64</v>
      </c>
      <c r="P108" s="14" t="str">
        <f>$P$5</f>
        <v>A4174 Wootton Park</v>
      </c>
      <c r="S108" s="140" t="s">
        <v>69</v>
      </c>
      <c r="T108" s="14" t="str">
        <f>$T$5</f>
        <v>A4174 Airport Road</v>
      </c>
      <c r="V108" s="57"/>
      <c r="W108" s="57"/>
      <c r="X108" s="57"/>
      <c r="Y108" s="57"/>
      <c r="Z108" s="138" t="s">
        <v>13</v>
      </c>
      <c r="AA108" s="14"/>
      <c r="AB108" s="54" t="str">
        <f>$C$5</f>
        <v>Site 5</v>
      </c>
      <c r="AC108" s="54"/>
      <c r="AD108" s="54"/>
      <c r="AE108" s="138" t="s">
        <v>21</v>
      </c>
      <c r="AF108" s="54"/>
      <c r="AG108" s="56" t="str">
        <f>$H$5</f>
        <v>Crossroads</v>
      </c>
      <c r="AH108" s="54"/>
      <c r="AI108" s="2"/>
      <c r="AJ108" s="54"/>
      <c r="AK108" s="2"/>
      <c r="AL108" s="139"/>
      <c r="AM108" s="54"/>
      <c r="AN108" s="2"/>
      <c r="AO108" s="52"/>
      <c r="AP108" s="52"/>
    </row>
    <row r="109" spans="1:42" ht="13.5" customHeight="1" thickBot="1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3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</row>
    <row r="110" spans="1:42" ht="13.5" customHeight="1" thickTop="1" thickBot="1" x14ac:dyDescent="0.25">
      <c r="A110" s="57"/>
      <c r="B110" s="297" t="s">
        <v>47</v>
      </c>
      <c r="C110" s="298"/>
      <c r="D110" s="298"/>
      <c r="E110" s="298"/>
      <c r="F110" s="298"/>
      <c r="G110" s="298"/>
      <c r="H110" s="298"/>
      <c r="I110" s="299"/>
      <c r="J110" s="300" t="s">
        <v>104</v>
      </c>
      <c r="K110" s="301"/>
      <c r="L110" s="301"/>
      <c r="M110" s="301"/>
      <c r="N110" s="301"/>
      <c r="O110" s="301"/>
      <c r="P110" s="301"/>
      <c r="Q110" s="302"/>
      <c r="R110" s="300" t="s">
        <v>48</v>
      </c>
      <c r="S110" s="301"/>
      <c r="T110" s="301"/>
      <c r="U110" s="301"/>
      <c r="V110" s="301"/>
      <c r="W110" s="301"/>
      <c r="X110" s="301"/>
      <c r="Y110" s="302"/>
      <c r="Z110" s="57"/>
      <c r="AA110" s="300" t="s">
        <v>112</v>
      </c>
      <c r="AB110" s="301"/>
      <c r="AC110" s="301"/>
      <c r="AD110" s="301"/>
      <c r="AE110" s="301"/>
      <c r="AF110" s="301"/>
      <c r="AG110" s="301"/>
      <c r="AH110" s="302"/>
      <c r="AI110" s="300" t="s">
        <v>60</v>
      </c>
      <c r="AJ110" s="301"/>
      <c r="AK110" s="301"/>
      <c r="AL110" s="301"/>
      <c r="AM110" s="301"/>
      <c r="AN110" s="301"/>
      <c r="AO110" s="301"/>
      <c r="AP110" s="302"/>
    </row>
    <row r="111" spans="1:42" ht="13.5" customHeight="1" thickTop="1" thickBot="1" x14ac:dyDescent="0.25">
      <c r="A111" s="130" t="s">
        <v>0</v>
      </c>
      <c r="B111" s="58" t="s">
        <v>2</v>
      </c>
      <c r="C111" s="58" t="s">
        <v>12</v>
      </c>
      <c r="D111" s="58" t="s">
        <v>10</v>
      </c>
      <c r="E111" s="58" t="s">
        <v>11</v>
      </c>
      <c r="F111" s="58" t="s">
        <v>4</v>
      </c>
      <c r="G111" s="58" t="s">
        <v>9</v>
      </c>
      <c r="H111" s="58" t="s">
        <v>3</v>
      </c>
      <c r="I111" s="58" t="s">
        <v>8</v>
      </c>
      <c r="J111" s="58" t="s">
        <v>2</v>
      </c>
      <c r="K111" s="58" t="s">
        <v>12</v>
      </c>
      <c r="L111" s="58" t="s">
        <v>10</v>
      </c>
      <c r="M111" s="58" t="s">
        <v>11</v>
      </c>
      <c r="N111" s="58" t="s">
        <v>4</v>
      </c>
      <c r="O111" s="58" t="s">
        <v>9</v>
      </c>
      <c r="P111" s="58" t="s">
        <v>3</v>
      </c>
      <c r="Q111" s="58" t="s">
        <v>8</v>
      </c>
      <c r="R111" s="58" t="s">
        <v>2</v>
      </c>
      <c r="S111" s="58" t="s">
        <v>12</v>
      </c>
      <c r="T111" s="58" t="s">
        <v>10</v>
      </c>
      <c r="U111" s="58" t="s">
        <v>11</v>
      </c>
      <c r="V111" s="58" t="s">
        <v>4</v>
      </c>
      <c r="W111" s="58" t="s">
        <v>9</v>
      </c>
      <c r="X111" s="58" t="s">
        <v>3</v>
      </c>
      <c r="Y111" s="58" t="s">
        <v>8</v>
      </c>
      <c r="Z111" s="169" t="s">
        <v>0</v>
      </c>
      <c r="AA111" s="58" t="s">
        <v>2</v>
      </c>
      <c r="AB111" s="58" t="s">
        <v>12</v>
      </c>
      <c r="AC111" s="58" t="s">
        <v>10</v>
      </c>
      <c r="AD111" s="58" t="s">
        <v>11</v>
      </c>
      <c r="AE111" s="58" t="s">
        <v>4</v>
      </c>
      <c r="AF111" s="58" t="s">
        <v>9</v>
      </c>
      <c r="AG111" s="58" t="s">
        <v>3</v>
      </c>
      <c r="AH111" s="58" t="s">
        <v>8</v>
      </c>
      <c r="AI111" s="58" t="s">
        <v>2</v>
      </c>
      <c r="AJ111" s="58" t="s">
        <v>12</v>
      </c>
      <c r="AK111" s="58" t="s">
        <v>10</v>
      </c>
      <c r="AL111" s="58" t="s">
        <v>11</v>
      </c>
      <c r="AM111" s="58" t="s">
        <v>4</v>
      </c>
      <c r="AN111" s="58" t="s">
        <v>9</v>
      </c>
      <c r="AO111" s="58" t="s">
        <v>3</v>
      </c>
      <c r="AP111" s="58" t="s">
        <v>8</v>
      </c>
    </row>
    <row r="112" spans="1:42" s="16" customFormat="1" ht="13.5" customHeight="1" thickTop="1" x14ac:dyDescent="0.2">
      <c r="A112" s="59">
        <f>A9</f>
        <v>0.29166666666666669</v>
      </c>
      <c r="B112" s="96">
        <v>24</v>
      </c>
      <c r="C112" s="96">
        <v>7</v>
      </c>
      <c r="D112" s="96">
        <v>1</v>
      </c>
      <c r="E112" s="96">
        <v>0</v>
      </c>
      <c r="F112" s="96">
        <v>1</v>
      </c>
      <c r="G112" s="96">
        <v>2</v>
      </c>
      <c r="H112" s="96">
        <v>0</v>
      </c>
      <c r="I112" s="97">
        <f t="shared" ref="I112:I159" si="213">SUM(B112:H112)</f>
        <v>35</v>
      </c>
      <c r="J112" s="200"/>
      <c r="K112" s="200"/>
      <c r="L112" s="200"/>
      <c r="M112" s="200"/>
      <c r="N112" s="200"/>
      <c r="O112" s="200"/>
      <c r="P112" s="200"/>
      <c r="Q112" s="97">
        <f t="shared" ref="Q112:Q159" si="214">SUM(J112:P112)</f>
        <v>0</v>
      </c>
      <c r="R112" s="96">
        <v>21</v>
      </c>
      <c r="S112" s="96">
        <v>3</v>
      </c>
      <c r="T112" s="96">
        <v>0</v>
      </c>
      <c r="U112" s="96">
        <v>0</v>
      </c>
      <c r="V112" s="96">
        <v>1</v>
      </c>
      <c r="W112" s="96">
        <v>0</v>
      </c>
      <c r="X112" s="96">
        <v>0</v>
      </c>
      <c r="Y112" s="97">
        <f t="shared" ref="Y112:Y159" si="215">SUM(R112:X112)</f>
        <v>25</v>
      </c>
      <c r="Z112" s="59">
        <f>A112</f>
        <v>0.29166666666666669</v>
      </c>
      <c r="AA112" s="91">
        <f>J112+R112+B215+J215</f>
        <v>85</v>
      </c>
      <c r="AB112" s="91">
        <f t="shared" ref="AB112:AG112" si="216">K112+S112+C215+K215</f>
        <v>22</v>
      </c>
      <c r="AC112" s="91">
        <f t="shared" si="216"/>
        <v>1</v>
      </c>
      <c r="AD112" s="91">
        <f t="shared" si="216"/>
        <v>1</v>
      </c>
      <c r="AE112" s="91">
        <f t="shared" si="216"/>
        <v>2</v>
      </c>
      <c r="AF112" s="91">
        <f t="shared" si="216"/>
        <v>1</v>
      </c>
      <c r="AG112" s="91">
        <f t="shared" si="216"/>
        <v>2</v>
      </c>
      <c r="AH112" s="61">
        <f>SUM(AA112:AG112)</f>
        <v>114</v>
      </c>
      <c r="AI112" s="91">
        <f>B112+J112+B318+R421</f>
        <v>138</v>
      </c>
      <c r="AJ112" s="91">
        <f t="shared" ref="AJ112:AO112" si="217">C112+K112+C318+S421</f>
        <v>42</v>
      </c>
      <c r="AK112" s="91">
        <f t="shared" si="217"/>
        <v>4</v>
      </c>
      <c r="AL112" s="91">
        <f t="shared" si="217"/>
        <v>2</v>
      </c>
      <c r="AM112" s="91">
        <f t="shared" si="217"/>
        <v>2</v>
      </c>
      <c r="AN112" s="91">
        <f t="shared" si="217"/>
        <v>3</v>
      </c>
      <c r="AO112" s="91">
        <f t="shared" si="217"/>
        <v>1</v>
      </c>
      <c r="AP112" s="61">
        <f>SUM(AI112:AO112)</f>
        <v>192</v>
      </c>
    </row>
    <row r="113" spans="1:42" s="16" customFormat="1" ht="13.5" customHeight="1" x14ac:dyDescent="0.2">
      <c r="A113" s="62">
        <f t="shared" ref="A113:A159" si="218">A10</f>
        <v>0.30208333333333337</v>
      </c>
      <c r="B113" s="96">
        <v>20</v>
      </c>
      <c r="C113" s="96">
        <v>4</v>
      </c>
      <c r="D113" s="96">
        <v>1</v>
      </c>
      <c r="E113" s="96">
        <v>0</v>
      </c>
      <c r="F113" s="96">
        <v>1</v>
      </c>
      <c r="G113" s="96">
        <v>0</v>
      </c>
      <c r="H113" s="96">
        <v>0</v>
      </c>
      <c r="I113" s="97">
        <f t="shared" si="213"/>
        <v>26</v>
      </c>
      <c r="J113" s="200"/>
      <c r="K113" s="200"/>
      <c r="L113" s="200"/>
      <c r="M113" s="200"/>
      <c r="N113" s="200"/>
      <c r="O113" s="200"/>
      <c r="P113" s="200"/>
      <c r="Q113" s="97">
        <f t="shared" si="214"/>
        <v>0</v>
      </c>
      <c r="R113" s="96">
        <v>14</v>
      </c>
      <c r="S113" s="96">
        <v>3</v>
      </c>
      <c r="T113" s="96">
        <v>0</v>
      </c>
      <c r="U113" s="96">
        <v>0</v>
      </c>
      <c r="V113" s="96">
        <v>1</v>
      </c>
      <c r="W113" s="96">
        <v>1</v>
      </c>
      <c r="X113" s="96">
        <v>0</v>
      </c>
      <c r="Y113" s="97">
        <f t="shared" si="215"/>
        <v>19</v>
      </c>
      <c r="Z113" s="62">
        <f t="shared" ref="Z113:Z159" si="219">A113</f>
        <v>0.30208333333333337</v>
      </c>
      <c r="AA113" s="31">
        <f t="shared" ref="AA113:AG113" si="220">J113+R113+B216+J216</f>
        <v>93</v>
      </c>
      <c r="AB113" s="31">
        <f t="shared" si="220"/>
        <v>32</v>
      </c>
      <c r="AC113" s="31">
        <f t="shared" si="220"/>
        <v>4</v>
      </c>
      <c r="AD113" s="31">
        <f t="shared" si="220"/>
        <v>1</v>
      </c>
      <c r="AE113" s="31">
        <f t="shared" si="220"/>
        <v>5</v>
      </c>
      <c r="AF113" s="31">
        <f t="shared" si="220"/>
        <v>2</v>
      </c>
      <c r="AG113" s="31">
        <f t="shared" si="220"/>
        <v>1</v>
      </c>
      <c r="AH113" s="61">
        <f t="shared" ref="AH113:AH145" si="221">SUM(AA113:AG113)</f>
        <v>138</v>
      </c>
      <c r="AI113" s="31">
        <f t="shared" ref="AI113:AO113" si="222">B113+J113+B319+R422</f>
        <v>93</v>
      </c>
      <c r="AJ113" s="31">
        <f t="shared" si="222"/>
        <v>36</v>
      </c>
      <c r="AK113" s="31">
        <f t="shared" si="222"/>
        <v>9</v>
      </c>
      <c r="AL113" s="31">
        <f t="shared" si="222"/>
        <v>2</v>
      </c>
      <c r="AM113" s="31">
        <f t="shared" si="222"/>
        <v>4</v>
      </c>
      <c r="AN113" s="31">
        <f t="shared" si="222"/>
        <v>3</v>
      </c>
      <c r="AO113" s="31">
        <f t="shared" si="222"/>
        <v>1</v>
      </c>
      <c r="AP113" s="61">
        <f t="shared" ref="AP113:AP145" si="223">SUM(AI113:AO113)</f>
        <v>148</v>
      </c>
    </row>
    <row r="114" spans="1:42" ht="13.5" customHeight="1" x14ac:dyDescent="0.2">
      <c r="A114" s="63">
        <f t="shared" si="218"/>
        <v>0.31250000000000006</v>
      </c>
      <c r="B114" s="96">
        <v>18</v>
      </c>
      <c r="C114" s="96">
        <v>8</v>
      </c>
      <c r="D114" s="96">
        <v>0</v>
      </c>
      <c r="E114" s="96">
        <v>0</v>
      </c>
      <c r="F114" s="96">
        <v>0</v>
      </c>
      <c r="G114" s="96">
        <v>2</v>
      </c>
      <c r="H114" s="96">
        <v>0</v>
      </c>
      <c r="I114" s="97">
        <f t="shared" si="213"/>
        <v>28</v>
      </c>
      <c r="J114" s="200"/>
      <c r="K114" s="200"/>
      <c r="L114" s="200"/>
      <c r="M114" s="200"/>
      <c r="N114" s="200"/>
      <c r="O114" s="200"/>
      <c r="P114" s="200"/>
      <c r="Q114" s="97">
        <f t="shared" si="214"/>
        <v>0</v>
      </c>
      <c r="R114" s="96">
        <v>28</v>
      </c>
      <c r="S114" s="96">
        <v>11</v>
      </c>
      <c r="T114" s="96">
        <v>2</v>
      </c>
      <c r="U114" s="96">
        <v>0</v>
      </c>
      <c r="V114" s="96">
        <v>1</v>
      </c>
      <c r="W114" s="96">
        <v>0</v>
      </c>
      <c r="X114" s="96">
        <v>0</v>
      </c>
      <c r="Y114" s="97">
        <f t="shared" si="215"/>
        <v>42</v>
      </c>
      <c r="Z114" s="63">
        <f t="shared" si="219"/>
        <v>0.31250000000000006</v>
      </c>
      <c r="AA114" s="31">
        <f t="shared" ref="AA114:AG114" si="224">J114+R114+B217+J217</f>
        <v>136</v>
      </c>
      <c r="AB114" s="31">
        <f t="shared" si="224"/>
        <v>27</v>
      </c>
      <c r="AC114" s="31">
        <f t="shared" si="224"/>
        <v>9</v>
      </c>
      <c r="AD114" s="31">
        <f t="shared" si="224"/>
        <v>0</v>
      </c>
      <c r="AE114" s="31">
        <f t="shared" si="224"/>
        <v>4</v>
      </c>
      <c r="AF114" s="31">
        <f t="shared" si="224"/>
        <v>4</v>
      </c>
      <c r="AG114" s="31">
        <f t="shared" si="224"/>
        <v>1</v>
      </c>
      <c r="AH114" s="61">
        <f t="shared" si="221"/>
        <v>181</v>
      </c>
      <c r="AI114" s="31">
        <f t="shared" ref="AI114:AO114" si="225">B114+J114+B320+R423</f>
        <v>121</v>
      </c>
      <c r="AJ114" s="31">
        <f t="shared" si="225"/>
        <v>45</v>
      </c>
      <c r="AK114" s="31">
        <f t="shared" si="225"/>
        <v>3</v>
      </c>
      <c r="AL114" s="31">
        <f t="shared" si="225"/>
        <v>1</v>
      </c>
      <c r="AM114" s="31">
        <f t="shared" si="225"/>
        <v>3</v>
      </c>
      <c r="AN114" s="31">
        <f t="shared" si="225"/>
        <v>8</v>
      </c>
      <c r="AO114" s="31">
        <f t="shared" si="225"/>
        <v>0</v>
      </c>
      <c r="AP114" s="61">
        <f t="shared" si="223"/>
        <v>181</v>
      </c>
    </row>
    <row r="115" spans="1:42" ht="13.5" customHeight="1" x14ac:dyDescent="0.2">
      <c r="A115" s="62">
        <f t="shared" si="218"/>
        <v>0.32291666666666674</v>
      </c>
      <c r="B115" s="96">
        <v>17</v>
      </c>
      <c r="C115" s="96">
        <v>4</v>
      </c>
      <c r="D115" s="96">
        <v>0</v>
      </c>
      <c r="E115" s="96">
        <v>0</v>
      </c>
      <c r="F115" s="96">
        <v>0</v>
      </c>
      <c r="G115" s="96">
        <v>1</v>
      </c>
      <c r="H115" s="96">
        <v>0</v>
      </c>
      <c r="I115" s="97">
        <f t="shared" si="213"/>
        <v>22</v>
      </c>
      <c r="J115" s="200"/>
      <c r="K115" s="200"/>
      <c r="L115" s="200"/>
      <c r="M115" s="200"/>
      <c r="N115" s="200"/>
      <c r="O115" s="200"/>
      <c r="P115" s="200"/>
      <c r="Q115" s="97">
        <f t="shared" si="214"/>
        <v>0</v>
      </c>
      <c r="R115" s="96">
        <v>24</v>
      </c>
      <c r="S115" s="96">
        <v>8</v>
      </c>
      <c r="T115" s="96">
        <v>0</v>
      </c>
      <c r="U115" s="96">
        <v>0</v>
      </c>
      <c r="V115" s="96">
        <v>1</v>
      </c>
      <c r="W115" s="96">
        <v>1</v>
      </c>
      <c r="X115" s="96">
        <v>0</v>
      </c>
      <c r="Y115" s="97">
        <f t="shared" si="215"/>
        <v>34</v>
      </c>
      <c r="Z115" s="62">
        <f t="shared" si="219"/>
        <v>0.32291666666666674</v>
      </c>
      <c r="AA115" s="31">
        <f t="shared" ref="AA115:AG115" si="226">J115+R115+B218+J218</f>
        <v>136</v>
      </c>
      <c r="AB115" s="31">
        <f t="shared" si="226"/>
        <v>34</v>
      </c>
      <c r="AC115" s="31">
        <f t="shared" si="226"/>
        <v>3</v>
      </c>
      <c r="AD115" s="31">
        <f t="shared" si="226"/>
        <v>2</v>
      </c>
      <c r="AE115" s="31">
        <f t="shared" si="226"/>
        <v>1</v>
      </c>
      <c r="AF115" s="31">
        <f t="shared" si="226"/>
        <v>4</v>
      </c>
      <c r="AG115" s="31">
        <f t="shared" si="226"/>
        <v>2</v>
      </c>
      <c r="AH115" s="61">
        <f t="shared" si="221"/>
        <v>182</v>
      </c>
      <c r="AI115" s="31">
        <f t="shared" ref="AI115:AO115" si="227">B115+J115+B321+R424</f>
        <v>105</v>
      </c>
      <c r="AJ115" s="31">
        <f t="shared" si="227"/>
        <v>38</v>
      </c>
      <c r="AK115" s="31">
        <f t="shared" si="227"/>
        <v>4</v>
      </c>
      <c r="AL115" s="31">
        <f t="shared" si="227"/>
        <v>1</v>
      </c>
      <c r="AM115" s="31">
        <f t="shared" si="227"/>
        <v>1</v>
      </c>
      <c r="AN115" s="31">
        <f t="shared" si="227"/>
        <v>3</v>
      </c>
      <c r="AO115" s="31">
        <f t="shared" si="227"/>
        <v>2</v>
      </c>
      <c r="AP115" s="61">
        <f t="shared" si="223"/>
        <v>154</v>
      </c>
    </row>
    <row r="116" spans="1:42" ht="13.5" customHeight="1" x14ac:dyDescent="0.2">
      <c r="A116" s="63">
        <f t="shared" si="218"/>
        <v>0.33333333333333343</v>
      </c>
      <c r="B116" s="96">
        <v>26</v>
      </c>
      <c r="C116" s="96">
        <v>4</v>
      </c>
      <c r="D116" s="96">
        <v>1</v>
      </c>
      <c r="E116" s="96">
        <v>1</v>
      </c>
      <c r="F116" s="96">
        <v>1</v>
      </c>
      <c r="G116" s="96">
        <v>2</v>
      </c>
      <c r="H116" s="96">
        <v>1</v>
      </c>
      <c r="I116" s="97">
        <f t="shared" si="213"/>
        <v>36</v>
      </c>
      <c r="J116" s="200"/>
      <c r="K116" s="200"/>
      <c r="L116" s="200"/>
      <c r="M116" s="200"/>
      <c r="N116" s="200"/>
      <c r="O116" s="200"/>
      <c r="P116" s="200"/>
      <c r="Q116" s="97">
        <f t="shared" si="214"/>
        <v>0</v>
      </c>
      <c r="R116" s="96">
        <v>18</v>
      </c>
      <c r="S116" s="96">
        <v>9</v>
      </c>
      <c r="T116" s="96">
        <v>2</v>
      </c>
      <c r="U116" s="96">
        <v>0</v>
      </c>
      <c r="V116" s="96">
        <v>1</v>
      </c>
      <c r="W116" s="96">
        <v>1</v>
      </c>
      <c r="X116" s="96">
        <v>0</v>
      </c>
      <c r="Y116" s="97">
        <f t="shared" si="215"/>
        <v>31</v>
      </c>
      <c r="Z116" s="63">
        <f t="shared" si="219"/>
        <v>0.33333333333333343</v>
      </c>
      <c r="AA116" s="31">
        <f t="shared" ref="AA116:AG116" si="228">J116+R116+B219+J219</f>
        <v>118</v>
      </c>
      <c r="AB116" s="31">
        <f t="shared" si="228"/>
        <v>31</v>
      </c>
      <c r="AC116" s="31">
        <f t="shared" si="228"/>
        <v>5</v>
      </c>
      <c r="AD116" s="31">
        <f t="shared" si="228"/>
        <v>1</v>
      </c>
      <c r="AE116" s="31">
        <f t="shared" si="228"/>
        <v>3</v>
      </c>
      <c r="AF116" s="31">
        <f t="shared" si="228"/>
        <v>2</v>
      </c>
      <c r="AG116" s="31">
        <f t="shared" si="228"/>
        <v>0</v>
      </c>
      <c r="AH116" s="61">
        <f t="shared" si="221"/>
        <v>160</v>
      </c>
      <c r="AI116" s="31">
        <f t="shared" ref="AI116:AO116" si="229">B116+J116+B322+R425</f>
        <v>103</v>
      </c>
      <c r="AJ116" s="31">
        <f t="shared" si="229"/>
        <v>34</v>
      </c>
      <c r="AK116" s="31">
        <f t="shared" si="229"/>
        <v>5</v>
      </c>
      <c r="AL116" s="31">
        <f t="shared" si="229"/>
        <v>6</v>
      </c>
      <c r="AM116" s="31">
        <f t="shared" si="229"/>
        <v>2</v>
      </c>
      <c r="AN116" s="31">
        <f t="shared" si="229"/>
        <v>5</v>
      </c>
      <c r="AO116" s="31">
        <f t="shared" si="229"/>
        <v>2</v>
      </c>
      <c r="AP116" s="61">
        <f t="shared" si="223"/>
        <v>157</v>
      </c>
    </row>
    <row r="117" spans="1:42" ht="13.5" customHeight="1" x14ac:dyDescent="0.2">
      <c r="A117" s="63">
        <f t="shared" si="218"/>
        <v>0.34375000000000011</v>
      </c>
      <c r="B117" s="96">
        <v>23</v>
      </c>
      <c r="C117" s="96">
        <v>5</v>
      </c>
      <c r="D117" s="96">
        <v>0</v>
      </c>
      <c r="E117" s="96">
        <v>1</v>
      </c>
      <c r="F117" s="96">
        <v>1</v>
      </c>
      <c r="G117" s="96">
        <v>0</v>
      </c>
      <c r="H117" s="96">
        <v>0</v>
      </c>
      <c r="I117" s="97">
        <f t="shared" si="213"/>
        <v>30</v>
      </c>
      <c r="J117" s="200"/>
      <c r="K117" s="200"/>
      <c r="L117" s="200"/>
      <c r="M117" s="200"/>
      <c r="N117" s="200"/>
      <c r="O117" s="200"/>
      <c r="P117" s="200"/>
      <c r="Q117" s="97">
        <f t="shared" si="214"/>
        <v>0</v>
      </c>
      <c r="R117" s="96">
        <v>20</v>
      </c>
      <c r="S117" s="96">
        <v>2</v>
      </c>
      <c r="T117" s="96">
        <v>0</v>
      </c>
      <c r="U117" s="96">
        <v>0</v>
      </c>
      <c r="V117" s="96">
        <v>2</v>
      </c>
      <c r="W117" s="96">
        <v>0</v>
      </c>
      <c r="X117" s="96">
        <v>0</v>
      </c>
      <c r="Y117" s="97">
        <f t="shared" si="215"/>
        <v>24</v>
      </c>
      <c r="Z117" s="63">
        <f t="shared" si="219"/>
        <v>0.34375000000000011</v>
      </c>
      <c r="AA117" s="31">
        <f t="shared" ref="AA117:AG117" si="230">J117+R117+B220+J220</f>
        <v>110</v>
      </c>
      <c r="AB117" s="31">
        <f t="shared" si="230"/>
        <v>21</v>
      </c>
      <c r="AC117" s="31">
        <f t="shared" si="230"/>
        <v>4</v>
      </c>
      <c r="AD117" s="31">
        <f t="shared" si="230"/>
        <v>2</v>
      </c>
      <c r="AE117" s="31">
        <f t="shared" si="230"/>
        <v>3</v>
      </c>
      <c r="AF117" s="31">
        <f t="shared" si="230"/>
        <v>1</v>
      </c>
      <c r="AG117" s="31">
        <f t="shared" si="230"/>
        <v>2</v>
      </c>
      <c r="AH117" s="61">
        <f t="shared" si="221"/>
        <v>143</v>
      </c>
      <c r="AI117" s="31">
        <f t="shared" ref="AI117:AO117" si="231">B117+J117+B323+R426</f>
        <v>121</v>
      </c>
      <c r="AJ117" s="31">
        <f t="shared" si="231"/>
        <v>26</v>
      </c>
      <c r="AK117" s="31">
        <f t="shared" si="231"/>
        <v>8</v>
      </c>
      <c r="AL117" s="31">
        <f t="shared" si="231"/>
        <v>2</v>
      </c>
      <c r="AM117" s="31">
        <f t="shared" si="231"/>
        <v>2</v>
      </c>
      <c r="AN117" s="31">
        <f t="shared" si="231"/>
        <v>4</v>
      </c>
      <c r="AO117" s="31">
        <f t="shared" si="231"/>
        <v>2</v>
      </c>
      <c r="AP117" s="61">
        <f t="shared" si="223"/>
        <v>165</v>
      </c>
    </row>
    <row r="118" spans="1:42" ht="13.5" customHeight="1" x14ac:dyDescent="0.2">
      <c r="A118" s="63">
        <f t="shared" si="218"/>
        <v>0.3541666666666668</v>
      </c>
      <c r="B118" s="96">
        <v>38</v>
      </c>
      <c r="C118" s="96">
        <v>4</v>
      </c>
      <c r="D118" s="96">
        <v>0</v>
      </c>
      <c r="E118" s="96">
        <v>0</v>
      </c>
      <c r="F118" s="96">
        <v>1</v>
      </c>
      <c r="G118" s="96">
        <v>1</v>
      </c>
      <c r="H118" s="96">
        <v>0</v>
      </c>
      <c r="I118" s="97">
        <f t="shared" si="213"/>
        <v>44</v>
      </c>
      <c r="J118" s="200"/>
      <c r="K118" s="200"/>
      <c r="L118" s="200"/>
      <c r="M118" s="200"/>
      <c r="N118" s="200"/>
      <c r="O118" s="200"/>
      <c r="P118" s="200"/>
      <c r="Q118" s="97">
        <f t="shared" si="214"/>
        <v>0</v>
      </c>
      <c r="R118" s="96">
        <v>23</v>
      </c>
      <c r="S118" s="96">
        <v>4</v>
      </c>
      <c r="T118" s="96">
        <v>1</v>
      </c>
      <c r="U118" s="96">
        <v>1</v>
      </c>
      <c r="V118" s="96">
        <v>0</v>
      </c>
      <c r="W118" s="96">
        <v>0</v>
      </c>
      <c r="X118" s="96">
        <v>0</v>
      </c>
      <c r="Y118" s="97">
        <f t="shared" si="215"/>
        <v>29</v>
      </c>
      <c r="Z118" s="63">
        <f t="shared" si="219"/>
        <v>0.3541666666666668</v>
      </c>
      <c r="AA118" s="31">
        <f t="shared" ref="AA118:AG118" si="232">J118+R118+B221+J221</f>
        <v>115</v>
      </c>
      <c r="AB118" s="31">
        <f t="shared" si="232"/>
        <v>21</v>
      </c>
      <c r="AC118" s="31">
        <f t="shared" si="232"/>
        <v>3</v>
      </c>
      <c r="AD118" s="31">
        <f t="shared" si="232"/>
        <v>4</v>
      </c>
      <c r="AE118" s="31">
        <f t="shared" si="232"/>
        <v>0</v>
      </c>
      <c r="AF118" s="31">
        <f t="shared" si="232"/>
        <v>2</v>
      </c>
      <c r="AG118" s="31">
        <f t="shared" si="232"/>
        <v>3</v>
      </c>
      <c r="AH118" s="61">
        <f t="shared" si="221"/>
        <v>148</v>
      </c>
      <c r="AI118" s="31">
        <f t="shared" ref="AI118:AO118" si="233">B118+J118+B324+R427</f>
        <v>151</v>
      </c>
      <c r="AJ118" s="31">
        <f t="shared" si="233"/>
        <v>27</v>
      </c>
      <c r="AK118" s="31">
        <f t="shared" si="233"/>
        <v>5</v>
      </c>
      <c r="AL118" s="31">
        <f t="shared" si="233"/>
        <v>4</v>
      </c>
      <c r="AM118" s="31">
        <f t="shared" si="233"/>
        <v>1</v>
      </c>
      <c r="AN118" s="31">
        <f t="shared" si="233"/>
        <v>3</v>
      </c>
      <c r="AO118" s="31">
        <f t="shared" si="233"/>
        <v>0</v>
      </c>
      <c r="AP118" s="61">
        <f t="shared" si="223"/>
        <v>191</v>
      </c>
    </row>
    <row r="119" spans="1:42" ht="13.5" customHeight="1" x14ac:dyDescent="0.2">
      <c r="A119" s="63">
        <f t="shared" si="218"/>
        <v>0.36458333333333348</v>
      </c>
      <c r="B119" s="96">
        <v>30</v>
      </c>
      <c r="C119" s="96">
        <v>0</v>
      </c>
      <c r="D119" s="96">
        <v>0</v>
      </c>
      <c r="E119" s="96">
        <v>0</v>
      </c>
      <c r="F119" s="96">
        <v>1</v>
      </c>
      <c r="G119" s="96">
        <v>0</v>
      </c>
      <c r="H119" s="96">
        <v>1</v>
      </c>
      <c r="I119" s="97">
        <f t="shared" si="213"/>
        <v>32</v>
      </c>
      <c r="J119" s="200"/>
      <c r="K119" s="200"/>
      <c r="L119" s="200"/>
      <c r="M119" s="200"/>
      <c r="N119" s="200"/>
      <c r="O119" s="200"/>
      <c r="P119" s="200"/>
      <c r="Q119" s="97">
        <f t="shared" si="214"/>
        <v>0</v>
      </c>
      <c r="R119" s="96">
        <v>24</v>
      </c>
      <c r="S119" s="96">
        <v>1</v>
      </c>
      <c r="T119" s="96">
        <v>0</v>
      </c>
      <c r="U119" s="96">
        <v>0</v>
      </c>
      <c r="V119" s="96">
        <v>1</v>
      </c>
      <c r="W119" s="96">
        <v>0</v>
      </c>
      <c r="X119" s="96">
        <v>0</v>
      </c>
      <c r="Y119" s="97">
        <f t="shared" si="215"/>
        <v>26</v>
      </c>
      <c r="Z119" s="63">
        <f t="shared" si="219"/>
        <v>0.36458333333333348</v>
      </c>
      <c r="AA119" s="31">
        <f t="shared" ref="AA119:AG119" si="234">J119+R119+B222+J222</f>
        <v>139</v>
      </c>
      <c r="AB119" s="31">
        <f t="shared" si="234"/>
        <v>15</v>
      </c>
      <c r="AC119" s="31">
        <f t="shared" si="234"/>
        <v>4</v>
      </c>
      <c r="AD119" s="31">
        <f t="shared" si="234"/>
        <v>2</v>
      </c>
      <c r="AE119" s="31">
        <f t="shared" si="234"/>
        <v>5</v>
      </c>
      <c r="AF119" s="31">
        <f t="shared" si="234"/>
        <v>1</v>
      </c>
      <c r="AG119" s="31">
        <f t="shared" si="234"/>
        <v>1</v>
      </c>
      <c r="AH119" s="61">
        <f t="shared" si="221"/>
        <v>167</v>
      </c>
      <c r="AI119" s="31">
        <f t="shared" ref="AI119:AO119" si="235">B119+J119+B325+R428</f>
        <v>148</v>
      </c>
      <c r="AJ119" s="31">
        <f t="shared" si="235"/>
        <v>21</v>
      </c>
      <c r="AK119" s="31">
        <f t="shared" si="235"/>
        <v>6</v>
      </c>
      <c r="AL119" s="31">
        <f t="shared" si="235"/>
        <v>0</v>
      </c>
      <c r="AM119" s="31">
        <f t="shared" si="235"/>
        <v>4</v>
      </c>
      <c r="AN119" s="31">
        <f t="shared" si="235"/>
        <v>2</v>
      </c>
      <c r="AO119" s="31">
        <f t="shared" si="235"/>
        <v>1</v>
      </c>
      <c r="AP119" s="61">
        <f t="shared" si="223"/>
        <v>182</v>
      </c>
    </row>
    <row r="120" spans="1:42" ht="13.5" customHeight="1" x14ac:dyDescent="0.2">
      <c r="A120" s="63">
        <f t="shared" si="218"/>
        <v>0.37500000000000017</v>
      </c>
      <c r="B120" s="96">
        <v>35</v>
      </c>
      <c r="C120" s="96">
        <v>2</v>
      </c>
      <c r="D120" s="96">
        <v>0</v>
      </c>
      <c r="E120" s="96">
        <v>0</v>
      </c>
      <c r="F120" s="96">
        <v>0</v>
      </c>
      <c r="G120" s="96">
        <v>0</v>
      </c>
      <c r="H120" s="96">
        <v>0</v>
      </c>
      <c r="I120" s="97">
        <f t="shared" si="213"/>
        <v>37</v>
      </c>
      <c r="J120" s="200"/>
      <c r="K120" s="200"/>
      <c r="L120" s="200"/>
      <c r="M120" s="200"/>
      <c r="N120" s="200"/>
      <c r="O120" s="200"/>
      <c r="P120" s="200"/>
      <c r="Q120" s="97">
        <f t="shared" si="214"/>
        <v>0</v>
      </c>
      <c r="R120" s="96">
        <v>33</v>
      </c>
      <c r="S120" s="96">
        <v>3</v>
      </c>
      <c r="T120" s="96">
        <v>0</v>
      </c>
      <c r="U120" s="96">
        <v>0</v>
      </c>
      <c r="V120" s="96">
        <v>1</v>
      </c>
      <c r="W120" s="96">
        <v>0</v>
      </c>
      <c r="X120" s="96">
        <v>0</v>
      </c>
      <c r="Y120" s="97">
        <f t="shared" si="215"/>
        <v>37</v>
      </c>
      <c r="Z120" s="63">
        <f t="shared" si="219"/>
        <v>0.37500000000000017</v>
      </c>
      <c r="AA120" s="31">
        <f t="shared" ref="AA120:AG120" si="236">J120+R120+B223+J223</f>
        <v>146</v>
      </c>
      <c r="AB120" s="31">
        <f t="shared" si="236"/>
        <v>26</v>
      </c>
      <c r="AC120" s="31">
        <f t="shared" si="236"/>
        <v>4</v>
      </c>
      <c r="AD120" s="31">
        <f t="shared" si="236"/>
        <v>3</v>
      </c>
      <c r="AE120" s="31">
        <f t="shared" si="236"/>
        <v>1</v>
      </c>
      <c r="AF120" s="31">
        <f t="shared" si="236"/>
        <v>2</v>
      </c>
      <c r="AG120" s="31">
        <f t="shared" si="236"/>
        <v>1</v>
      </c>
      <c r="AH120" s="61">
        <f t="shared" si="221"/>
        <v>183</v>
      </c>
      <c r="AI120" s="31">
        <f t="shared" ref="AI120:AO120" si="237">B120+J120+B326+R429</f>
        <v>153</v>
      </c>
      <c r="AJ120" s="31">
        <f t="shared" si="237"/>
        <v>17</v>
      </c>
      <c r="AK120" s="31">
        <f t="shared" si="237"/>
        <v>6</v>
      </c>
      <c r="AL120" s="31">
        <f t="shared" si="237"/>
        <v>2</v>
      </c>
      <c r="AM120" s="31">
        <f t="shared" si="237"/>
        <v>5</v>
      </c>
      <c r="AN120" s="31">
        <f t="shared" si="237"/>
        <v>2</v>
      </c>
      <c r="AO120" s="31">
        <f t="shared" si="237"/>
        <v>0</v>
      </c>
      <c r="AP120" s="61">
        <f t="shared" si="223"/>
        <v>185</v>
      </c>
    </row>
    <row r="121" spans="1:42" ht="13.5" customHeight="1" x14ac:dyDescent="0.2">
      <c r="A121" s="59">
        <f t="shared" si="218"/>
        <v>0.38541666666666685</v>
      </c>
      <c r="B121" s="96">
        <v>25</v>
      </c>
      <c r="C121" s="96">
        <v>4</v>
      </c>
      <c r="D121" s="96">
        <v>0</v>
      </c>
      <c r="E121" s="96">
        <v>0</v>
      </c>
      <c r="F121" s="96">
        <v>1</v>
      </c>
      <c r="G121" s="96">
        <v>0</v>
      </c>
      <c r="H121" s="96">
        <v>0</v>
      </c>
      <c r="I121" s="97">
        <f t="shared" si="213"/>
        <v>30</v>
      </c>
      <c r="J121" s="200"/>
      <c r="K121" s="200"/>
      <c r="L121" s="200"/>
      <c r="M121" s="200"/>
      <c r="N121" s="200"/>
      <c r="O121" s="200"/>
      <c r="P121" s="200"/>
      <c r="Q121" s="97">
        <f t="shared" si="214"/>
        <v>0</v>
      </c>
      <c r="R121" s="96">
        <v>29</v>
      </c>
      <c r="S121" s="96">
        <v>4</v>
      </c>
      <c r="T121" s="96">
        <v>0</v>
      </c>
      <c r="U121" s="96">
        <v>0</v>
      </c>
      <c r="V121" s="96">
        <v>1</v>
      </c>
      <c r="W121" s="96">
        <v>0</v>
      </c>
      <c r="X121" s="96">
        <v>0</v>
      </c>
      <c r="Y121" s="97">
        <f t="shared" si="215"/>
        <v>34</v>
      </c>
      <c r="Z121" s="63">
        <f t="shared" si="219"/>
        <v>0.38541666666666685</v>
      </c>
      <c r="AA121" s="31">
        <f t="shared" ref="AA121:AG121" si="238">J121+R121+B224+J224</f>
        <v>114</v>
      </c>
      <c r="AB121" s="31">
        <f t="shared" si="238"/>
        <v>26</v>
      </c>
      <c r="AC121" s="31">
        <f t="shared" si="238"/>
        <v>4</v>
      </c>
      <c r="AD121" s="31">
        <f t="shared" si="238"/>
        <v>5</v>
      </c>
      <c r="AE121" s="31">
        <f t="shared" si="238"/>
        <v>3</v>
      </c>
      <c r="AF121" s="31">
        <f t="shared" si="238"/>
        <v>0</v>
      </c>
      <c r="AG121" s="31">
        <f t="shared" si="238"/>
        <v>0</v>
      </c>
      <c r="AH121" s="61">
        <f t="shared" si="221"/>
        <v>152</v>
      </c>
      <c r="AI121" s="31">
        <f t="shared" ref="AI121:AO121" si="239">B121+J121+B327+R430</f>
        <v>125</v>
      </c>
      <c r="AJ121" s="31">
        <f t="shared" si="239"/>
        <v>20</v>
      </c>
      <c r="AK121" s="31">
        <f t="shared" si="239"/>
        <v>7</v>
      </c>
      <c r="AL121" s="31">
        <f t="shared" si="239"/>
        <v>3</v>
      </c>
      <c r="AM121" s="31">
        <f t="shared" si="239"/>
        <v>2</v>
      </c>
      <c r="AN121" s="31">
        <f t="shared" si="239"/>
        <v>1</v>
      </c>
      <c r="AO121" s="31">
        <f t="shared" si="239"/>
        <v>0</v>
      </c>
      <c r="AP121" s="61">
        <f t="shared" si="223"/>
        <v>158</v>
      </c>
    </row>
    <row r="122" spans="1:42" s="16" customFormat="1" ht="13.5" customHeight="1" x14ac:dyDescent="0.2">
      <c r="A122" s="62">
        <f t="shared" si="218"/>
        <v>0.39583333333333354</v>
      </c>
      <c r="B122" s="96">
        <v>39</v>
      </c>
      <c r="C122" s="96">
        <v>7</v>
      </c>
      <c r="D122" s="96">
        <v>0</v>
      </c>
      <c r="E122" s="96">
        <v>0</v>
      </c>
      <c r="F122" s="96">
        <v>1</v>
      </c>
      <c r="G122" s="96">
        <v>1</v>
      </c>
      <c r="H122" s="96">
        <v>0</v>
      </c>
      <c r="I122" s="97">
        <f t="shared" si="213"/>
        <v>48</v>
      </c>
      <c r="J122" s="200"/>
      <c r="K122" s="200"/>
      <c r="L122" s="200"/>
      <c r="M122" s="200"/>
      <c r="N122" s="200"/>
      <c r="O122" s="200"/>
      <c r="P122" s="200"/>
      <c r="Q122" s="97">
        <f t="shared" si="214"/>
        <v>0</v>
      </c>
      <c r="R122" s="96">
        <v>22</v>
      </c>
      <c r="S122" s="96">
        <v>4</v>
      </c>
      <c r="T122" s="96">
        <v>1</v>
      </c>
      <c r="U122" s="96">
        <v>0</v>
      </c>
      <c r="V122" s="96">
        <v>0</v>
      </c>
      <c r="W122" s="96">
        <v>0</v>
      </c>
      <c r="X122" s="96">
        <v>0</v>
      </c>
      <c r="Y122" s="97">
        <f t="shared" si="215"/>
        <v>27</v>
      </c>
      <c r="Z122" s="59">
        <f t="shared" si="219"/>
        <v>0.39583333333333354</v>
      </c>
      <c r="AA122" s="31">
        <f t="shared" ref="AA122:AG122" si="240">J122+R122+B225+J225</f>
        <v>102</v>
      </c>
      <c r="AB122" s="31">
        <f t="shared" si="240"/>
        <v>22</v>
      </c>
      <c r="AC122" s="31">
        <f t="shared" si="240"/>
        <v>10</v>
      </c>
      <c r="AD122" s="31">
        <f t="shared" si="240"/>
        <v>3</v>
      </c>
      <c r="AE122" s="31">
        <f t="shared" si="240"/>
        <v>4</v>
      </c>
      <c r="AF122" s="31">
        <f t="shared" si="240"/>
        <v>1</v>
      </c>
      <c r="AG122" s="31">
        <f t="shared" si="240"/>
        <v>0</v>
      </c>
      <c r="AH122" s="61">
        <f t="shared" si="221"/>
        <v>142</v>
      </c>
      <c r="AI122" s="31">
        <f t="shared" ref="AI122:AO122" si="241">B122+J122+B328+R431</f>
        <v>141</v>
      </c>
      <c r="AJ122" s="31">
        <f t="shared" si="241"/>
        <v>26</v>
      </c>
      <c r="AK122" s="31">
        <f t="shared" si="241"/>
        <v>6</v>
      </c>
      <c r="AL122" s="31">
        <f t="shared" si="241"/>
        <v>3</v>
      </c>
      <c r="AM122" s="31">
        <f t="shared" si="241"/>
        <v>3</v>
      </c>
      <c r="AN122" s="31">
        <f t="shared" si="241"/>
        <v>2</v>
      </c>
      <c r="AO122" s="31">
        <f t="shared" si="241"/>
        <v>1</v>
      </c>
      <c r="AP122" s="61">
        <f t="shared" si="223"/>
        <v>182</v>
      </c>
    </row>
    <row r="123" spans="1:42" s="16" customFormat="1" ht="13.5" customHeight="1" x14ac:dyDescent="0.2">
      <c r="A123" s="63">
        <f t="shared" si="218"/>
        <v>0.40625000000000022</v>
      </c>
      <c r="B123" s="96">
        <v>21</v>
      </c>
      <c r="C123" s="96">
        <v>1</v>
      </c>
      <c r="D123" s="96">
        <v>0</v>
      </c>
      <c r="E123" s="96">
        <v>0</v>
      </c>
      <c r="F123" s="96">
        <v>0</v>
      </c>
      <c r="G123" s="96">
        <v>0</v>
      </c>
      <c r="H123" s="96">
        <v>0</v>
      </c>
      <c r="I123" s="97">
        <f t="shared" si="213"/>
        <v>22</v>
      </c>
      <c r="J123" s="200"/>
      <c r="K123" s="200"/>
      <c r="L123" s="200"/>
      <c r="M123" s="200"/>
      <c r="N123" s="200"/>
      <c r="O123" s="200"/>
      <c r="P123" s="200"/>
      <c r="Q123" s="97">
        <f t="shared" si="214"/>
        <v>0</v>
      </c>
      <c r="R123" s="96">
        <v>28</v>
      </c>
      <c r="S123" s="96">
        <v>2</v>
      </c>
      <c r="T123" s="96">
        <v>0</v>
      </c>
      <c r="U123" s="96">
        <v>0</v>
      </c>
      <c r="V123" s="96">
        <v>1</v>
      </c>
      <c r="W123" s="96">
        <v>0</v>
      </c>
      <c r="X123" s="96">
        <v>0</v>
      </c>
      <c r="Y123" s="97">
        <f t="shared" si="215"/>
        <v>31</v>
      </c>
      <c r="Z123" s="62">
        <f t="shared" si="219"/>
        <v>0.40625000000000022</v>
      </c>
      <c r="AA123" s="31">
        <f t="shared" ref="AA123:AG123" si="242">J123+R123+B226+J226</f>
        <v>116</v>
      </c>
      <c r="AB123" s="31">
        <f t="shared" si="242"/>
        <v>19</v>
      </c>
      <c r="AC123" s="31">
        <f t="shared" si="242"/>
        <v>2</v>
      </c>
      <c r="AD123" s="31">
        <f t="shared" si="242"/>
        <v>2</v>
      </c>
      <c r="AE123" s="31">
        <f t="shared" si="242"/>
        <v>2</v>
      </c>
      <c r="AF123" s="31">
        <f t="shared" si="242"/>
        <v>0</v>
      </c>
      <c r="AG123" s="31">
        <f t="shared" si="242"/>
        <v>0</v>
      </c>
      <c r="AH123" s="61">
        <f t="shared" si="221"/>
        <v>141</v>
      </c>
      <c r="AI123" s="31">
        <f t="shared" ref="AI123:AO123" si="243">B123+J123+B329+R432</f>
        <v>121</v>
      </c>
      <c r="AJ123" s="31">
        <f t="shared" si="243"/>
        <v>36</v>
      </c>
      <c r="AK123" s="31">
        <f t="shared" si="243"/>
        <v>3</v>
      </c>
      <c r="AL123" s="31">
        <f t="shared" si="243"/>
        <v>2</v>
      </c>
      <c r="AM123" s="31">
        <f t="shared" si="243"/>
        <v>3</v>
      </c>
      <c r="AN123" s="31">
        <f t="shared" si="243"/>
        <v>0</v>
      </c>
      <c r="AO123" s="31">
        <f t="shared" si="243"/>
        <v>0</v>
      </c>
      <c r="AP123" s="61">
        <f t="shared" si="223"/>
        <v>165</v>
      </c>
    </row>
    <row r="124" spans="1:42" s="16" customFormat="1" ht="13.5" customHeight="1" x14ac:dyDescent="0.2">
      <c r="A124" s="62">
        <f t="shared" si="218"/>
        <v>0.41666666666666691</v>
      </c>
      <c r="B124" s="96">
        <v>39</v>
      </c>
      <c r="C124" s="96">
        <v>5</v>
      </c>
      <c r="D124" s="96">
        <v>1</v>
      </c>
      <c r="E124" s="96">
        <v>0</v>
      </c>
      <c r="F124" s="96">
        <v>1</v>
      </c>
      <c r="G124" s="96">
        <v>0</v>
      </c>
      <c r="H124" s="96">
        <v>0</v>
      </c>
      <c r="I124" s="97">
        <f t="shared" si="213"/>
        <v>46</v>
      </c>
      <c r="J124" s="200"/>
      <c r="K124" s="200"/>
      <c r="L124" s="200"/>
      <c r="M124" s="200"/>
      <c r="N124" s="200"/>
      <c r="O124" s="200"/>
      <c r="P124" s="200"/>
      <c r="Q124" s="97">
        <f t="shared" si="214"/>
        <v>0</v>
      </c>
      <c r="R124" s="96">
        <v>30</v>
      </c>
      <c r="S124" s="96">
        <v>9</v>
      </c>
      <c r="T124" s="96">
        <v>0</v>
      </c>
      <c r="U124" s="96">
        <v>0</v>
      </c>
      <c r="V124" s="96">
        <v>1</v>
      </c>
      <c r="W124" s="96">
        <v>1</v>
      </c>
      <c r="X124" s="96">
        <v>0</v>
      </c>
      <c r="Y124" s="97">
        <f t="shared" si="215"/>
        <v>41</v>
      </c>
      <c r="Z124" s="63">
        <f t="shared" si="219"/>
        <v>0.41666666666666691</v>
      </c>
      <c r="AA124" s="31">
        <f t="shared" ref="AA124:AG124" si="244">J124+R124+B227+J227</f>
        <v>122</v>
      </c>
      <c r="AB124" s="31">
        <f t="shared" si="244"/>
        <v>32</v>
      </c>
      <c r="AC124" s="31">
        <f t="shared" si="244"/>
        <v>6</v>
      </c>
      <c r="AD124" s="31">
        <f t="shared" si="244"/>
        <v>3</v>
      </c>
      <c r="AE124" s="31">
        <f t="shared" si="244"/>
        <v>3</v>
      </c>
      <c r="AF124" s="31">
        <f t="shared" si="244"/>
        <v>1</v>
      </c>
      <c r="AG124" s="31">
        <f t="shared" si="244"/>
        <v>0</v>
      </c>
      <c r="AH124" s="61">
        <f t="shared" si="221"/>
        <v>167</v>
      </c>
      <c r="AI124" s="31">
        <f t="shared" ref="AI124:AO124" si="245">B124+J124+B330+R433</f>
        <v>151</v>
      </c>
      <c r="AJ124" s="31">
        <f t="shared" si="245"/>
        <v>26</v>
      </c>
      <c r="AK124" s="31">
        <f t="shared" si="245"/>
        <v>9</v>
      </c>
      <c r="AL124" s="31">
        <f t="shared" si="245"/>
        <v>4</v>
      </c>
      <c r="AM124" s="31">
        <f t="shared" si="245"/>
        <v>2</v>
      </c>
      <c r="AN124" s="31">
        <f t="shared" si="245"/>
        <v>0</v>
      </c>
      <c r="AO124" s="31">
        <f t="shared" si="245"/>
        <v>1</v>
      </c>
      <c r="AP124" s="61">
        <f t="shared" si="223"/>
        <v>193</v>
      </c>
    </row>
    <row r="125" spans="1:42" s="16" customFormat="1" ht="13.5" customHeight="1" x14ac:dyDescent="0.2">
      <c r="A125" s="63">
        <f t="shared" si="218"/>
        <v>0.42708333333333359</v>
      </c>
      <c r="B125" s="96">
        <v>26</v>
      </c>
      <c r="C125" s="96">
        <v>4</v>
      </c>
      <c r="D125" s="96">
        <v>1</v>
      </c>
      <c r="E125" s="96">
        <v>0</v>
      </c>
      <c r="F125" s="96">
        <v>1</v>
      </c>
      <c r="G125" s="96">
        <v>0</v>
      </c>
      <c r="H125" s="96">
        <v>0</v>
      </c>
      <c r="I125" s="97">
        <f t="shared" si="213"/>
        <v>32</v>
      </c>
      <c r="J125" s="200"/>
      <c r="K125" s="200"/>
      <c r="L125" s="200"/>
      <c r="M125" s="200"/>
      <c r="N125" s="200"/>
      <c r="O125" s="200"/>
      <c r="P125" s="200"/>
      <c r="Q125" s="97">
        <f t="shared" si="214"/>
        <v>0</v>
      </c>
      <c r="R125" s="96">
        <v>16</v>
      </c>
      <c r="S125" s="96">
        <v>8</v>
      </c>
      <c r="T125" s="96">
        <v>0</v>
      </c>
      <c r="U125" s="96">
        <v>0</v>
      </c>
      <c r="V125" s="96">
        <v>1</v>
      </c>
      <c r="W125" s="96">
        <v>0</v>
      </c>
      <c r="X125" s="96">
        <v>0</v>
      </c>
      <c r="Y125" s="97">
        <f t="shared" si="215"/>
        <v>25</v>
      </c>
      <c r="Z125" s="62">
        <f t="shared" si="219"/>
        <v>0.42708333333333359</v>
      </c>
      <c r="AA125" s="31">
        <f t="shared" ref="AA125:AG125" si="246">J125+R125+B228+J228</f>
        <v>91</v>
      </c>
      <c r="AB125" s="31">
        <f t="shared" si="246"/>
        <v>30</v>
      </c>
      <c r="AC125" s="31">
        <f t="shared" si="246"/>
        <v>6</v>
      </c>
      <c r="AD125" s="31">
        <f t="shared" si="246"/>
        <v>2</v>
      </c>
      <c r="AE125" s="31">
        <f t="shared" si="246"/>
        <v>4</v>
      </c>
      <c r="AF125" s="31">
        <f t="shared" si="246"/>
        <v>0</v>
      </c>
      <c r="AG125" s="31">
        <f t="shared" si="246"/>
        <v>1</v>
      </c>
      <c r="AH125" s="61">
        <f t="shared" si="221"/>
        <v>134</v>
      </c>
      <c r="AI125" s="31">
        <f t="shared" ref="AI125:AO125" si="247">B125+J125+B331+R434</f>
        <v>121</v>
      </c>
      <c r="AJ125" s="31">
        <f t="shared" si="247"/>
        <v>23</v>
      </c>
      <c r="AK125" s="31">
        <f t="shared" si="247"/>
        <v>9</v>
      </c>
      <c r="AL125" s="31">
        <f t="shared" si="247"/>
        <v>4</v>
      </c>
      <c r="AM125" s="31">
        <f t="shared" si="247"/>
        <v>2</v>
      </c>
      <c r="AN125" s="31">
        <f t="shared" si="247"/>
        <v>1</v>
      </c>
      <c r="AO125" s="31">
        <f t="shared" si="247"/>
        <v>0</v>
      </c>
      <c r="AP125" s="61">
        <f t="shared" si="223"/>
        <v>160</v>
      </c>
    </row>
    <row r="126" spans="1:42" s="16" customFormat="1" ht="13.5" customHeight="1" x14ac:dyDescent="0.2">
      <c r="A126" s="63">
        <f t="shared" si="218"/>
        <v>0.43750000000000028</v>
      </c>
      <c r="B126" s="96">
        <v>24</v>
      </c>
      <c r="C126" s="96">
        <v>1</v>
      </c>
      <c r="D126" s="96">
        <v>0</v>
      </c>
      <c r="E126" s="96">
        <v>0</v>
      </c>
      <c r="F126" s="96">
        <v>1</v>
      </c>
      <c r="G126" s="96">
        <v>0</v>
      </c>
      <c r="H126" s="96">
        <v>0</v>
      </c>
      <c r="I126" s="97">
        <f t="shared" si="213"/>
        <v>26</v>
      </c>
      <c r="J126" s="200"/>
      <c r="K126" s="200"/>
      <c r="L126" s="200"/>
      <c r="M126" s="200"/>
      <c r="N126" s="200"/>
      <c r="O126" s="200"/>
      <c r="P126" s="200"/>
      <c r="Q126" s="97">
        <f t="shared" si="214"/>
        <v>0</v>
      </c>
      <c r="R126" s="96">
        <v>19</v>
      </c>
      <c r="S126" s="96">
        <v>3</v>
      </c>
      <c r="T126" s="96">
        <v>0</v>
      </c>
      <c r="U126" s="96">
        <v>1</v>
      </c>
      <c r="V126" s="96">
        <v>1</v>
      </c>
      <c r="W126" s="96">
        <v>1</v>
      </c>
      <c r="X126" s="96">
        <v>0</v>
      </c>
      <c r="Y126" s="97">
        <f t="shared" si="215"/>
        <v>25</v>
      </c>
      <c r="Z126" s="63">
        <f t="shared" si="219"/>
        <v>0.43750000000000028</v>
      </c>
      <c r="AA126" s="31">
        <f t="shared" ref="AA126:AG126" si="248">J126+R126+B229+J229</f>
        <v>149</v>
      </c>
      <c r="AB126" s="31">
        <f t="shared" si="248"/>
        <v>22</v>
      </c>
      <c r="AC126" s="31">
        <f t="shared" si="248"/>
        <v>4</v>
      </c>
      <c r="AD126" s="31">
        <f t="shared" si="248"/>
        <v>4</v>
      </c>
      <c r="AE126" s="31">
        <f t="shared" si="248"/>
        <v>2</v>
      </c>
      <c r="AF126" s="31">
        <f t="shared" si="248"/>
        <v>1</v>
      </c>
      <c r="AG126" s="31">
        <f t="shared" si="248"/>
        <v>0</v>
      </c>
      <c r="AH126" s="61">
        <f t="shared" si="221"/>
        <v>182</v>
      </c>
      <c r="AI126" s="31">
        <f t="shared" ref="AI126:AO126" si="249">B126+J126+B332+R435</f>
        <v>117</v>
      </c>
      <c r="AJ126" s="31">
        <f t="shared" si="249"/>
        <v>31</v>
      </c>
      <c r="AK126" s="31">
        <f t="shared" si="249"/>
        <v>5</v>
      </c>
      <c r="AL126" s="31">
        <f t="shared" si="249"/>
        <v>1</v>
      </c>
      <c r="AM126" s="31">
        <f t="shared" si="249"/>
        <v>1</v>
      </c>
      <c r="AN126" s="31">
        <f t="shared" si="249"/>
        <v>0</v>
      </c>
      <c r="AO126" s="31">
        <f t="shared" si="249"/>
        <v>0</v>
      </c>
      <c r="AP126" s="61">
        <f t="shared" si="223"/>
        <v>155</v>
      </c>
    </row>
    <row r="127" spans="1:42" s="16" customFormat="1" ht="13.5" customHeight="1" x14ac:dyDescent="0.2">
      <c r="A127" s="63">
        <f t="shared" si="218"/>
        <v>0.44791666666666696</v>
      </c>
      <c r="B127" s="96">
        <v>30</v>
      </c>
      <c r="C127" s="96">
        <v>5</v>
      </c>
      <c r="D127" s="96">
        <v>1</v>
      </c>
      <c r="E127" s="96">
        <v>1</v>
      </c>
      <c r="F127" s="96">
        <v>1</v>
      </c>
      <c r="G127" s="96">
        <v>0</v>
      </c>
      <c r="H127" s="96">
        <v>0</v>
      </c>
      <c r="I127" s="97">
        <f t="shared" si="213"/>
        <v>38</v>
      </c>
      <c r="J127" s="200"/>
      <c r="K127" s="200"/>
      <c r="L127" s="200"/>
      <c r="M127" s="200"/>
      <c r="N127" s="200"/>
      <c r="O127" s="200"/>
      <c r="P127" s="200"/>
      <c r="Q127" s="97">
        <f t="shared" si="214"/>
        <v>0</v>
      </c>
      <c r="R127" s="96">
        <v>23</v>
      </c>
      <c r="S127" s="96">
        <v>5</v>
      </c>
      <c r="T127" s="96">
        <v>2</v>
      </c>
      <c r="U127" s="96">
        <v>0</v>
      </c>
      <c r="V127" s="96">
        <v>1</v>
      </c>
      <c r="W127" s="96">
        <v>1</v>
      </c>
      <c r="X127" s="96">
        <v>0</v>
      </c>
      <c r="Y127" s="97">
        <f t="shared" si="215"/>
        <v>32</v>
      </c>
      <c r="Z127" s="63">
        <f t="shared" si="219"/>
        <v>0.44791666666666696</v>
      </c>
      <c r="AA127" s="31">
        <f t="shared" ref="AA127:AG127" si="250">J127+R127+B230+J230</f>
        <v>137</v>
      </c>
      <c r="AB127" s="31">
        <f t="shared" si="250"/>
        <v>21</v>
      </c>
      <c r="AC127" s="31">
        <f t="shared" si="250"/>
        <v>4</v>
      </c>
      <c r="AD127" s="31">
        <f t="shared" si="250"/>
        <v>3</v>
      </c>
      <c r="AE127" s="31">
        <f t="shared" si="250"/>
        <v>2</v>
      </c>
      <c r="AF127" s="31">
        <f t="shared" si="250"/>
        <v>1</v>
      </c>
      <c r="AG127" s="31">
        <f t="shared" si="250"/>
        <v>1</v>
      </c>
      <c r="AH127" s="61">
        <f t="shared" si="221"/>
        <v>169</v>
      </c>
      <c r="AI127" s="31">
        <f t="shared" ref="AI127:AO127" si="251">B127+J127+B333+R436</f>
        <v>144</v>
      </c>
      <c r="AJ127" s="31">
        <f t="shared" si="251"/>
        <v>32</v>
      </c>
      <c r="AK127" s="31">
        <f t="shared" si="251"/>
        <v>9</v>
      </c>
      <c r="AL127" s="31">
        <f t="shared" si="251"/>
        <v>2</v>
      </c>
      <c r="AM127" s="31">
        <f t="shared" si="251"/>
        <v>4</v>
      </c>
      <c r="AN127" s="31">
        <f t="shared" si="251"/>
        <v>1</v>
      </c>
      <c r="AO127" s="31">
        <f t="shared" si="251"/>
        <v>0</v>
      </c>
      <c r="AP127" s="61">
        <f t="shared" si="223"/>
        <v>192</v>
      </c>
    </row>
    <row r="128" spans="1:42" s="16" customFormat="1" ht="13.5" customHeight="1" x14ac:dyDescent="0.2">
      <c r="A128" s="63">
        <f t="shared" si="218"/>
        <v>0.45833333333333365</v>
      </c>
      <c r="B128" s="96">
        <v>30</v>
      </c>
      <c r="C128" s="96">
        <v>4</v>
      </c>
      <c r="D128" s="96">
        <v>3</v>
      </c>
      <c r="E128" s="96">
        <v>1</v>
      </c>
      <c r="F128" s="96">
        <v>2</v>
      </c>
      <c r="G128" s="96">
        <v>0</v>
      </c>
      <c r="H128" s="96">
        <v>0</v>
      </c>
      <c r="I128" s="97">
        <f t="shared" si="213"/>
        <v>40</v>
      </c>
      <c r="J128" s="200"/>
      <c r="K128" s="200"/>
      <c r="L128" s="200"/>
      <c r="M128" s="200"/>
      <c r="N128" s="200"/>
      <c r="O128" s="200"/>
      <c r="P128" s="200"/>
      <c r="Q128" s="97">
        <f t="shared" si="214"/>
        <v>0</v>
      </c>
      <c r="R128" s="96">
        <v>40</v>
      </c>
      <c r="S128" s="96">
        <v>5</v>
      </c>
      <c r="T128" s="96">
        <v>0</v>
      </c>
      <c r="U128" s="96">
        <v>1</v>
      </c>
      <c r="V128" s="96">
        <v>1</v>
      </c>
      <c r="W128" s="96">
        <v>0</v>
      </c>
      <c r="X128" s="96">
        <v>0</v>
      </c>
      <c r="Y128" s="97">
        <f t="shared" si="215"/>
        <v>47</v>
      </c>
      <c r="Z128" s="63">
        <f t="shared" si="219"/>
        <v>0.45833333333333365</v>
      </c>
      <c r="AA128" s="31">
        <f t="shared" ref="AA128:AG128" si="252">J128+R128+B231+J231</f>
        <v>138</v>
      </c>
      <c r="AB128" s="31">
        <f t="shared" si="252"/>
        <v>23</v>
      </c>
      <c r="AC128" s="31">
        <f t="shared" si="252"/>
        <v>4</v>
      </c>
      <c r="AD128" s="31">
        <f t="shared" si="252"/>
        <v>3</v>
      </c>
      <c r="AE128" s="31">
        <f t="shared" si="252"/>
        <v>2</v>
      </c>
      <c r="AF128" s="31">
        <f t="shared" si="252"/>
        <v>0</v>
      </c>
      <c r="AG128" s="31">
        <f t="shared" si="252"/>
        <v>0</v>
      </c>
      <c r="AH128" s="61">
        <f t="shared" si="221"/>
        <v>170</v>
      </c>
      <c r="AI128" s="31">
        <f t="shared" ref="AI128:AO128" si="253">B128+J128+B334+R437</f>
        <v>127</v>
      </c>
      <c r="AJ128" s="31">
        <f t="shared" si="253"/>
        <v>17</v>
      </c>
      <c r="AK128" s="31">
        <f t="shared" si="253"/>
        <v>9</v>
      </c>
      <c r="AL128" s="31">
        <f t="shared" si="253"/>
        <v>6</v>
      </c>
      <c r="AM128" s="31">
        <f t="shared" si="253"/>
        <v>2</v>
      </c>
      <c r="AN128" s="31">
        <f t="shared" si="253"/>
        <v>0</v>
      </c>
      <c r="AO128" s="31">
        <f t="shared" si="253"/>
        <v>0</v>
      </c>
      <c r="AP128" s="61">
        <f t="shared" si="223"/>
        <v>161</v>
      </c>
    </row>
    <row r="129" spans="1:42" s="16" customFormat="1" ht="13.5" customHeight="1" x14ac:dyDescent="0.2">
      <c r="A129" s="63">
        <f t="shared" si="218"/>
        <v>0.46875000000000033</v>
      </c>
      <c r="B129" s="96">
        <v>19</v>
      </c>
      <c r="C129" s="96">
        <v>2</v>
      </c>
      <c r="D129" s="96">
        <v>0</v>
      </c>
      <c r="E129" s="96">
        <v>0</v>
      </c>
      <c r="F129" s="96">
        <v>1</v>
      </c>
      <c r="G129" s="96">
        <v>1</v>
      </c>
      <c r="H129" s="96">
        <v>0</v>
      </c>
      <c r="I129" s="97">
        <f t="shared" si="213"/>
        <v>23</v>
      </c>
      <c r="J129" s="200"/>
      <c r="K129" s="200"/>
      <c r="L129" s="200"/>
      <c r="M129" s="200"/>
      <c r="N129" s="200"/>
      <c r="O129" s="200"/>
      <c r="P129" s="200"/>
      <c r="Q129" s="97">
        <f t="shared" si="214"/>
        <v>0</v>
      </c>
      <c r="R129" s="96">
        <v>26</v>
      </c>
      <c r="S129" s="96">
        <v>3</v>
      </c>
      <c r="T129" s="96">
        <v>0</v>
      </c>
      <c r="U129" s="96">
        <v>0</v>
      </c>
      <c r="V129" s="96">
        <v>1</v>
      </c>
      <c r="W129" s="96">
        <v>0</v>
      </c>
      <c r="X129" s="96">
        <v>0</v>
      </c>
      <c r="Y129" s="97">
        <f t="shared" si="215"/>
        <v>30</v>
      </c>
      <c r="Z129" s="63">
        <f t="shared" si="219"/>
        <v>0.46875000000000033</v>
      </c>
      <c r="AA129" s="31">
        <f t="shared" ref="AA129:AG129" si="254">J129+R129+B232+J232</f>
        <v>142</v>
      </c>
      <c r="AB129" s="31">
        <f t="shared" si="254"/>
        <v>14</v>
      </c>
      <c r="AC129" s="31">
        <f t="shared" si="254"/>
        <v>3</v>
      </c>
      <c r="AD129" s="31">
        <f t="shared" si="254"/>
        <v>2</v>
      </c>
      <c r="AE129" s="31">
        <f t="shared" si="254"/>
        <v>3</v>
      </c>
      <c r="AF129" s="31">
        <f t="shared" si="254"/>
        <v>0</v>
      </c>
      <c r="AG129" s="31">
        <f t="shared" si="254"/>
        <v>0</v>
      </c>
      <c r="AH129" s="61">
        <f t="shared" si="221"/>
        <v>164</v>
      </c>
      <c r="AI129" s="31">
        <f t="shared" ref="AI129:AO129" si="255">B129+J129+B335+R438</f>
        <v>125</v>
      </c>
      <c r="AJ129" s="31">
        <f t="shared" si="255"/>
        <v>18</v>
      </c>
      <c r="AK129" s="31">
        <f t="shared" si="255"/>
        <v>5</v>
      </c>
      <c r="AL129" s="31">
        <f t="shared" si="255"/>
        <v>3</v>
      </c>
      <c r="AM129" s="31">
        <f t="shared" si="255"/>
        <v>3</v>
      </c>
      <c r="AN129" s="31">
        <f t="shared" si="255"/>
        <v>3</v>
      </c>
      <c r="AO129" s="31">
        <f t="shared" si="255"/>
        <v>1</v>
      </c>
      <c r="AP129" s="61">
        <f t="shared" si="223"/>
        <v>158</v>
      </c>
    </row>
    <row r="130" spans="1:42" s="16" customFormat="1" ht="13.5" customHeight="1" x14ac:dyDescent="0.2">
      <c r="A130" s="59">
        <f t="shared" si="218"/>
        <v>0.47916666666666702</v>
      </c>
      <c r="B130" s="96">
        <v>21</v>
      </c>
      <c r="C130" s="96">
        <v>2</v>
      </c>
      <c r="D130" s="96">
        <v>0</v>
      </c>
      <c r="E130" s="96">
        <v>0</v>
      </c>
      <c r="F130" s="96">
        <v>0</v>
      </c>
      <c r="G130" s="96">
        <v>0</v>
      </c>
      <c r="H130" s="96">
        <v>1</v>
      </c>
      <c r="I130" s="97">
        <f t="shared" si="213"/>
        <v>24</v>
      </c>
      <c r="J130" s="200"/>
      <c r="K130" s="200"/>
      <c r="L130" s="200"/>
      <c r="M130" s="200"/>
      <c r="N130" s="200"/>
      <c r="O130" s="200"/>
      <c r="P130" s="200"/>
      <c r="Q130" s="97">
        <f t="shared" si="214"/>
        <v>0</v>
      </c>
      <c r="R130" s="96">
        <v>35</v>
      </c>
      <c r="S130" s="96">
        <v>2</v>
      </c>
      <c r="T130" s="96">
        <v>1</v>
      </c>
      <c r="U130" s="96">
        <v>0</v>
      </c>
      <c r="V130" s="96">
        <v>1</v>
      </c>
      <c r="W130" s="96">
        <v>0</v>
      </c>
      <c r="X130" s="96">
        <v>0</v>
      </c>
      <c r="Y130" s="97">
        <f t="shared" si="215"/>
        <v>39</v>
      </c>
      <c r="Z130" s="63">
        <f t="shared" si="219"/>
        <v>0.47916666666666702</v>
      </c>
      <c r="AA130" s="31">
        <f t="shared" ref="AA130:AG130" si="256">J130+R130+B233+J233</f>
        <v>147</v>
      </c>
      <c r="AB130" s="31">
        <f t="shared" si="256"/>
        <v>14</v>
      </c>
      <c r="AC130" s="31">
        <f t="shared" si="256"/>
        <v>4</v>
      </c>
      <c r="AD130" s="31">
        <f t="shared" si="256"/>
        <v>5</v>
      </c>
      <c r="AE130" s="31">
        <f t="shared" si="256"/>
        <v>3</v>
      </c>
      <c r="AF130" s="31">
        <f t="shared" si="256"/>
        <v>0</v>
      </c>
      <c r="AG130" s="31">
        <f t="shared" si="256"/>
        <v>1</v>
      </c>
      <c r="AH130" s="61">
        <f t="shared" si="221"/>
        <v>174</v>
      </c>
      <c r="AI130" s="31">
        <f t="shared" ref="AI130:AO130" si="257">B130+J130+B336+R439</f>
        <v>135</v>
      </c>
      <c r="AJ130" s="31">
        <f t="shared" si="257"/>
        <v>19</v>
      </c>
      <c r="AK130" s="31">
        <f t="shared" si="257"/>
        <v>9</v>
      </c>
      <c r="AL130" s="31">
        <f t="shared" si="257"/>
        <v>2</v>
      </c>
      <c r="AM130" s="31">
        <f t="shared" si="257"/>
        <v>1</v>
      </c>
      <c r="AN130" s="31">
        <f t="shared" si="257"/>
        <v>0</v>
      </c>
      <c r="AO130" s="31">
        <f t="shared" si="257"/>
        <v>1</v>
      </c>
      <c r="AP130" s="61">
        <f t="shared" si="223"/>
        <v>167</v>
      </c>
    </row>
    <row r="131" spans="1:42" s="16" customFormat="1" ht="13.5" customHeight="1" x14ac:dyDescent="0.2">
      <c r="A131" s="62">
        <f t="shared" si="218"/>
        <v>0.4895833333333337</v>
      </c>
      <c r="B131" s="96">
        <v>21</v>
      </c>
      <c r="C131" s="96">
        <v>4</v>
      </c>
      <c r="D131" s="96">
        <v>1</v>
      </c>
      <c r="E131" s="96">
        <v>0</v>
      </c>
      <c r="F131" s="96">
        <v>1</v>
      </c>
      <c r="G131" s="96">
        <v>0</v>
      </c>
      <c r="H131" s="96">
        <v>0</v>
      </c>
      <c r="I131" s="97">
        <f t="shared" si="213"/>
        <v>27</v>
      </c>
      <c r="J131" s="200"/>
      <c r="K131" s="200"/>
      <c r="L131" s="200"/>
      <c r="M131" s="200"/>
      <c r="N131" s="200"/>
      <c r="O131" s="200"/>
      <c r="P131" s="200"/>
      <c r="Q131" s="97">
        <f t="shared" si="214"/>
        <v>0</v>
      </c>
      <c r="R131" s="96">
        <v>21</v>
      </c>
      <c r="S131" s="96">
        <v>3</v>
      </c>
      <c r="T131" s="96">
        <v>0</v>
      </c>
      <c r="U131" s="96">
        <v>0</v>
      </c>
      <c r="V131" s="96">
        <v>0</v>
      </c>
      <c r="W131" s="96">
        <v>1</v>
      </c>
      <c r="X131" s="96">
        <v>0</v>
      </c>
      <c r="Y131" s="97">
        <f t="shared" si="215"/>
        <v>25</v>
      </c>
      <c r="Z131" s="63">
        <f t="shared" si="219"/>
        <v>0.4895833333333337</v>
      </c>
      <c r="AA131" s="31">
        <f t="shared" ref="AA131:AG131" si="258">J131+R131+B234+J234</f>
        <v>123</v>
      </c>
      <c r="AB131" s="31">
        <f t="shared" si="258"/>
        <v>19</v>
      </c>
      <c r="AC131" s="31">
        <f t="shared" si="258"/>
        <v>2</v>
      </c>
      <c r="AD131" s="31">
        <f t="shared" si="258"/>
        <v>5</v>
      </c>
      <c r="AE131" s="31">
        <f t="shared" si="258"/>
        <v>1</v>
      </c>
      <c r="AF131" s="31">
        <f t="shared" si="258"/>
        <v>2</v>
      </c>
      <c r="AG131" s="31">
        <f t="shared" si="258"/>
        <v>1</v>
      </c>
      <c r="AH131" s="61">
        <f t="shared" si="221"/>
        <v>153</v>
      </c>
      <c r="AI131" s="31">
        <f t="shared" ref="AI131:AO131" si="259">B131+J131+B337+R440</f>
        <v>147</v>
      </c>
      <c r="AJ131" s="31">
        <f t="shared" si="259"/>
        <v>24</v>
      </c>
      <c r="AK131" s="31">
        <f t="shared" si="259"/>
        <v>12</v>
      </c>
      <c r="AL131" s="31">
        <f t="shared" si="259"/>
        <v>1</v>
      </c>
      <c r="AM131" s="31">
        <f t="shared" si="259"/>
        <v>3</v>
      </c>
      <c r="AN131" s="31">
        <f t="shared" si="259"/>
        <v>0</v>
      </c>
      <c r="AO131" s="31">
        <f t="shared" si="259"/>
        <v>0</v>
      </c>
      <c r="AP131" s="61">
        <f t="shared" si="223"/>
        <v>187</v>
      </c>
    </row>
    <row r="132" spans="1:42" s="16" customFormat="1" ht="13.5" customHeight="1" x14ac:dyDescent="0.2">
      <c r="A132" s="63">
        <f t="shared" si="218"/>
        <v>0.50000000000000033</v>
      </c>
      <c r="B132" s="96">
        <v>30</v>
      </c>
      <c r="C132" s="96">
        <v>7</v>
      </c>
      <c r="D132" s="96">
        <v>0</v>
      </c>
      <c r="E132" s="96">
        <v>0</v>
      </c>
      <c r="F132" s="96">
        <v>1</v>
      </c>
      <c r="G132" s="96">
        <v>0</v>
      </c>
      <c r="H132" s="96">
        <v>0</v>
      </c>
      <c r="I132" s="97">
        <f t="shared" si="213"/>
        <v>38</v>
      </c>
      <c r="J132" s="200"/>
      <c r="K132" s="200"/>
      <c r="L132" s="200"/>
      <c r="M132" s="200"/>
      <c r="N132" s="200"/>
      <c r="O132" s="200"/>
      <c r="P132" s="200"/>
      <c r="Q132" s="97">
        <f t="shared" si="214"/>
        <v>0</v>
      </c>
      <c r="R132" s="96">
        <v>27</v>
      </c>
      <c r="S132" s="96">
        <v>4</v>
      </c>
      <c r="T132" s="96">
        <v>0</v>
      </c>
      <c r="U132" s="96">
        <v>0</v>
      </c>
      <c r="V132" s="96">
        <v>2</v>
      </c>
      <c r="W132" s="96">
        <v>0</v>
      </c>
      <c r="X132" s="96">
        <v>0</v>
      </c>
      <c r="Y132" s="97">
        <f t="shared" si="215"/>
        <v>33</v>
      </c>
      <c r="Z132" s="59">
        <f t="shared" si="219"/>
        <v>0.50000000000000033</v>
      </c>
      <c r="AA132" s="31">
        <f t="shared" ref="AA132:AG132" si="260">J132+R132+B235+J235</f>
        <v>119</v>
      </c>
      <c r="AB132" s="31">
        <f t="shared" si="260"/>
        <v>22</v>
      </c>
      <c r="AC132" s="31">
        <f t="shared" si="260"/>
        <v>7</v>
      </c>
      <c r="AD132" s="31">
        <f t="shared" si="260"/>
        <v>2</v>
      </c>
      <c r="AE132" s="31">
        <f t="shared" si="260"/>
        <v>4</v>
      </c>
      <c r="AF132" s="31">
        <f t="shared" si="260"/>
        <v>0</v>
      </c>
      <c r="AG132" s="31">
        <f t="shared" si="260"/>
        <v>0</v>
      </c>
      <c r="AH132" s="61">
        <f t="shared" si="221"/>
        <v>154</v>
      </c>
      <c r="AI132" s="31">
        <f t="shared" ref="AI132:AO132" si="261">B132+J132+B338+R441</f>
        <v>152</v>
      </c>
      <c r="AJ132" s="31">
        <f t="shared" si="261"/>
        <v>27</v>
      </c>
      <c r="AK132" s="31">
        <f t="shared" si="261"/>
        <v>5</v>
      </c>
      <c r="AL132" s="31">
        <f t="shared" si="261"/>
        <v>2</v>
      </c>
      <c r="AM132" s="31">
        <f t="shared" si="261"/>
        <v>4</v>
      </c>
      <c r="AN132" s="31">
        <f t="shared" si="261"/>
        <v>1</v>
      </c>
      <c r="AO132" s="31">
        <f t="shared" si="261"/>
        <v>0</v>
      </c>
      <c r="AP132" s="61">
        <f t="shared" si="223"/>
        <v>191</v>
      </c>
    </row>
    <row r="133" spans="1:42" s="16" customFormat="1" ht="13.5" customHeight="1" x14ac:dyDescent="0.2">
      <c r="A133" s="62">
        <f t="shared" si="218"/>
        <v>0.51041666666666696</v>
      </c>
      <c r="B133" s="96">
        <v>29</v>
      </c>
      <c r="C133" s="96">
        <v>1</v>
      </c>
      <c r="D133" s="96">
        <v>2</v>
      </c>
      <c r="E133" s="96">
        <v>0</v>
      </c>
      <c r="F133" s="96">
        <v>1</v>
      </c>
      <c r="G133" s="96">
        <v>0</v>
      </c>
      <c r="H133" s="96">
        <v>0</v>
      </c>
      <c r="I133" s="97">
        <f t="shared" si="213"/>
        <v>33</v>
      </c>
      <c r="J133" s="200"/>
      <c r="K133" s="200"/>
      <c r="L133" s="200"/>
      <c r="M133" s="200"/>
      <c r="N133" s="200"/>
      <c r="O133" s="200"/>
      <c r="P133" s="200"/>
      <c r="Q133" s="97">
        <f t="shared" si="214"/>
        <v>0</v>
      </c>
      <c r="R133" s="96">
        <v>21</v>
      </c>
      <c r="S133" s="96">
        <v>6</v>
      </c>
      <c r="T133" s="96">
        <v>1</v>
      </c>
      <c r="U133" s="96">
        <v>0</v>
      </c>
      <c r="V133" s="96">
        <v>1</v>
      </c>
      <c r="W133" s="96">
        <v>0</v>
      </c>
      <c r="X133" s="96">
        <v>0</v>
      </c>
      <c r="Y133" s="97">
        <f t="shared" si="215"/>
        <v>29</v>
      </c>
      <c r="Z133" s="62">
        <f t="shared" si="219"/>
        <v>0.51041666666666696</v>
      </c>
      <c r="AA133" s="31">
        <f t="shared" ref="AA133:AG133" si="262">J133+R133+B236+J236</f>
        <v>122</v>
      </c>
      <c r="AB133" s="31">
        <f t="shared" si="262"/>
        <v>21</v>
      </c>
      <c r="AC133" s="31">
        <f t="shared" si="262"/>
        <v>9</v>
      </c>
      <c r="AD133" s="31">
        <f t="shared" si="262"/>
        <v>2</v>
      </c>
      <c r="AE133" s="31">
        <f t="shared" si="262"/>
        <v>3</v>
      </c>
      <c r="AF133" s="31">
        <f t="shared" si="262"/>
        <v>2</v>
      </c>
      <c r="AG133" s="31">
        <f t="shared" si="262"/>
        <v>0</v>
      </c>
      <c r="AH133" s="61">
        <f t="shared" si="221"/>
        <v>159</v>
      </c>
      <c r="AI133" s="31">
        <f t="shared" ref="AI133:AO133" si="263">B133+J133+B339+R442</f>
        <v>107</v>
      </c>
      <c r="AJ133" s="31">
        <f t="shared" si="263"/>
        <v>24</v>
      </c>
      <c r="AK133" s="31">
        <f t="shared" si="263"/>
        <v>6</v>
      </c>
      <c r="AL133" s="31">
        <f t="shared" si="263"/>
        <v>3</v>
      </c>
      <c r="AM133" s="31">
        <f t="shared" si="263"/>
        <v>2</v>
      </c>
      <c r="AN133" s="31">
        <f t="shared" si="263"/>
        <v>0</v>
      </c>
      <c r="AO133" s="31">
        <f t="shared" si="263"/>
        <v>1</v>
      </c>
      <c r="AP133" s="61">
        <f t="shared" si="223"/>
        <v>143</v>
      </c>
    </row>
    <row r="134" spans="1:42" s="16" customFormat="1" ht="13.5" customHeight="1" x14ac:dyDescent="0.2">
      <c r="A134" s="63">
        <f t="shared" si="218"/>
        <v>0.52083333333333359</v>
      </c>
      <c r="B134" s="96">
        <v>33</v>
      </c>
      <c r="C134" s="96">
        <v>9</v>
      </c>
      <c r="D134" s="96">
        <v>1</v>
      </c>
      <c r="E134" s="96">
        <v>1</v>
      </c>
      <c r="F134" s="96">
        <v>1</v>
      </c>
      <c r="G134" s="96">
        <v>0</v>
      </c>
      <c r="H134" s="96">
        <v>1</v>
      </c>
      <c r="I134" s="97">
        <f t="shared" si="213"/>
        <v>46</v>
      </c>
      <c r="J134" s="200"/>
      <c r="K134" s="200"/>
      <c r="L134" s="200"/>
      <c r="M134" s="200"/>
      <c r="N134" s="200"/>
      <c r="O134" s="200"/>
      <c r="P134" s="200"/>
      <c r="Q134" s="97">
        <f t="shared" si="214"/>
        <v>0</v>
      </c>
      <c r="R134" s="96">
        <v>28</v>
      </c>
      <c r="S134" s="96">
        <v>5</v>
      </c>
      <c r="T134" s="96">
        <v>0</v>
      </c>
      <c r="U134" s="96">
        <v>0</v>
      </c>
      <c r="V134" s="96">
        <v>2</v>
      </c>
      <c r="W134" s="96">
        <v>0</v>
      </c>
      <c r="X134" s="96">
        <v>1</v>
      </c>
      <c r="Y134" s="97">
        <f t="shared" si="215"/>
        <v>36</v>
      </c>
      <c r="Z134" s="63">
        <f t="shared" si="219"/>
        <v>0.52083333333333359</v>
      </c>
      <c r="AA134" s="31">
        <f t="shared" ref="AA134:AG134" si="264">J134+R134+B237+J237</f>
        <v>135</v>
      </c>
      <c r="AB134" s="31">
        <f t="shared" si="264"/>
        <v>29</v>
      </c>
      <c r="AC134" s="31">
        <f t="shared" si="264"/>
        <v>8</v>
      </c>
      <c r="AD134" s="31">
        <f t="shared" si="264"/>
        <v>0</v>
      </c>
      <c r="AE134" s="31">
        <f t="shared" si="264"/>
        <v>4</v>
      </c>
      <c r="AF134" s="31">
        <f t="shared" si="264"/>
        <v>1</v>
      </c>
      <c r="AG134" s="31">
        <f t="shared" si="264"/>
        <v>1</v>
      </c>
      <c r="AH134" s="61">
        <f t="shared" si="221"/>
        <v>178</v>
      </c>
      <c r="AI134" s="31">
        <f t="shared" ref="AI134:AO134" si="265">B134+J134+B340+R443</f>
        <v>151</v>
      </c>
      <c r="AJ134" s="31">
        <f t="shared" si="265"/>
        <v>36</v>
      </c>
      <c r="AK134" s="31">
        <f t="shared" si="265"/>
        <v>9</v>
      </c>
      <c r="AL134" s="31">
        <f t="shared" si="265"/>
        <v>3</v>
      </c>
      <c r="AM134" s="31">
        <f t="shared" si="265"/>
        <v>3</v>
      </c>
      <c r="AN134" s="31">
        <f t="shared" si="265"/>
        <v>1</v>
      </c>
      <c r="AO134" s="31">
        <f t="shared" si="265"/>
        <v>1</v>
      </c>
      <c r="AP134" s="61">
        <f t="shared" si="223"/>
        <v>204</v>
      </c>
    </row>
    <row r="135" spans="1:42" s="16" customFormat="1" ht="13.5" customHeight="1" x14ac:dyDescent="0.2">
      <c r="A135" s="63">
        <f t="shared" si="218"/>
        <v>0.53125000000000022</v>
      </c>
      <c r="B135" s="96">
        <v>19</v>
      </c>
      <c r="C135" s="96">
        <v>3</v>
      </c>
      <c r="D135" s="96">
        <v>0</v>
      </c>
      <c r="E135" s="96">
        <v>0</v>
      </c>
      <c r="F135" s="96">
        <v>1</v>
      </c>
      <c r="G135" s="96">
        <v>1</v>
      </c>
      <c r="H135" s="96">
        <v>1</v>
      </c>
      <c r="I135" s="97">
        <f t="shared" si="213"/>
        <v>25</v>
      </c>
      <c r="J135" s="200"/>
      <c r="K135" s="200"/>
      <c r="L135" s="200"/>
      <c r="M135" s="200"/>
      <c r="N135" s="200"/>
      <c r="O135" s="200"/>
      <c r="P135" s="200"/>
      <c r="Q135" s="97">
        <f t="shared" si="214"/>
        <v>0</v>
      </c>
      <c r="R135" s="96">
        <v>33</v>
      </c>
      <c r="S135" s="96">
        <v>6</v>
      </c>
      <c r="T135" s="96">
        <v>0</v>
      </c>
      <c r="U135" s="96">
        <v>0</v>
      </c>
      <c r="V135" s="96">
        <v>1</v>
      </c>
      <c r="W135" s="96">
        <v>0</v>
      </c>
      <c r="X135" s="96">
        <v>0</v>
      </c>
      <c r="Y135" s="97">
        <f t="shared" si="215"/>
        <v>40</v>
      </c>
      <c r="Z135" s="62">
        <f t="shared" si="219"/>
        <v>0.53125000000000022</v>
      </c>
      <c r="AA135" s="31">
        <f t="shared" ref="AA135:AG135" si="266">J135+R135+B238+J238</f>
        <v>134</v>
      </c>
      <c r="AB135" s="31">
        <f t="shared" si="266"/>
        <v>13</v>
      </c>
      <c r="AC135" s="31">
        <f t="shared" si="266"/>
        <v>5</v>
      </c>
      <c r="AD135" s="31">
        <f t="shared" si="266"/>
        <v>4</v>
      </c>
      <c r="AE135" s="31">
        <f t="shared" si="266"/>
        <v>2</v>
      </c>
      <c r="AF135" s="31">
        <f t="shared" si="266"/>
        <v>1</v>
      </c>
      <c r="AG135" s="31">
        <f t="shared" si="266"/>
        <v>0</v>
      </c>
      <c r="AH135" s="61">
        <f t="shared" si="221"/>
        <v>159</v>
      </c>
      <c r="AI135" s="31">
        <f t="shared" ref="AI135:AO135" si="267">B135+J135+B341+R444</f>
        <v>120</v>
      </c>
      <c r="AJ135" s="31">
        <f t="shared" si="267"/>
        <v>21</v>
      </c>
      <c r="AK135" s="31">
        <f t="shared" si="267"/>
        <v>7</v>
      </c>
      <c r="AL135" s="31">
        <f t="shared" si="267"/>
        <v>2</v>
      </c>
      <c r="AM135" s="31">
        <f t="shared" si="267"/>
        <v>2</v>
      </c>
      <c r="AN135" s="31">
        <f t="shared" si="267"/>
        <v>3</v>
      </c>
      <c r="AO135" s="31">
        <f t="shared" si="267"/>
        <v>1</v>
      </c>
      <c r="AP135" s="61">
        <f t="shared" si="223"/>
        <v>156</v>
      </c>
    </row>
    <row r="136" spans="1:42" s="16" customFormat="1" ht="13.5" customHeight="1" x14ac:dyDescent="0.2">
      <c r="A136" s="63">
        <f t="shared" si="218"/>
        <v>0.54166666666666685</v>
      </c>
      <c r="B136" s="96">
        <v>32</v>
      </c>
      <c r="C136" s="96">
        <v>3</v>
      </c>
      <c r="D136" s="96">
        <v>0</v>
      </c>
      <c r="E136" s="96">
        <v>0</v>
      </c>
      <c r="F136" s="96">
        <v>0</v>
      </c>
      <c r="G136" s="96">
        <v>0</v>
      </c>
      <c r="H136" s="96">
        <v>0</v>
      </c>
      <c r="I136" s="97">
        <f t="shared" si="213"/>
        <v>35</v>
      </c>
      <c r="J136" s="200"/>
      <c r="K136" s="200"/>
      <c r="L136" s="200"/>
      <c r="M136" s="200"/>
      <c r="N136" s="200"/>
      <c r="O136" s="200"/>
      <c r="P136" s="200"/>
      <c r="Q136" s="97">
        <f t="shared" si="214"/>
        <v>0</v>
      </c>
      <c r="R136" s="96">
        <v>30</v>
      </c>
      <c r="S136" s="96">
        <v>7</v>
      </c>
      <c r="T136" s="96">
        <v>0</v>
      </c>
      <c r="U136" s="96">
        <v>0</v>
      </c>
      <c r="V136" s="96">
        <v>1</v>
      </c>
      <c r="W136" s="96">
        <v>1</v>
      </c>
      <c r="X136" s="96">
        <v>0</v>
      </c>
      <c r="Y136" s="97">
        <f t="shared" si="215"/>
        <v>39</v>
      </c>
      <c r="Z136" s="63">
        <f t="shared" si="219"/>
        <v>0.54166666666666685</v>
      </c>
      <c r="AA136" s="31">
        <f t="shared" ref="AA136:AG136" si="268">J136+R136+B239+J239</f>
        <v>151</v>
      </c>
      <c r="AB136" s="31">
        <f t="shared" si="268"/>
        <v>28</v>
      </c>
      <c r="AC136" s="31">
        <f t="shared" si="268"/>
        <v>1</v>
      </c>
      <c r="AD136" s="31">
        <f t="shared" si="268"/>
        <v>4</v>
      </c>
      <c r="AE136" s="31">
        <f t="shared" si="268"/>
        <v>2</v>
      </c>
      <c r="AF136" s="31">
        <f t="shared" si="268"/>
        <v>1</v>
      </c>
      <c r="AG136" s="31">
        <f t="shared" si="268"/>
        <v>1</v>
      </c>
      <c r="AH136" s="61">
        <f t="shared" si="221"/>
        <v>188</v>
      </c>
      <c r="AI136" s="31">
        <f t="shared" ref="AI136:AO136" si="269">B136+J136+B342+R445</f>
        <v>143</v>
      </c>
      <c r="AJ136" s="31">
        <f t="shared" si="269"/>
        <v>28</v>
      </c>
      <c r="AK136" s="31">
        <f t="shared" si="269"/>
        <v>4</v>
      </c>
      <c r="AL136" s="31">
        <f t="shared" si="269"/>
        <v>5</v>
      </c>
      <c r="AM136" s="31">
        <f t="shared" si="269"/>
        <v>1</v>
      </c>
      <c r="AN136" s="31">
        <f t="shared" si="269"/>
        <v>0</v>
      </c>
      <c r="AO136" s="31">
        <f t="shared" si="269"/>
        <v>0</v>
      </c>
      <c r="AP136" s="61">
        <f t="shared" si="223"/>
        <v>181</v>
      </c>
    </row>
    <row r="137" spans="1:42" s="16" customFormat="1" ht="13.5" customHeight="1" x14ac:dyDescent="0.2">
      <c r="A137" s="63">
        <f t="shared" si="218"/>
        <v>0.55208333333333348</v>
      </c>
      <c r="B137" s="96">
        <v>35</v>
      </c>
      <c r="C137" s="96">
        <v>2</v>
      </c>
      <c r="D137" s="96">
        <v>0</v>
      </c>
      <c r="E137" s="96">
        <v>0</v>
      </c>
      <c r="F137" s="96">
        <v>1</v>
      </c>
      <c r="G137" s="96">
        <v>1</v>
      </c>
      <c r="H137" s="96">
        <v>0</v>
      </c>
      <c r="I137" s="97">
        <f t="shared" si="213"/>
        <v>39</v>
      </c>
      <c r="J137" s="200"/>
      <c r="K137" s="200"/>
      <c r="L137" s="200"/>
      <c r="M137" s="200"/>
      <c r="N137" s="200"/>
      <c r="O137" s="200"/>
      <c r="P137" s="200"/>
      <c r="Q137" s="97">
        <f t="shared" si="214"/>
        <v>0</v>
      </c>
      <c r="R137" s="96">
        <v>28</v>
      </c>
      <c r="S137" s="96">
        <v>7</v>
      </c>
      <c r="T137" s="96">
        <v>0</v>
      </c>
      <c r="U137" s="96">
        <v>0</v>
      </c>
      <c r="V137" s="96">
        <v>2</v>
      </c>
      <c r="W137" s="96">
        <v>1</v>
      </c>
      <c r="X137" s="96">
        <v>0</v>
      </c>
      <c r="Y137" s="97">
        <f t="shared" si="215"/>
        <v>38</v>
      </c>
      <c r="Z137" s="63">
        <f t="shared" si="219"/>
        <v>0.55208333333333348</v>
      </c>
      <c r="AA137" s="31">
        <f t="shared" ref="AA137:AG137" si="270">J137+R137+B240+J240</f>
        <v>128</v>
      </c>
      <c r="AB137" s="31">
        <f t="shared" si="270"/>
        <v>25</v>
      </c>
      <c r="AC137" s="31">
        <f t="shared" si="270"/>
        <v>4</v>
      </c>
      <c r="AD137" s="31">
        <f t="shared" si="270"/>
        <v>0</v>
      </c>
      <c r="AE137" s="31">
        <f t="shared" si="270"/>
        <v>3</v>
      </c>
      <c r="AF137" s="31">
        <f t="shared" si="270"/>
        <v>3</v>
      </c>
      <c r="AG137" s="31">
        <f t="shared" si="270"/>
        <v>0</v>
      </c>
      <c r="AH137" s="61">
        <f t="shared" si="221"/>
        <v>163</v>
      </c>
      <c r="AI137" s="31">
        <f t="shared" ref="AI137:AO137" si="271">B137+J137+B343+R446</f>
        <v>140</v>
      </c>
      <c r="AJ137" s="31">
        <f t="shared" si="271"/>
        <v>28</v>
      </c>
      <c r="AK137" s="31">
        <f t="shared" si="271"/>
        <v>2</v>
      </c>
      <c r="AL137" s="31">
        <f t="shared" si="271"/>
        <v>3</v>
      </c>
      <c r="AM137" s="31">
        <f t="shared" si="271"/>
        <v>4</v>
      </c>
      <c r="AN137" s="31">
        <f t="shared" si="271"/>
        <v>1</v>
      </c>
      <c r="AO137" s="31">
        <f t="shared" si="271"/>
        <v>1</v>
      </c>
      <c r="AP137" s="61">
        <f t="shared" si="223"/>
        <v>179</v>
      </c>
    </row>
    <row r="138" spans="1:42" s="16" customFormat="1" ht="13.5" customHeight="1" x14ac:dyDescent="0.2">
      <c r="A138" s="63">
        <f t="shared" si="218"/>
        <v>0.56250000000000011</v>
      </c>
      <c r="B138" s="96">
        <v>20</v>
      </c>
      <c r="C138" s="96">
        <v>6</v>
      </c>
      <c r="D138" s="96">
        <v>0</v>
      </c>
      <c r="E138" s="96">
        <v>0</v>
      </c>
      <c r="F138" s="96">
        <v>1</v>
      </c>
      <c r="G138" s="96">
        <v>0</v>
      </c>
      <c r="H138" s="96">
        <v>0</v>
      </c>
      <c r="I138" s="97">
        <f t="shared" si="213"/>
        <v>27</v>
      </c>
      <c r="J138" s="200"/>
      <c r="K138" s="200"/>
      <c r="L138" s="200"/>
      <c r="M138" s="200"/>
      <c r="N138" s="200"/>
      <c r="O138" s="200"/>
      <c r="P138" s="200"/>
      <c r="Q138" s="97">
        <f t="shared" si="214"/>
        <v>0</v>
      </c>
      <c r="R138" s="96">
        <v>36</v>
      </c>
      <c r="S138" s="96">
        <v>8</v>
      </c>
      <c r="T138" s="96">
        <v>1</v>
      </c>
      <c r="U138" s="96">
        <v>0</v>
      </c>
      <c r="V138" s="96">
        <v>0</v>
      </c>
      <c r="W138" s="96">
        <v>0</v>
      </c>
      <c r="X138" s="96">
        <v>0</v>
      </c>
      <c r="Y138" s="97">
        <f t="shared" si="215"/>
        <v>45</v>
      </c>
      <c r="Z138" s="63">
        <f t="shared" si="219"/>
        <v>0.56250000000000011</v>
      </c>
      <c r="AA138" s="31">
        <f t="shared" ref="AA138:AG138" si="272">J138+R138+B241+J241</f>
        <v>139</v>
      </c>
      <c r="AB138" s="31">
        <f t="shared" si="272"/>
        <v>34</v>
      </c>
      <c r="AC138" s="31">
        <f t="shared" si="272"/>
        <v>5</v>
      </c>
      <c r="AD138" s="31">
        <f t="shared" si="272"/>
        <v>3</v>
      </c>
      <c r="AE138" s="31">
        <f t="shared" si="272"/>
        <v>1</v>
      </c>
      <c r="AF138" s="31">
        <f t="shared" si="272"/>
        <v>1</v>
      </c>
      <c r="AG138" s="31">
        <f t="shared" si="272"/>
        <v>0</v>
      </c>
      <c r="AH138" s="61">
        <f>SUM(AA138:AG138)</f>
        <v>183</v>
      </c>
      <c r="AI138" s="31">
        <f t="shared" ref="AI138:AO138" si="273">B138+J138+B344+R447</f>
        <v>133</v>
      </c>
      <c r="AJ138" s="31">
        <f t="shared" si="273"/>
        <v>30</v>
      </c>
      <c r="AK138" s="31">
        <f t="shared" si="273"/>
        <v>5</v>
      </c>
      <c r="AL138" s="31">
        <f t="shared" si="273"/>
        <v>4</v>
      </c>
      <c r="AM138" s="31">
        <f t="shared" si="273"/>
        <v>3</v>
      </c>
      <c r="AN138" s="31">
        <f t="shared" si="273"/>
        <v>1</v>
      </c>
      <c r="AO138" s="31">
        <f t="shared" si="273"/>
        <v>0</v>
      </c>
      <c r="AP138" s="61">
        <f>SUM(AI138:AO138)</f>
        <v>176</v>
      </c>
    </row>
    <row r="139" spans="1:42" s="16" customFormat="1" ht="13.5" customHeight="1" x14ac:dyDescent="0.2">
      <c r="A139" s="59">
        <f t="shared" si="218"/>
        <v>0.57291666666666674</v>
      </c>
      <c r="B139" s="96">
        <v>24</v>
      </c>
      <c r="C139" s="96">
        <v>3</v>
      </c>
      <c r="D139" s="96">
        <v>0</v>
      </c>
      <c r="E139" s="96">
        <v>0</v>
      </c>
      <c r="F139" s="96">
        <v>1</v>
      </c>
      <c r="G139" s="96">
        <v>1</v>
      </c>
      <c r="H139" s="96">
        <v>0</v>
      </c>
      <c r="I139" s="97">
        <f t="shared" si="213"/>
        <v>29</v>
      </c>
      <c r="J139" s="200"/>
      <c r="K139" s="200"/>
      <c r="L139" s="200"/>
      <c r="M139" s="200"/>
      <c r="N139" s="200"/>
      <c r="O139" s="200"/>
      <c r="P139" s="200"/>
      <c r="Q139" s="97">
        <f t="shared" si="214"/>
        <v>0</v>
      </c>
      <c r="R139" s="96">
        <v>28</v>
      </c>
      <c r="S139" s="96">
        <v>2</v>
      </c>
      <c r="T139" s="96">
        <v>0</v>
      </c>
      <c r="U139" s="96">
        <v>1</v>
      </c>
      <c r="V139" s="96">
        <v>0</v>
      </c>
      <c r="W139" s="96">
        <v>0</v>
      </c>
      <c r="X139" s="96">
        <v>0</v>
      </c>
      <c r="Y139" s="97">
        <f t="shared" si="215"/>
        <v>31</v>
      </c>
      <c r="Z139" s="63">
        <f t="shared" si="219"/>
        <v>0.57291666666666674</v>
      </c>
      <c r="AA139" s="31">
        <f t="shared" ref="AA139:AG139" si="274">J139+R139+B242+J242</f>
        <v>117</v>
      </c>
      <c r="AB139" s="31">
        <f t="shared" si="274"/>
        <v>32</v>
      </c>
      <c r="AC139" s="31">
        <f t="shared" si="274"/>
        <v>7</v>
      </c>
      <c r="AD139" s="31">
        <f t="shared" si="274"/>
        <v>1</v>
      </c>
      <c r="AE139" s="31">
        <f t="shared" si="274"/>
        <v>2</v>
      </c>
      <c r="AF139" s="31">
        <f t="shared" si="274"/>
        <v>0</v>
      </c>
      <c r="AG139" s="31">
        <f t="shared" si="274"/>
        <v>0</v>
      </c>
      <c r="AH139" s="61">
        <f t="shared" si="221"/>
        <v>159</v>
      </c>
      <c r="AI139" s="31">
        <f t="shared" ref="AI139:AO139" si="275">B139+J139+B345+R448</f>
        <v>121</v>
      </c>
      <c r="AJ139" s="31">
        <f t="shared" si="275"/>
        <v>23</v>
      </c>
      <c r="AK139" s="31">
        <f t="shared" si="275"/>
        <v>2</v>
      </c>
      <c r="AL139" s="31">
        <f t="shared" si="275"/>
        <v>3</v>
      </c>
      <c r="AM139" s="31">
        <f t="shared" si="275"/>
        <v>5</v>
      </c>
      <c r="AN139" s="31">
        <f t="shared" si="275"/>
        <v>1</v>
      </c>
      <c r="AO139" s="31">
        <f t="shared" si="275"/>
        <v>0</v>
      </c>
      <c r="AP139" s="61">
        <f t="shared" si="223"/>
        <v>155</v>
      </c>
    </row>
    <row r="140" spans="1:42" s="16" customFormat="1" ht="13.5" customHeight="1" x14ac:dyDescent="0.2">
      <c r="A140" s="62">
        <f t="shared" si="218"/>
        <v>0.58333333333333337</v>
      </c>
      <c r="B140" s="96">
        <v>30</v>
      </c>
      <c r="C140" s="96">
        <v>5</v>
      </c>
      <c r="D140" s="96">
        <v>0</v>
      </c>
      <c r="E140" s="96">
        <v>0</v>
      </c>
      <c r="F140" s="96">
        <v>0</v>
      </c>
      <c r="G140" s="96">
        <v>0</v>
      </c>
      <c r="H140" s="96">
        <v>0</v>
      </c>
      <c r="I140" s="97">
        <f t="shared" si="213"/>
        <v>35</v>
      </c>
      <c r="J140" s="200"/>
      <c r="K140" s="200"/>
      <c r="L140" s="200"/>
      <c r="M140" s="200"/>
      <c r="N140" s="200"/>
      <c r="O140" s="200"/>
      <c r="P140" s="200"/>
      <c r="Q140" s="97">
        <f t="shared" si="214"/>
        <v>0</v>
      </c>
      <c r="R140" s="96">
        <v>30</v>
      </c>
      <c r="S140" s="96">
        <v>8</v>
      </c>
      <c r="T140" s="96">
        <v>1</v>
      </c>
      <c r="U140" s="96">
        <v>0</v>
      </c>
      <c r="V140" s="96">
        <v>0</v>
      </c>
      <c r="W140" s="96">
        <v>0</v>
      </c>
      <c r="X140" s="96">
        <v>0</v>
      </c>
      <c r="Y140" s="97">
        <f t="shared" si="215"/>
        <v>39</v>
      </c>
      <c r="Z140" s="63">
        <f t="shared" si="219"/>
        <v>0.58333333333333337</v>
      </c>
      <c r="AA140" s="31">
        <f t="shared" ref="AA140:AG140" si="276">J140+R140+B243+J243</f>
        <v>145</v>
      </c>
      <c r="AB140" s="31">
        <f t="shared" si="276"/>
        <v>28</v>
      </c>
      <c r="AC140" s="31">
        <f t="shared" si="276"/>
        <v>5</v>
      </c>
      <c r="AD140" s="31">
        <f t="shared" si="276"/>
        <v>1</v>
      </c>
      <c r="AE140" s="31">
        <f t="shared" si="276"/>
        <v>1</v>
      </c>
      <c r="AF140" s="31">
        <f t="shared" si="276"/>
        <v>1</v>
      </c>
      <c r="AG140" s="31">
        <f t="shared" si="276"/>
        <v>0</v>
      </c>
      <c r="AH140" s="61">
        <f>SUM(AA140:AG140)</f>
        <v>181</v>
      </c>
      <c r="AI140" s="31">
        <f t="shared" ref="AI140:AO140" si="277">B140+J140+B346+R449</f>
        <v>142</v>
      </c>
      <c r="AJ140" s="31">
        <f t="shared" si="277"/>
        <v>33</v>
      </c>
      <c r="AK140" s="31">
        <f t="shared" si="277"/>
        <v>4</v>
      </c>
      <c r="AL140" s="31">
        <f t="shared" si="277"/>
        <v>6</v>
      </c>
      <c r="AM140" s="31">
        <f t="shared" si="277"/>
        <v>1</v>
      </c>
      <c r="AN140" s="31">
        <f t="shared" si="277"/>
        <v>2</v>
      </c>
      <c r="AO140" s="31">
        <f t="shared" si="277"/>
        <v>0</v>
      </c>
      <c r="AP140" s="61">
        <f>SUM(AI140:AO140)</f>
        <v>188</v>
      </c>
    </row>
    <row r="141" spans="1:42" s="16" customFormat="1" ht="13.5" customHeight="1" x14ac:dyDescent="0.2">
      <c r="A141" s="63">
        <f t="shared" si="218"/>
        <v>0.59375</v>
      </c>
      <c r="B141" s="96">
        <v>28</v>
      </c>
      <c r="C141" s="96">
        <v>1</v>
      </c>
      <c r="D141" s="96">
        <v>0</v>
      </c>
      <c r="E141" s="96">
        <v>0</v>
      </c>
      <c r="F141" s="96">
        <v>1</v>
      </c>
      <c r="G141" s="96">
        <v>0</v>
      </c>
      <c r="H141" s="96">
        <v>0</v>
      </c>
      <c r="I141" s="97">
        <f t="shared" si="213"/>
        <v>30</v>
      </c>
      <c r="J141" s="200"/>
      <c r="K141" s="200"/>
      <c r="L141" s="200"/>
      <c r="M141" s="200"/>
      <c r="N141" s="200"/>
      <c r="O141" s="200"/>
      <c r="P141" s="200"/>
      <c r="Q141" s="97">
        <f t="shared" si="214"/>
        <v>0</v>
      </c>
      <c r="R141" s="96">
        <v>37</v>
      </c>
      <c r="S141" s="96">
        <v>6</v>
      </c>
      <c r="T141" s="96">
        <v>1</v>
      </c>
      <c r="U141" s="96">
        <v>0</v>
      </c>
      <c r="V141" s="96">
        <v>4</v>
      </c>
      <c r="W141" s="96">
        <v>0</v>
      </c>
      <c r="X141" s="96">
        <v>0</v>
      </c>
      <c r="Y141" s="97">
        <f t="shared" si="215"/>
        <v>48</v>
      </c>
      <c r="Z141" s="63">
        <f t="shared" si="219"/>
        <v>0.59375</v>
      </c>
      <c r="AA141" s="31">
        <f t="shared" ref="AA141:AG141" si="278">J141+R141+B244+J244</f>
        <v>148</v>
      </c>
      <c r="AB141" s="31">
        <f t="shared" si="278"/>
        <v>25</v>
      </c>
      <c r="AC141" s="31">
        <f t="shared" si="278"/>
        <v>6</v>
      </c>
      <c r="AD141" s="31">
        <f t="shared" si="278"/>
        <v>3</v>
      </c>
      <c r="AE141" s="31">
        <f t="shared" si="278"/>
        <v>6</v>
      </c>
      <c r="AF141" s="31">
        <f t="shared" si="278"/>
        <v>0</v>
      </c>
      <c r="AG141" s="31">
        <f t="shared" si="278"/>
        <v>0</v>
      </c>
      <c r="AH141" s="61">
        <f t="shared" si="221"/>
        <v>188</v>
      </c>
      <c r="AI141" s="31">
        <f t="shared" ref="AI141:AO141" si="279">B141+J141+B347+R450</f>
        <v>148</v>
      </c>
      <c r="AJ141" s="31">
        <f t="shared" si="279"/>
        <v>30</v>
      </c>
      <c r="AK141" s="31">
        <f t="shared" si="279"/>
        <v>2</v>
      </c>
      <c r="AL141" s="31">
        <f t="shared" si="279"/>
        <v>2</v>
      </c>
      <c r="AM141" s="31">
        <f t="shared" si="279"/>
        <v>2</v>
      </c>
      <c r="AN141" s="31">
        <f t="shared" si="279"/>
        <v>1</v>
      </c>
      <c r="AO141" s="31">
        <f t="shared" si="279"/>
        <v>1</v>
      </c>
      <c r="AP141" s="61">
        <f t="shared" si="223"/>
        <v>186</v>
      </c>
    </row>
    <row r="142" spans="1:42" s="16" customFormat="1" ht="13.5" customHeight="1" x14ac:dyDescent="0.2">
      <c r="A142" s="62">
        <f t="shared" si="218"/>
        <v>0.60416666666666663</v>
      </c>
      <c r="B142" s="96">
        <v>28</v>
      </c>
      <c r="C142" s="96">
        <v>2</v>
      </c>
      <c r="D142" s="96">
        <v>1</v>
      </c>
      <c r="E142" s="96">
        <v>0</v>
      </c>
      <c r="F142" s="96">
        <v>3</v>
      </c>
      <c r="G142" s="96">
        <v>0</v>
      </c>
      <c r="H142" s="96">
        <v>0</v>
      </c>
      <c r="I142" s="97">
        <f t="shared" si="213"/>
        <v>34</v>
      </c>
      <c r="J142" s="200"/>
      <c r="K142" s="200"/>
      <c r="L142" s="200"/>
      <c r="M142" s="200"/>
      <c r="N142" s="200"/>
      <c r="O142" s="200"/>
      <c r="P142" s="200"/>
      <c r="Q142" s="97">
        <f t="shared" si="214"/>
        <v>0</v>
      </c>
      <c r="R142" s="96">
        <v>33</v>
      </c>
      <c r="S142" s="96">
        <v>5</v>
      </c>
      <c r="T142" s="96">
        <v>0</v>
      </c>
      <c r="U142" s="96">
        <v>0</v>
      </c>
      <c r="V142" s="96">
        <v>0</v>
      </c>
      <c r="W142" s="96">
        <v>3</v>
      </c>
      <c r="X142" s="96">
        <v>1</v>
      </c>
      <c r="Y142" s="97">
        <f t="shared" si="215"/>
        <v>42</v>
      </c>
      <c r="Z142" s="59">
        <f t="shared" si="219"/>
        <v>0.60416666666666663</v>
      </c>
      <c r="AA142" s="31">
        <f t="shared" ref="AA142:AG142" si="280">J142+R142+B245+J245</f>
        <v>137</v>
      </c>
      <c r="AB142" s="31">
        <f t="shared" si="280"/>
        <v>30</v>
      </c>
      <c r="AC142" s="31">
        <f t="shared" si="280"/>
        <v>3</v>
      </c>
      <c r="AD142" s="31">
        <f t="shared" si="280"/>
        <v>2</v>
      </c>
      <c r="AE142" s="31">
        <f t="shared" si="280"/>
        <v>4</v>
      </c>
      <c r="AF142" s="31">
        <f t="shared" si="280"/>
        <v>4</v>
      </c>
      <c r="AG142" s="31">
        <f t="shared" si="280"/>
        <v>1</v>
      </c>
      <c r="AH142" s="61">
        <f t="shared" si="221"/>
        <v>181</v>
      </c>
      <c r="AI142" s="31">
        <f t="shared" ref="AI142:AO142" si="281">B142+J142+B348+R451</f>
        <v>141</v>
      </c>
      <c r="AJ142" s="31">
        <f t="shared" si="281"/>
        <v>27</v>
      </c>
      <c r="AK142" s="31">
        <f t="shared" si="281"/>
        <v>5</v>
      </c>
      <c r="AL142" s="31">
        <f t="shared" si="281"/>
        <v>4</v>
      </c>
      <c r="AM142" s="31">
        <f t="shared" si="281"/>
        <v>4</v>
      </c>
      <c r="AN142" s="31">
        <f t="shared" si="281"/>
        <v>1</v>
      </c>
      <c r="AO142" s="31">
        <f t="shared" si="281"/>
        <v>0</v>
      </c>
      <c r="AP142" s="61">
        <f t="shared" si="223"/>
        <v>182</v>
      </c>
    </row>
    <row r="143" spans="1:42" s="16" customFormat="1" ht="13.5" customHeight="1" x14ac:dyDescent="0.2">
      <c r="A143" s="63">
        <f t="shared" si="218"/>
        <v>0.61458333333333326</v>
      </c>
      <c r="B143" s="96">
        <v>41</v>
      </c>
      <c r="C143" s="96">
        <v>7</v>
      </c>
      <c r="D143" s="96">
        <v>0</v>
      </c>
      <c r="E143" s="96">
        <v>0</v>
      </c>
      <c r="F143" s="96">
        <v>1</v>
      </c>
      <c r="G143" s="96">
        <v>0</v>
      </c>
      <c r="H143" s="96">
        <v>0</v>
      </c>
      <c r="I143" s="97">
        <f t="shared" si="213"/>
        <v>49</v>
      </c>
      <c r="J143" s="200"/>
      <c r="K143" s="200"/>
      <c r="L143" s="200"/>
      <c r="M143" s="200"/>
      <c r="N143" s="200"/>
      <c r="O143" s="200"/>
      <c r="P143" s="200"/>
      <c r="Q143" s="97">
        <f t="shared" si="214"/>
        <v>0</v>
      </c>
      <c r="R143" s="96">
        <v>38</v>
      </c>
      <c r="S143" s="96">
        <v>3</v>
      </c>
      <c r="T143" s="96">
        <v>0</v>
      </c>
      <c r="U143" s="96">
        <v>0</v>
      </c>
      <c r="V143" s="96">
        <v>1</v>
      </c>
      <c r="W143" s="96">
        <v>0</v>
      </c>
      <c r="X143" s="96">
        <v>0</v>
      </c>
      <c r="Y143" s="97">
        <f t="shared" si="215"/>
        <v>42</v>
      </c>
      <c r="Z143" s="62">
        <f t="shared" si="219"/>
        <v>0.61458333333333326</v>
      </c>
      <c r="AA143" s="31">
        <f t="shared" ref="AA143:AG143" si="282">J143+R143+B246+J246</f>
        <v>145</v>
      </c>
      <c r="AB143" s="31">
        <f t="shared" si="282"/>
        <v>28</v>
      </c>
      <c r="AC143" s="31">
        <f t="shared" si="282"/>
        <v>4</v>
      </c>
      <c r="AD143" s="31">
        <f t="shared" si="282"/>
        <v>1</v>
      </c>
      <c r="AE143" s="31">
        <f t="shared" si="282"/>
        <v>5</v>
      </c>
      <c r="AF143" s="31">
        <f t="shared" si="282"/>
        <v>1</v>
      </c>
      <c r="AG143" s="31">
        <f t="shared" si="282"/>
        <v>0</v>
      </c>
      <c r="AH143" s="61">
        <f t="shared" si="221"/>
        <v>184</v>
      </c>
      <c r="AI143" s="31">
        <f t="shared" ref="AI143:AO143" si="283">B143+J143+B349+R452</f>
        <v>148</v>
      </c>
      <c r="AJ143" s="31">
        <f t="shared" si="283"/>
        <v>24</v>
      </c>
      <c r="AK143" s="31">
        <f t="shared" si="283"/>
        <v>6</v>
      </c>
      <c r="AL143" s="31">
        <f t="shared" si="283"/>
        <v>1</v>
      </c>
      <c r="AM143" s="31">
        <f t="shared" si="283"/>
        <v>3</v>
      </c>
      <c r="AN143" s="31">
        <f t="shared" si="283"/>
        <v>1</v>
      </c>
      <c r="AO143" s="31">
        <f t="shared" si="283"/>
        <v>0</v>
      </c>
      <c r="AP143" s="61">
        <f t="shared" si="223"/>
        <v>183</v>
      </c>
    </row>
    <row r="144" spans="1:42" s="16" customFormat="1" ht="13.5" customHeight="1" x14ac:dyDescent="0.2">
      <c r="A144" s="63">
        <f t="shared" si="218"/>
        <v>0.62499999999999989</v>
      </c>
      <c r="B144" s="96">
        <v>32</v>
      </c>
      <c r="C144" s="96">
        <v>7</v>
      </c>
      <c r="D144" s="96">
        <v>0</v>
      </c>
      <c r="E144" s="96">
        <v>0</v>
      </c>
      <c r="F144" s="96">
        <v>0</v>
      </c>
      <c r="G144" s="96">
        <v>0</v>
      </c>
      <c r="H144" s="96">
        <v>0</v>
      </c>
      <c r="I144" s="97">
        <f t="shared" si="213"/>
        <v>39</v>
      </c>
      <c r="J144" s="200"/>
      <c r="K144" s="200"/>
      <c r="L144" s="200"/>
      <c r="M144" s="200"/>
      <c r="N144" s="200"/>
      <c r="O144" s="200"/>
      <c r="P144" s="200"/>
      <c r="Q144" s="97">
        <f t="shared" si="214"/>
        <v>0</v>
      </c>
      <c r="R144" s="96">
        <v>27</v>
      </c>
      <c r="S144" s="96">
        <v>7</v>
      </c>
      <c r="T144" s="96">
        <v>1</v>
      </c>
      <c r="U144" s="96">
        <v>0</v>
      </c>
      <c r="V144" s="96">
        <v>1</v>
      </c>
      <c r="W144" s="96">
        <v>1</v>
      </c>
      <c r="X144" s="96">
        <v>0</v>
      </c>
      <c r="Y144" s="97">
        <f t="shared" si="215"/>
        <v>37</v>
      </c>
      <c r="Z144" s="63">
        <f t="shared" si="219"/>
        <v>0.62499999999999989</v>
      </c>
      <c r="AA144" s="31">
        <f t="shared" ref="AA144:AG144" si="284">J144+R144+B247+J247</f>
        <v>142</v>
      </c>
      <c r="AB144" s="31">
        <f t="shared" si="284"/>
        <v>26</v>
      </c>
      <c r="AC144" s="31">
        <f t="shared" si="284"/>
        <v>3</v>
      </c>
      <c r="AD144" s="31">
        <f t="shared" si="284"/>
        <v>2</v>
      </c>
      <c r="AE144" s="31">
        <f t="shared" si="284"/>
        <v>4</v>
      </c>
      <c r="AF144" s="31">
        <f t="shared" si="284"/>
        <v>1</v>
      </c>
      <c r="AG144" s="31">
        <f t="shared" si="284"/>
        <v>0</v>
      </c>
      <c r="AH144" s="61">
        <f t="shared" si="221"/>
        <v>178</v>
      </c>
      <c r="AI144" s="31">
        <f t="shared" ref="AI144:AO144" si="285">B144+J144+B350+R453</f>
        <v>147</v>
      </c>
      <c r="AJ144" s="31">
        <f t="shared" si="285"/>
        <v>34</v>
      </c>
      <c r="AK144" s="31">
        <f t="shared" si="285"/>
        <v>3</v>
      </c>
      <c r="AL144" s="31">
        <f t="shared" si="285"/>
        <v>1</v>
      </c>
      <c r="AM144" s="31">
        <f t="shared" si="285"/>
        <v>1</v>
      </c>
      <c r="AN144" s="31">
        <f t="shared" si="285"/>
        <v>2</v>
      </c>
      <c r="AO144" s="31">
        <f t="shared" si="285"/>
        <v>1</v>
      </c>
      <c r="AP144" s="61">
        <f t="shared" si="223"/>
        <v>189</v>
      </c>
    </row>
    <row r="145" spans="1:42" s="16" customFormat="1" ht="13.5" customHeight="1" x14ac:dyDescent="0.2">
      <c r="A145" s="63">
        <f t="shared" si="218"/>
        <v>0.63541666666666652</v>
      </c>
      <c r="B145" s="96">
        <v>23</v>
      </c>
      <c r="C145" s="96">
        <v>4</v>
      </c>
      <c r="D145" s="96">
        <v>1</v>
      </c>
      <c r="E145" s="96">
        <v>0</v>
      </c>
      <c r="F145" s="96">
        <v>1</v>
      </c>
      <c r="G145" s="96">
        <v>0</v>
      </c>
      <c r="H145" s="96">
        <v>0</v>
      </c>
      <c r="I145" s="97">
        <f t="shared" si="213"/>
        <v>29</v>
      </c>
      <c r="J145" s="200"/>
      <c r="K145" s="200"/>
      <c r="L145" s="200"/>
      <c r="M145" s="200"/>
      <c r="N145" s="200"/>
      <c r="O145" s="200"/>
      <c r="P145" s="200"/>
      <c r="Q145" s="97">
        <f t="shared" si="214"/>
        <v>0</v>
      </c>
      <c r="R145" s="96">
        <v>49</v>
      </c>
      <c r="S145" s="96">
        <v>4</v>
      </c>
      <c r="T145" s="96">
        <v>1</v>
      </c>
      <c r="U145" s="96">
        <v>0</v>
      </c>
      <c r="V145" s="96">
        <v>2</v>
      </c>
      <c r="W145" s="96">
        <v>0</v>
      </c>
      <c r="X145" s="96">
        <v>0</v>
      </c>
      <c r="Y145" s="97">
        <f t="shared" si="215"/>
        <v>56</v>
      </c>
      <c r="Z145" s="62">
        <f t="shared" si="219"/>
        <v>0.63541666666666652</v>
      </c>
      <c r="AA145" s="31">
        <f t="shared" ref="AA145:AG145" si="286">J145+R145+B248+J248</f>
        <v>164</v>
      </c>
      <c r="AB145" s="31">
        <f t="shared" si="286"/>
        <v>26</v>
      </c>
      <c r="AC145" s="31">
        <f t="shared" si="286"/>
        <v>5</v>
      </c>
      <c r="AD145" s="31">
        <f t="shared" si="286"/>
        <v>0</v>
      </c>
      <c r="AE145" s="31">
        <f t="shared" si="286"/>
        <v>3</v>
      </c>
      <c r="AF145" s="31">
        <f t="shared" si="286"/>
        <v>1</v>
      </c>
      <c r="AG145" s="31">
        <f t="shared" si="286"/>
        <v>1</v>
      </c>
      <c r="AH145" s="61">
        <f t="shared" si="221"/>
        <v>200</v>
      </c>
      <c r="AI145" s="31">
        <f t="shared" ref="AI145:AO145" si="287">B145+J145+B351+R454</f>
        <v>126</v>
      </c>
      <c r="AJ145" s="31">
        <f t="shared" si="287"/>
        <v>24</v>
      </c>
      <c r="AK145" s="31">
        <f t="shared" si="287"/>
        <v>7</v>
      </c>
      <c r="AL145" s="31">
        <f t="shared" si="287"/>
        <v>3</v>
      </c>
      <c r="AM145" s="31">
        <f t="shared" si="287"/>
        <v>3</v>
      </c>
      <c r="AN145" s="31">
        <f t="shared" si="287"/>
        <v>3</v>
      </c>
      <c r="AO145" s="31">
        <f t="shared" si="287"/>
        <v>0</v>
      </c>
      <c r="AP145" s="61">
        <f t="shared" si="223"/>
        <v>166</v>
      </c>
    </row>
    <row r="146" spans="1:42" s="16" customFormat="1" ht="13.5" customHeight="1" x14ac:dyDescent="0.2">
      <c r="A146" s="63">
        <f t="shared" si="218"/>
        <v>0.64583333333333315</v>
      </c>
      <c r="B146" s="96">
        <v>38</v>
      </c>
      <c r="C146" s="96">
        <v>4</v>
      </c>
      <c r="D146" s="96">
        <v>0</v>
      </c>
      <c r="E146" s="96">
        <v>0</v>
      </c>
      <c r="F146" s="96">
        <v>2</v>
      </c>
      <c r="G146" s="96">
        <v>0</v>
      </c>
      <c r="H146" s="96">
        <v>0</v>
      </c>
      <c r="I146" s="97">
        <f t="shared" si="213"/>
        <v>44</v>
      </c>
      <c r="J146" s="200"/>
      <c r="K146" s="200"/>
      <c r="L146" s="200"/>
      <c r="M146" s="200"/>
      <c r="N146" s="200"/>
      <c r="O146" s="200"/>
      <c r="P146" s="200"/>
      <c r="Q146" s="97">
        <f t="shared" si="214"/>
        <v>0</v>
      </c>
      <c r="R146" s="96">
        <v>40</v>
      </c>
      <c r="S146" s="96">
        <v>4</v>
      </c>
      <c r="T146" s="96">
        <v>2</v>
      </c>
      <c r="U146" s="96">
        <v>0</v>
      </c>
      <c r="V146" s="96">
        <v>1</v>
      </c>
      <c r="W146" s="96">
        <v>0</v>
      </c>
      <c r="X146" s="96">
        <v>0</v>
      </c>
      <c r="Y146" s="97">
        <f t="shared" si="215"/>
        <v>47</v>
      </c>
      <c r="Z146" s="63">
        <f t="shared" si="219"/>
        <v>0.64583333333333315</v>
      </c>
      <c r="AA146" s="31">
        <f t="shared" ref="AA146:AG146" si="288">J146+R146+B249+J249</f>
        <v>117</v>
      </c>
      <c r="AB146" s="31">
        <f t="shared" si="288"/>
        <v>26</v>
      </c>
      <c r="AC146" s="31">
        <f t="shared" si="288"/>
        <v>6</v>
      </c>
      <c r="AD146" s="31">
        <f t="shared" si="288"/>
        <v>4</v>
      </c>
      <c r="AE146" s="31">
        <f t="shared" si="288"/>
        <v>4</v>
      </c>
      <c r="AF146" s="31">
        <f t="shared" si="288"/>
        <v>2</v>
      </c>
      <c r="AG146" s="31">
        <f t="shared" si="288"/>
        <v>0</v>
      </c>
      <c r="AH146" s="61">
        <f>SUM(AA146:AG146)</f>
        <v>159</v>
      </c>
      <c r="AI146" s="31">
        <f t="shared" ref="AI146:AO146" si="289">B146+J146+B352+R455</f>
        <v>145</v>
      </c>
      <c r="AJ146" s="31">
        <f t="shared" si="289"/>
        <v>29</v>
      </c>
      <c r="AK146" s="31">
        <f t="shared" si="289"/>
        <v>6</v>
      </c>
      <c r="AL146" s="31">
        <f t="shared" si="289"/>
        <v>2</v>
      </c>
      <c r="AM146" s="31">
        <f t="shared" si="289"/>
        <v>4</v>
      </c>
      <c r="AN146" s="31">
        <f t="shared" si="289"/>
        <v>1</v>
      </c>
      <c r="AO146" s="31">
        <f t="shared" si="289"/>
        <v>2</v>
      </c>
      <c r="AP146" s="61">
        <f>SUM(AI146:AO146)</f>
        <v>189</v>
      </c>
    </row>
    <row r="147" spans="1:42" s="16" customFormat="1" ht="13.5" customHeight="1" x14ac:dyDescent="0.2">
      <c r="A147" s="63">
        <f t="shared" si="218"/>
        <v>0.65624999999999978</v>
      </c>
      <c r="B147" s="96">
        <v>27</v>
      </c>
      <c r="C147" s="96">
        <v>4</v>
      </c>
      <c r="D147" s="96">
        <v>0</v>
      </c>
      <c r="E147" s="96">
        <v>0</v>
      </c>
      <c r="F147" s="96">
        <v>1</v>
      </c>
      <c r="G147" s="96">
        <v>0</v>
      </c>
      <c r="H147" s="96">
        <v>0</v>
      </c>
      <c r="I147" s="97">
        <f t="shared" si="213"/>
        <v>32</v>
      </c>
      <c r="J147" s="200"/>
      <c r="K147" s="200"/>
      <c r="L147" s="200"/>
      <c r="M147" s="200"/>
      <c r="N147" s="200"/>
      <c r="O147" s="200"/>
      <c r="P147" s="200"/>
      <c r="Q147" s="97">
        <f t="shared" si="214"/>
        <v>0</v>
      </c>
      <c r="R147" s="96">
        <v>40</v>
      </c>
      <c r="S147" s="96">
        <v>5</v>
      </c>
      <c r="T147" s="96">
        <v>0</v>
      </c>
      <c r="U147" s="96">
        <v>0</v>
      </c>
      <c r="V147" s="96">
        <v>1</v>
      </c>
      <c r="W147" s="96">
        <v>2</v>
      </c>
      <c r="X147" s="96">
        <v>0</v>
      </c>
      <c r="Y147" s="97">
        <f t="shared" si="215"/>
        <v>48</v>
      </c>
      <c r="Z147" s="63">
        <f t="shared" si="219"/>
        <v>0.65624999999999978</v>
      </c>
      <c r="AA147" s="31">
        <f t="shared" ref="AA147:AG147" si="290">J147+R147+B250+J250</f>
        <v>163</v>
      </c>
      <c r="AB147" s="31">
        <f t="shared" si="290"/>
        <v>26</v>
      </c>
      <c r="AC147" s="31">
        <f t="shared" si="290"/>
        <v>2</v>
      </c>
      <c r="AD147" s="31">
        <f t="shared" si="290"/>
        <v>1</v>
      </c>
      <c r="AE147" s="31">
        <f t="shared" si="290"/>
        <v>2</v>
      </c>
      <c r="AF147" s="31">
        <f t="shared" si="290"/>
        <v>3</v>
      </c>
      <c r="AG147" s="31">
        <f t="shared" si="290"/>
        <v>1</v>
      </c>
      <c r="AH147" s="61">
        <f t="shared" ref="AH147:AH158" si="291">SUM(AA147:AG147)</f>
        <v>198</v>
      </c>
      <c r="AI147" s="31">
        <f t="shared" ref="AI147:AO147" si="292">B147+J147+B353+R456</f>
        <v>152</v>
      </c>
      <c r="AJ147" s="31">
        <f t="shared" si="292"/>
        <v>28</v>
      </c>
      <c r="AK147" s="31">
        <f t="shared" si="292"/>
        <v>8</v>
      </c>
      <c r="AL147" s="31">
        <f t="shared" si="292"/>
        <v>1</v>
      </c>
      <c r="AM147" s="31">
        <f t="shared" si="292"/>
        <v>4</v>
      </c>
      <c r="AN147" s="31">
        <f t="shared" si="292"/>
        <v>2</v>
      </c>
      <c r="AO147" s="31">
        <f t="shared" si="292"/>
        <v>1</v>
      </c>
      <c r="AP147" s="61">
        <f t="shared" ref="AP147:AP158" si="293">SUM(AI147:AO147)</f>
        <v>196</v>
      </c>
    </row>
    <row r="148" spans="1:42" s="16" customFormat="1" ht="13.5" customHeight="1" x14ac:dyDescent="0.2">
      <c r="A148" s="59">
        <f t="shared" si="218"/>
        <v>0.66666666666666641</v>
      </c>
      <c r="B148" s="96">
        <v>36</v>
      </c>
      <c r="C148" s="96">
        <v>6</v>
      </c>
      <c r="D148" s="96">
        <v>0</v>
      </c>
      <c r="E148" s="96">
        <v>1</v>
      </c>
      <c r="F148" s="96">
        <v>0</v>
      </c>
      <c r="G148" s="96">
        <v>1</v>
      </c>
      <c r="H148" s="96">
        <v>0</v>
      </c>
      <c r="I148" s="97">
        <f t="shared" si="213"/>
        <v>44</v>
      </c>
      <c r="J148" s="200"/>
      <c r="K148" s="200"/>
      <c r="L148" s="200"/>
      <c r="M148" s="200"/>
      <c r="N148" s="200"/>
      <c r="O148" s="200"/>
      <c r="P148" s="200"/>
      <c r="Q148" s="97">
        <f t="shared" si="214"/>
        <v>0</v>
      </c>
      <c r="R148" s="96">
        <v>46</v>
      </c>
      <c r="S148" s="96">
        <v>9</v>
      </c>
      <c r="T148" s="96">
        <v>0</v>
      </c>
      <c r="U148" s="96">
        <v>0</v>
      </c>
      <c r="V148" s="96">
        <v>1</v>
      </c>
      <c r="W148" s="96">
        <v>0</v>
      </c>
      <c r="X148" s="96">
        <v>1</v>
      </c>
      <c r="Y148" s="97">
        <f t="shared" si="215"/>
        <v>57</v>
      </c>
      <c r="Z148" s="63">
        <f t="shared" si="219"/>
        <v>0.66666666666666641</v>
      </c>
      <c r="AA148" s="31">
        <f t="shared" ref="AA148:AG148" si="294">J148+R148+B251+J251</f>
        <v>139</v>
      </c>
      <c r="AB148" s="31">
        <f t="shared" si="294"/>
        <v>33</v>
      </c>
      <c r="AC148" s="31">
        <f t="shared" si="294"/>
        <v>3</v>
      </c>
      <c r="AD148" s="31">
        <f t="shared" si="294"/>
        <v>0</v>
      </c>
      <c r="AE148" s="31">
        <f t="shared" si="294"/>
        <v>4</v>
      </c>
      <c r="AF148" s="31">
        <f t="shared" si="294"/>
        <v>2</v>
      </c>
      <c r="AG148" s="31">
        <f t="shared" si="294"/>
        <v>2</v>
      </c>
      <c r="AH148" s="61">
        <f t="shared" si="291"/>
        <v>183</v>
      </c>
      <c r="AI148" s="31">
        <f t="shared" ref="AI148:AO148" si="295">B148+J148+B354+R457</f>
        <v>147</v>
      </c>
      <c r="AJ148" s="31">
        <f t="shared" si="295"/>
        <v>27</v>
      </c>
      <c r="AK148" s="31">
        <f t="shared" si="295"/>
        <v>5</v>
      </c>
      <c r="AL148" s="31">
        <f t="shared" si="295"/>
        <v>2</v>
      </c>
      <c r="AM148" s="31">
        <f t="shared" si="295"/>
        <v>1</v>
      </c>
      <c r="AN148" s="31">
        <f t="shared" si="295"/>
        <v>2</v>
      </c>
      <c r="AO148" s="31">
        <f t="shared" si="295"/>
        <v>0</v>
      </c>
      <c r="AP148" s="61">
        <f t="shared" si="293"/>
        <v>184</v>
      </c>
    </row>
    <row r="149" spans="1:42" s="16" customFormat="1" ht="13.5" customHeight="1" x14ac:dyDescent="0.2">
      <c r="A149" s="62">
        <f t="shared" si="218"/>
        <v>0.67708333333333304</v>
      </c>
      <c r="B149" s="96">
        <v>30</v>
      </c>
      <c r="C149" s="96">
        <v>5</v>
      </c>
      <c r="D149" s="96">
        <v>0</v>
      </c>
      <c r="E149" s="96">
        <v>0</v>
      </c>
      <c r="F149" s="96">
        <v>1</v>
      </c>
      <c r="G149" s="96">
        <v>0</v>
      </c>
      <c r="H149" s="96">
        <v>0</v>
      </c>
      <c r="I149" s="97">
        <f t="shared" si="213"/>
        <v>36</v>
      </c>
      <c r="J149" s="200"/>
      <c r="K149" s="200"/>
      <c r="L149" s="200"/>
      <c r="M149" s="200"/>
      <c r="N149" s="200"/>
      <c r="O149" s="200"/>
      <c r="P149" s="200"/>
      <c r="Q149" s="97">
        <f t="shared" si="214"/>
        <v>0</v>
      </c>
      <c r="R149" s="96">
        <v>44</v>
      </c>
      <c r="S149" s="96">
        <v>9</v>
      </c>
      <c r="T149" s="96">
        <v>1</v>
      </c>
      <c r="U149" s="96">
        <v>0</v>
      </c>
      <c r="V149" s="96">
        <v>0</v>
      </c>
      <c r="W149" s="96">
        <v>0</v>
      </c>
      <c r="X149" s="96">
        <v>0</v>
      </c>
      <c r="Y149" s="97">
        <f t="shared" si="215"/>
        <v>54</v>
      </c>
      <c r="Z149" s="63">
        <f t="shared" si="219"/>
        <v>0.67708333333333304</v>
      </c>
      <c r="AA149" s="31">
        <f t="shared" ref="AA149:AG149" si="296">J149+R149+B252+J252</f>
        <v>148</v>
      </c>
      <c r="AB149" s="31">
        <f t="shared" si="296"/>
        <v>23</v>
      </c>
      <c r="AC149" s="31">
        <f t="shared" si="296"/>
        <v>4</v>
      </c>
      <c r="AD149" s="31">
        <f t="shared" si="296"/>
        <v>2</v>
      </c>
      <c r="AE149" s="31">
        <f t="shared" si="296"/>
        <v>1</v>
      </c>
      <c r="AF149" s="31">
        <f t="shared" si="296"/>
        <v>2</v>
      </c>
      <c r="AG149" s="31">
        <f t="shared" si="296"/>
        <v>2</v>
      </c>
      <c r="AH149" s="61">
        <f t="shared" si="291"/>
        <v>182</v>
      </c>
      <c r="AI149" s="31">
        <f t="shared" ref="AI149:AO149" si="297">B149+J149+B355+R458</f>
        <v>144</v>
      </c>
      <c r="AJ149" s="31">
        <f t="shared" si="297"/>
        <v>20</v>
      </c>
      <c r="AK149" s="31">
        <f t="shared" si="297"/>
        <v>5</v>
      </c>
      <c r="AL149" s="31">
        <f t="shared" si="297"/>
        <v>0</v>
      </c>
      <c r="AM149" s="31">
        <f t="shared" si="297"/>
        <v>3</v>
      </c>
      <c r="AN149" s="31">
        <f t="shared" si="297"/>
        <v>2</v>
      </c>
      <c r="AO149" s="31">
        <f t="shared" si="297"/>
        <v>1</v>
      </c>
      <c r="AP149" s="61">
        <f t="shared" si="293"/>
        <v>175</v>
      </c>
    </row>
    <row r="150" spans="1:42" s="16" customFormat="1" ht="13.5" customHeight="1" x14ac:dyDescent="0.2">
      <c r="A150" s="63">
        <f t="shared" si="218"/>
        <v>0.68749999999999967</v>
      </c>
      <c r="B150" s="96">
        <v>23</v>
      </c>
      <c r="C150" s="96">
        <v>4</v>
      </c>
      <c r="D150" s="96">
        <v>1</v>
      </c>
      <c r="E150" s="96">
        <v>0</v>
      </c>
      <c r="F150" s="96">
        <v>1</v>
      </c>
      <c r="G150" s="96">
        <v>0</v>
      </c>
      <c r="H150" s="96">
        <v>0</v>
      </c>
      <c r="I150" s="97">
        <f t="shared" si="213"/>
        <v>29</v>
      </c>
      <c r="J150" s="200"/>
      <c r="K150" s="200"/>
      <c r="L150" s="200"/>
      <c r="M150" s="200"/>
      <c r="N150" s="200"/>
      <c r="O150" s="200"/>
      <c r="P150" s="200"/>
      <c r="Q150" s="97">
        <f t="shared" si="214"/>
        <v>0</v>
      </c>
      <c r="R150" s="96">
        <v>51</v>
      </c>
      <c r="S150" s="96">
        <v>5</v>
      </c>
      <c r="T150" s="96">
        <v>0</v>
      </c>
      <c r="U150" s="96">
        <v>0</v>
      </c>
      <c r="V150" s="96">
        <v>1</v>
      </c>
      <c r="W150" s="96">
        <v>4</v>
      </c>
      <c r="X150" s="96">
        <v>0</v>
      </c>
      <c r="Y150" s="97">
        <f t="shared" si="215"/>
        <v>61</v>
      </c>
      <c r="Z150" s="63">
        <f t="shared" si="219"/>
        <v>0.68749999999999967</v>
      </c>
      <c r="AA150" s="31">
        <f t="shared" ref="AA150:AG150" si="298">J150+R150+B253+J253</f>
        <v>166</v>
      </c>
      <c r="AB150" s="31">
        <f t="shared" si="298"/>
        <v>25</v>
      </c>
      <c r="AC150" s="31">
        <f t="shared" si="298"/>
        <v>2</v>
      </c>
      <c r="AD150" s="31">
        <f t="shared" si="298"/>
        <v>2</v>
      </c>
      <c r="AE150" s="31">
        <f t="shared" si="298"/>
        <v>2</v>
      </c>
      <c r="AF150" s="31">
        <f t="shared" si="298"/>
        <v>6</v>
      </c>
      <c r="AG150" s="31">
        <f t="shared" si="298"/>
        <v>0</v>
      </c>
      <c r="AH150" s="61">
        <f t="shared" si="291"/>
        <v>203</v>
      </c>
      <c r="AI150" s="31">
        <f t="shared" ref="AI150:AO150" si="299">B150+J150+B356+R459</f>
        <v>127</v>
      </c>
      <c r="AJ150" s="31">
        <f t="shared" si="299"/>
        <v>24</v>
      </c>
      <c r="AK150" s="31">
        <f t="shared" si="299"/>
        <v>6</v>
      </c>
      <c r="AL150" s="31">
        <f t="shared" si="299"/>
        <v>2</v>
      </c>
      <c r="AM150" s="31">
        <f t="shared" si="299"/>
        <v>3</v>
      </c>
      <c r="AN150" s="31">
        <f t="shared" si="299"/>
        <v>2</v>
      </c>
      <c r="AO150" s="31">
        <f t="shared" si="299"/>
        <v>2</v>
      </c>
      <c r="AP150" s="61">
        <f t="shared" si="293"/>
        <v>166</v>
      </c>
    </row>
    <row r="151" spans="1:42" s="16" customFormat="1" ht="13.5" customHeight="1" x14ac:dyDescent="0.2">
      <c r="A151" s="62">
        <f t="shared" si="218"/>
        <v>0.6979166666666663</v>
      </c>
      <c r="B151" s="96">
        <v>34</v>
      </c>
      <c r="C151" s="96">
        <v>3</v>
      </c>
      <c r="D151" s="96">
        <v>0</v>
      </c>
      <c r="E151" s="96">
        <v>0</v>
      </c>
      <c r="F151" s="96">
        <v>0</v>
      </c>
      <c r="G151" s="96">
        <v>0</v>
      </c>
      <c r="H151" s="96">
        <v>0</v>
      </c>
      <c r="I151" s="97">
        <f t="shared" si="213"/>
        <v>37</v>
      </c>
      <c r="J151" s="200"/>
      <c r="K151" s="200"/>
      <c r="L151" s="200"/>
      <c r="M151" s="200"/>
      <c r="N151" s="200"/>
      <c r="O151" s="200"/>
      <c r="P151" s="200"/>
      <c r="Q151" s="97">
        <f t="shared" si="214"/>
        <v>0</v>
      </c>
      <c r="R151" s="96">
        <v>35</v>
      </c>
      <c r="S151" s="96">
        <v>6</v>
      </c>
      <c r="T151" s="96">
        <v>1</v>
      </c>
      <c r="U151" s="96">
        <v>0</v>
      </c>
      <c r="V151" s="96">
        <v>1</v>
      </c>
      <c r="W151" s="96">
        <v>5</v>
      </c>
      <c r="X151" s="96">
        <v>0</v>
      </c>
      <c r="Y151" s="97">
        <f t="shared" si="215"/>
        <v>48</v>
      </c>
      <c r="Z151" s="63">
        <f t="shared" si="219"/>
        <v>0.6979166666666663</v>
      </c>
      <c r="AA151" s="31">
        <f t="shared" ref="AA151:AG151" si="300">J151+R151+B254+J254</f>
        <v>145</v>
      </c>
      <c r="AB151" s="31">
        <f t="shared" si="300"/>
        <v>16</v>
      </c>
      <c r="AC151" s="31">
        <f t="shared" si="300"/>
        <v>2</v>
      </c>
      <c r="AD151" s="31">
        <f t="shared" si="300"/>
        <v>2</v>
      </c>
      <c r="AE151" s="31">
        <f t="shared" si="300"/>
        <v>2</v>
      </c>
      <c r="AF151" s="31">
        <f t="shared" si="300"/>
        <v>6</v>
      </c>
      <c r="AG151" s="31">
        <f t="shared" si="300"/>
        <v>0</v>
      </c>
      <c r="AH151" s="61">
        <f t="shared" si="291"/>
        <v>173</v>
      </c>
      <c r="AI151" s="31">
        <f t="shared" ref="AI151:AO151" si="301">B151+J151+B357+R460</f>
        <v>146</v>
      </c>
      <c r="AJ151" s="31">
        <f t="shared" si="301"/>
        <v>23</v>
      </c>
      <c r="AK151" s="31">
        <f t="shared" si="301"/>
        <v>2</v>
      </c>
      <c r="AL151" s="31">
        <f t="shared" si="301"/>
        <v>3</v>
      </c>
      <c r="AM151" s="31">
        <f t="shared" si="301"/>
        <v>7</v>
      </c>
      <c r="AN151" s="31">
        <f t="shared" si="301"/>
        <v>2</v>
      </c>
      <c r="AO151" s="31">
        <f t="shared" si="301"/>
        <v>1</v>
      </c>
      <c r="AP151" s="61">
        <f t="shared" si="293"/>
        <v>184</v>
      </c>
    </row>
    <row r="152" spans="1:42" s="16" customFormat="1" ht="13.5" customHeight="1" x14ac:dyDescent="0.2">
      <c r="A152" s="63">
        <f t="shared" si="218"/>
        <v>0.70833333333333293</v>
      </c>
      <c r="B152" s="96">
        <v>28</v>
      </c>
      <c r="C152" s="96">
        <v>6</v>
      </c>
      <c r="D152" s="96">
        <v>0</v>
      </c>
      <c r="E152" s="96">
        <v>0</v>
      </c>
      <c r="F152" s="96">
        <v>0</v>
      </c>
      <c r="G152" s="96">
        <v>1</v>
      </c>
      <c r="H152" s="96">
        <v>0</v>
      </c>
      <c r="I152" s="97">
        <f t="shared" si="213"/>
        <v>35</v>
      </c>
      <c r="J152" s="200"/>
      <c r="K152" s="200"/>
      <c r="L152" s="200"/>
      <c r="M152" s="200"/>
      <c r="N152" s="200"/>
      <c r="O152" s="200"/>
      <c r="P152" s="200"/>
      <c r="Q152" s="97">
        <f t="shared" si="214"/>
        <v>0</v>
      </c>
      <c r="R152" s="96">
        <v>36</v>
      </c>
      <c r="S152" s="96">
        <v>10</v>
      </c>
      <c r="T152" s="96">
        <v>1</v>
      </c>
      <c r="U152" s="96">
        <v>0</v>
      </c>
      <c r="V152" s="96">
        <v>0</v>
      </c>
      <c r="W152" s="96">
        <v>0</v>
      </c>
      <c r="X152" s="96">
        <v>0</v>
      </c>
      <c r="Y152" s="97">
        <f t="shared" si="215"/>
        <v>47</v>
      </c>
      <c r="Z152" s="59">
        <f t="shared" si="219"/>
        <v>0.70833333333333293</v>
      </c>
      <c r="AA152" s="31">
        <f t="shared" ref="AA152:AG152" si="302">J152+R152+B255+J255</f>
        <v>149</v>
      </c>
      <c r="AB152" s="31">
        <f t="shared" si="302"/>
        <v>25</v>
      </c>
      <c r="AC152" s="31">
        <f t="shared" si="302"/>
        <v>4</v>
      </c>
      <c r="AD152" s="31">
        <f t="shared" si="302"/>
        <v>2</v>
      </c>
      <c r="AE152" s="31">
        <f t="shared" si="302"/>
        <v>2</v>
      </c>
      <c r="AF152" s="31">
        <f t="shared" si="302"/>
        <v>2</v>
      </c>
      <c r="AG152" s="31">
        <f t="shared" si="302"/>
        <v>1</v>
      </c>
      <c r="AH152" s="61">
        <f t="shared" si="291"/>
        <v>185</v>
      </c>
      <c r="AI152" s="31">
        <f t="shared" ref="AI152:AO152" si="303">B152+J152+B358+R461</f>
        <v>159</v>
      </c>
      <c r="AJ152" s="31">
        <f t="shared" si="303"/>
        <v>17</v>
      </c>
      <c r="AK152" s="31">
        <f t="shared" si="303"/>
        <v>3</v>
      </c>
      <c r="AL152" s="31">
        <f t="shared" si="303"/>
        <v>1</v>
      </c>
      <c r="AM152" s="31">
        <f t="shared" si="303"/>
        <v>0</v>
      </c>
      <c r="AN152" s="31">
        <f t="shared" si="303"/>
        <v>2</v>
      </c>
      <c r="AO152" s="31">
        <f t="shared" si="303"/>
        <v>0</v>
      </c>
      <c r="AP152" s="61">
        <f t="shared" si="293"/>
        <v>182</v>
      </c>
    </row>
    <row r="153" spans="1:42" s="16" customFormat="1" ht="13.5" customHeight="1" x14ac:dyDescent="0.2">
      <c r="A153" s="63">
        <f t="shared" si="218"/>
        <v>0.71874999999999956</v>
      </c>
      <c r="B153" s="96">
        <v>23</v>
      </c>
      <c r="C153" s="96">
        <v>1</v>
      </c>
      <c r="D153" s="96">
        <v>0</v>
      </c>
      <c r="E153" s="96">
        <v>0</v>
      </c>
      <c r="F153" s="96">
        <v>1</v>
      </c>
      <c r="G153" s="96">
        <v>1</v>
      </c>
      <c r="H153" s="96">
        <v>0</v>
      </c>
      <c r="I153" s="97">
        <f t="shared" si="213"/>
        <v>26</v>
      </c>
      <c r="J153" s="200"/>
      <c r="K153" s="200"/>
      <c r="L153" s="200"/>
      <c r="M153" s="200"/>
      <c r="N153" s="200"/>
      <c r="O153" s="200"/>
      <c r="P153" s="200"/>
      <c r="Q153" s="97">
        <f t="shared" si="214"/>
        <v>0</v>
      </c>
      <c r="R153" s="96">
        <v>38</v>
      </c>
      <c r="S153" s="96">
        <v>6</v>
      </c>
      <c r="T153" s="96">
        <v>0</v>
      </c>
      <c r="U153" s="96">
        <v>0</v>
      </c>
      <c r="V153" s="96">
        <v>0</v>
      </c>
      <c r="W153" s="96">
        <v>0</v>
      </c>
      <c r="X153" s="96">
        <v>1</v>
      </c>
      <c r="Y153" s="97">
        <f t="shared" si="215"/>
        <v>45</v>
      </c>
      <c r="Z153" s="63">
        <f t="shared" si="219"/>
        <v>0.71874999999999956</v>
      </c>
      <c r="AA153" s="31">
        <f t="shared" ref="AA153:AG153" si="304">J153+R153+B256+J256</f>
        <v>150</v>
      </c>
      <c r="AB153" s="31">
        <f t="shared" si="304"/>
        <v>29</v>
      </c>
      <c r="AC153" s="31">
        <f t="shared" si="304"/>
        <v>1</v>
      </c>
      <c r="AD153" s="31">
        <f t="shared" si="304"/>
        <v>0</v>
      </c>
      <c r="AE153" s="31">
        <f t="shared" si="304"/>
        <v>1</v>
      </c>
      <c r="AF153" s="31">
        <f t="shared" si="304"/>
        <v>1</v>
      </c>
      <c r="AG153" s="31">
        <f t="shared" si="304"/>
        <v>3</v>
      </c>
      <c r="AH153" s="61">
        <f t="shared" si="291"/>
        <v>185</v>
      </c>
      <c r="AI153" s="31">
        <f t="shared" ref="AI153:AO153" si="305">B153+J153+B359+R462</f>
        <v>138</v>
      </c>
      <c r="AJ153" s="31">
        <f t="shared" si="305"/>
        <v>20</v>
      </c>
      <c r="AK153" s="31">
        <f t="shared" si="305"/>
        <v>2</v>
      </c>
      <c r="AL153" s="31">
        <f t="shared" si="305"/>
        <v>0</v>
      </c>
      <c r="AM153" s="31">
        <f t="shared" si="305"/>
        <v>1</v>
      </c>
      <c r="AN153" s="31">
        <f t="shared" si="305"/>
        <v>4</v>
      </c>
      <c r="AO153" s="31">
        <f t="shared" si="305"/>
        <v>4</v>
      </c>
      <c r="AP153" s="61">
        <f t="shared" si="293"/>
        <v>169</v>
      </c>
    </row>
    <row r="154" spans="1:42" s="16" customFormat="1" ht="13.5" customHeight="1" x14ac:dyDescent="0.2">
      <c r="A154" s="63">
        <f t="shared" si="218"/>
        <v>0.72916666666666619</v>
      </c>
      <c r="B154" s="96">
        <v>25</v>
      </c>
      <c r="C154" s="96">
        <v>4</v>
      </c>
      <c r="D154" s="96">
        <v>0</v>
      </c>
      <c r="E154" s="96">
        <v>0</v>
      </c>
      <c r="F154" s="96">
        <v>1</v>
      </c>
      <c r="G154" s="96">
        <v>1</v>
      </c>
      <c r="H154" s="96">
        <v>1</v>
      </c>
      <c r="I154" s="97">
        <f t="shared" si="213"/>
        <v>32</v>
      </c>
      <c r="J154" s="200"/>
      <c r="K154" s="200"/>
      <c r="L154" s="200"/>
      <c r="M154" s="200"/>
      <c r="N154" s="200"/>
      <c r="O154" s="200"/>
      <c r="P154" s="200"/>
      <c r="Q154" s="97">
        <f t="shared" si="214"/>
        <v>0</v>
      </c>
      <c r="R154" s="96">
        <v>49</v>
      </c>
      <c r="S154" s="96">
        <v>4</v>
      </c>
      <c r="T154" s="96">
        <v>0</v>
      </c>
      <c r="U154" s="96">
        <v>0</v>
      </c>
      <c r="V154" s="96">
        <v>2</v>
      </c>
      <c r="W154" s="96">
        <v>1</v>
      </c>
      <c r="X154" s="96">
        <v>1</v>
      </c>
      <c r="Y154" s="97">
        <f t="shared" si="215"/>
        <v>57</v>
      </c>
      <c r="Z154" s="63">
        <f t="shared" si="219"/>
        <v>0.72916666666666619</v>
      </c>
      <c r="AA154" s="31">
        <f t="shared" ref="AA154:AG154" si="306">J154+R154+B257+J257</f>
        <v>145</v>
      </c>
      <c r="AB154" s="31">
        <f t="shared" si="306"/>
        <v>20</v>
      </c>
      <c r="AC154" s="31">
        <f t="shared" si="306"/>
        <v>0</v>
      </c>
      <c r="AD154" s="31">
        <f t="shared" si="306"/>
        <v>1</v>
      </c>
      <c r="AE154" s="31">
        <f t="shared" si="306"/>
        <v>2</v>
      </c>
      <c r="AF154" s="31">
        <f t="shared" si="306"/>
        <v>2</v>
      </c>
      <c r="AG154" s="31">
        <f t="shared" si="306"/>
        <v>4</v>
      </c>
      <c r="AH154" s="61">
        <f t="shared" si="291"/>
        <v>174</v>
      </c>
      <c r="AI154" s="31">
        <f t="shared" ref="AI154:AO154" si="307">B154+J154+B360+R463</f>
        <v>143</v>
      </c>
      <c r="AJ154" s="31">
        <f t="shared" si="307"/>
        <v>17</v>
      </c>
      <c r="AK154" s="31">
        <f t="shared" si="307"/>
        <v>2</v>
      </c>
      <c r="AL154" s="31">
        <f t="shared" si="307"/>
        <v>0</v>
      </c>
      <c r="AM154" s="31">
        <f t="shared" si="307"/>
        <v>3</v>
      </c>
      <c r="AN154" s="31">
        <f t="shared" si="307"/>
        <v>3</v>
      </c>
      <c r="AO154" s="31">
        <f t="shared" si="307"/>
        <v>2</v>
      </c>
      <c r="AP154" s="61">
        <f t="shared" si="293"/>
        <v>170</v>
      </c>
    </row>
    <row r="155" spans="1:42" s="16" customFormat="1" ht="13.5" customHeight="1" x14ac:dyDescent="0.2">
      <c r="A155" s="63">
        <f t="shared" si="218"/>
        <v>0.73958333333333282</v>
      </c>
      <c r="B155" s="96">
        <v>37</v>
      </c>
      <c r="C155" s="96">
        <v>3</v>
      </c>
      <c r="D155" s="96">
        <v>0</v>
      </c>
      <c r="E155" s="96">
        <v>0</v>
      </c>
      <c r="F155" s="96">
        <v>0</v>
      </c>
      <c r="G155" s="96">
        <v>0</v>
      </c>
      <c r="H155" s="96">
        <v>0</v>
      </c>
      <c r="I155" s="97">
        <f t="shared" si="213"/>
        <v>40</v>
      </c>
      <c r="J155" s="200"/>
      <c r="K155" s="200"/>
      <c r="L155" s="200"/>
      <c r="M155" s="200"/>
      <c r="N155" s="200"/>
      <c r="O155" s="200"/>
      <c r="P155" s="200"/>
      <c r="Q155" s="97">
        <f t="shared" si="214"/>
        <v>0</v>
      </c>
      <c r="R155" s="96">
        <v>39</v>
      </c>
      <c r="S155" s="96">
        <v>1</v>
      </c>
      <c r="T155" s="96">
        <v>0</v>
      </c>
      <c r="U155" s="96">
        <v>0</v>
      </c>
      <c r="V155" s="96">
        <v>1</v>
      </c>
      <c r="W155" s="96">
        <v>1</v>
      </c>
      <c r="X155" s="96">
        <v>0</v>
      </c>
      <c r="Y155" s="97">
        <f t="shared" si="215"/>
        <v>42</v>
      </c>
      <c r="Z155" s="62">
        <f t="shared" si="219"/>
        <v>0.73958333333333282</v>
      </c>
      <c r="AA155" s="31">
        <f t="shared" ref="AA155:AG155" si="308">J155+R155+B258+J258</f>
        <v>133</v>
      </c>
      <c r="AB155" s="31">
        <f t="shared" si="308"/>
        <v>10</v>
      </c>
      <c r="AC155" s="31">
        <f t="shared" si="308"/>
        <v>0</v>
      </c>
      <c r="AD155" s="31">
        <f t="shared" si="308"/>
        <v>0</v>
      </c>
      <c r="AE155" s="31">
        <f t="shared" si="308"/>
        <v>3</v>
      </c>
      <c r="AF155" s="31">
        <f t="shared" si="308"/>
        <v>6</v>
      </c>
      <c r="AG155" s="31">
        <f t="shared" si="308"/>
        <v>0</v>
      </c>
      <c r="AH155" s="61">
        <f t="shared" si="291"/>
        <v>152</v>
      </c>
      <c r="AI155" s="31">
        <f t="shared" ref="AI155:AO155" si="309">B155+J155+B361+R464</f>
        <v>163</v>
      </c>
      <c r="AJ155" s="31">
        <f t="shared" si="309"/>
        <v>17</v>
      </c>
      <c r="AK155" s="31">
        <f t="shared" si="309"/>
        <v>5</v>
      </c>
      <c r="AL155" s="31">
        <f t="shared" si="309"/>
        <v>1</v>
      </c>
      <c r="AM155" s="31">
        <f t="shared" si="309"/>
        <v>2</v>
      </c>
      <c r="AN155" s="31">
        <f t="shared" si="309"/>
        <v>0</v>
      </c>
      <c r="AO155" s="31">
        <f t="shared" si="309"/>
        <v>2</v>
      </c>
      <c r="AP155" s="61">
        <f t="shared" si="293"/>
        <v>190</v>
      </c>
    </row>
    <row r="156" spans="1:42" s="16" customFormat="1" ht="13.5" customHeight="1" x14ac:dyDescent="0.2">
      <c r="A156" s="63">
        <f t="shared" si="218"/>
        <v>0.74999999999999944</v>
      </c>
      <c r="B156" s="96">
        <v>30</v>
      </c>
      <c r="C156" s="96">
        <v>2</v>
      </c>
      <c r="D156" s="96">
        <v>0</v>
      </c>
      <c r="E156" s="96">
        <v>0</v>
      </c>
      <c r="F156" s="96">
        <v>1</v>
      </c>
      <c r="G156" s="96">
        <v>1</v>
      </c>
      <c r="H156" s="96">
        <v>0</v>
      </c>
      <c r="I156" s="97">
        <f t="shared" si="213"/>
        <v>34</v>
      </c>
      <c r="J156" s="200"/>
      <c r="K156" s="200"/>
      <c r="L156" s="200"/>
      <c r="M156" s="200"/>
      <c r="N156" s="200"/>
      <c r="O156" s="200"/>
      <c r="P156" s="200"/>
      <c r="Q156" s="97">
        <f t="shared" si="214"/>
        <v>0</v>
      </c>
      <c r="R156" s="96">
        <v>44</v>
      </c>
      <c r="S156" s="96">
        <v>4</v>
      </c>
      <c r="T156" s="96">
        <v>0</v>
      </c>
      <c r="U156" s="96">
        <v>0</v>
      </c>
      <c r="V156" s="96">
        <v>1</v>
      </c>
      <c r="W156" s="96">
        <v>0</v>
      </c>
      <c r="X156" s="96">
        <v>0</v>
      </c>
      <c r="Y156" s="97">
        <f t="shared" si="215"/>
        <v>49</v>
      </c>
      <c r="Z156" s="63">
        <f t="shared" si="219"/>
        <v>0.74999999999999944</v>
      </c>
      <c r="AA156" s="31">
        <f t="shared" ref="AA156:AG156" si="310">J156+R156+B259+J259</f>
        <v>179</v>
      </c>
      <c r="AB156" s="31">
        <f t="shared" si="310"/>
        <v>14</v>
      </c>
      <c r="AC156" s="31">
        <f t="shared" si="310"/>
        <v>1</v>
      </c>
      <c r="AD156" s="31">
        <f t="shared" si="310"/>
        <v>1</v>
      </c>
      <c r="AE156" s="31">
        <f t="shared" si="310"/>
        <v>2</v>
      </c>
      <c r="AF156" s="31">
        <f t="shared" si="310"/>
        <v>0</v>
      </c>
      <c r="AG156" s="31">
        <f t="shared" si="310"/>
        <v>0</v>
      </c>
      <c r="AH156" s="61">
        <f t="shared" si="291"/>
        <v>197</v>
      </c>
      <c r="AI156" s="31">
        <f t="shared" ref="AI156:AO156" si="311">B156+J156+B362+R465</f>
        <v>168</v>
      </c>
      <c r="AJ156" s="31">
        <f t="shared" si="311"/>
        <v>13</v>
      </c>
      <c r="AK156" s="31">
        <f t="shared" si="311"/>
        <v>0</v>
      </c>
      <c r="AL156" s="31">
        <f t="shared" si="311"/>
        <v>1</v>
      </c>
      <c r="AM156" s="31">
        <f t="shared" si="311"/>
        <v>2</v>
      </c>
      <c r="AN156" s="31">
        <f t="shared" si="311"/>
        <v>1</v>
      </c>
      <c r="AO156" s="31">
        <f t="shared" si="311"/>
        <v>1</v>
      </c>
      <c r="AP156" s="61">
        <f t="shared" si="293"/>
        <v>186</v>
      </c>
    </row>
    <row r="157" spans="1:42" s="16" customFormat="1" ht="13.5" customHeight="1" x14ac:dyDescent="0.2">
      <c r="A157" s="59">
        <f t="shared" si="218"/>
        <v>0.76041666666666607</v>
      </c>
      <c r="B157" s="96">
        <v>42</v>
      </c>
      <c r="C157" s="96">
        <v>1</v>
      </c>
      <c r="D157" s="96">
        <v>0</v>
      </c>
      <c r="E157" s="96">
        <v>0</v>
      </c>
      <c r="F157" s="96">
        <v>0</v>
      </c>
      <c r="G157" s="96">
        <v>1</v>
      </c>
      <c r="H157" s="96">
        <v>0</v>
      </c>
      <c r="I157" s="97">
        <f t="shared" si="213"/>
        <v>44</v>
      </c>
      <c r="J157" s="200"/>
      <c r="K157" s="200"/>
      <c r="L157" s="200"/>
      <c r="M157" s="200"/>
      <c r="N157" s="200"/>
      <c r="O157" s="200"/>
      <c r="P157" s="200"/>
      <c r="Q157" s="97">
        <f t="shared" si="214"/>
        <v>0</v>
      </c>
      <c r="R157" s="96">
        <v>46</v>
      </c>
      <c r="S157" s="96">
        <v>3</v>
      </c>
      <c r="T157" s="96">
        <v>0</v>
      </c>
      <c r="U157" s="96">
        <v>0</v>
      </c>
      <c r="V157" s="96">
        <v>0</v>
      </c>
      <c r="W157" s="96">
        <v>1</v>
      </c>
      <c r="X157" s="96">
        <v>0</v>
      </c>
      <c r="Y157" s="97">
        <f t="shared" si="215"/>
        <v>50</v>
      </c>
      <c r="Z157" s="63">
        <f t="shared" si="219"/>
        <v>0.76041666666666607</v>
      </c>
      <c r="AA157" s="31">
        <f t="shared" ref="AA157:AG157" si="312">J157+R157+B260+J260</f>
        <v>166</v>
      </c>
      <c r="AB157" s="31">
        <f t="shared" si="312"/>
        <v>12</v>
      </c>
      <c r="AC157" s="31">
        <f t="shared" si="312"/>
        <v>0</v>
      </c>
      <c r="AD157" s="31">
        <f t="shared" si="312"/>
        <v>0</v>
      </c>
      <c r="AE157" s="31">
        <f t="shared" si="312"/>
        <v>0</v>
      </c>
      <c r="AF157" s="31">
        <f t="shared" si="312"/>
        <v>4</v>
      </c>
      <c r="AG157" s="31">
        <f t="shared" si="312"/>
        <v>2</v>
      </c>
      <c r="AH157" s="61">
        <f t="shared" si="291"/>
        <v>184</v>
      </c>
      <c r="AI157" s="31">
        <f t="shared" ref="AI157:AO157" si="313">B157+J157+B363+R466</f>
        <v>147</v>
      </c>
      <c r="AJ157" s="31">
        <f t="shared" si="313"/>
        <v>11</v>
      </c>
      <c r="AK157" s="31">
        <f t="shared" si="313"/>
        <v>6</v>
      </c>
      <c r="AL157" s="31">
        <f t="shared" si="313"/>
        <v>0</v>
      </c>
      <c r="AM157" s="31">
        <f t="shared" si="313"/>
        <v>1</v>
      </c>
      <c r="AN157" s="31">
        <f t="shared" si="313"/>
        <v>1</v>
      </c>
      <c r="AO157" s="31">
        <f t="shared" si="313"/>
        <v>1</v>
      </c>
      <c r="AP157" s="61">
        <f t="shared" si="293"/>
        <v>167</v>
      </c>
    </row>
    <row r="158" spans="1:42" s="16" customFormat="1" ht="13.5" customHeight="1" x14ac:dyDescent="0.2">
      <c r="A158" s="62">
        <f t="shared" si="218"/>
        <v>0.7708333333333327</v>
      </c>
      <c r="B158" s="96">
        <v>40</v>
      </c>
      <c r="C158" s="96">
        <v>5</v>
      </c>
      <c r="D158" s="96">
        <v>0</v>
      </c>
      <c r="E158" s="96">
        <v>0</v>
      </c>
      <c r="F158" s="96">
        <v>1</v>
      </c>
      <c r="G158" s="96">
        <v>0</v>
      </c>
      <c r="H158" s="96">
        <v>0</v>
      </c>
      <c r="I158" s="97">
        <f t="shared" si="213"/>
        <v>46</v>
      </c>
      <c r="J158" s="200"/>
      <c r="K158" s="200"/>
      <c r="L158" s="200"/>
      <c r="M158" s="200"/>
      <c r="N158" s="200"/>
      <c r="O158" s="200"/>
      <c r="P158" s="200"/>
      <c r="Q158" s="97">
        <f t="shared" si="214"/>
        <v>0</v>
      </c>
      <c r="R158" s="96">
        <v>48</v>
      </c>
      <c r="S158" s="96">
        <v>3</v>
      </c>
      <c r="T158" s="96">
        <v>1</v>
      </c>
      <c r="U158" s="96">
        <v>0</v>
      </c>
      <c r="V158" s="96">
        <v>1</v>
      </c>
      <c r="W158" s="96">
        <v>0</v>
      </c>
      <c r="X158" s="96">
        <v>0</v>
      </c>
      <c r="Y158" s="97">
        <f t="shared" si="215"/>
        <v>53</v>
      </c>
      <c r="Z158" s="63">
        <f t="shared" si="219"/>
        <v>0.7708333333333327</v>
      </c>
      <c r="AA158" s="31">
        <f t="shared" ref="AA158:AG158" si="314">J158+R158+B261+J261</f>
        <v>156</v>
      </c>
      <c r="AB158" s="31">
        <f t="shared" si="314"/>
        <v>14</v>
      </c>
      <c r="AC158" s="31">
        <f t="shared" si="314"/>
        <v>3</v>
      </c>
      <c r="AD158" s="31">
        <f t="shared" si="314"/>
        <v>0</v>
      </c>
      <c r="AE158" s="31">
        <f t="shared" si="314"/>
        <v>2</v>
      </c>
      <c r="AF158" s="31">
        <f t="shared" si="314"/>
        <v>2</v>
      </c>
      <c r="AG158" s="31">
        <f t="shared" si="314"/>
        <v>1</v>
      </c>
      <c r="AH158" s="61">
        <f t="shared" si="291"/>
        <v>178</v>
      </c>
      <c r="AI158" s="31">
        <f t="shared" ref="AI158:AO158" si="315">B158+J158+B364+R467</f>
        <v>151</v>
      </c>
      <c r="AJ158" s="31">
        <f t="shared" si="315"/>
        <v>16</v>
      </c>
      <c r="AK158" s="31">
        <f t="shared" si="315"/>
        <v>2</v>
      </c>
      <c r="AL158" s="31">
        <f t="shared" si="315"/>
        <v>0</v>
      </c>
      <c r="AM158" s="31">
        <f t="shared" si="315"/>
        <v>3</v>
      </c>
      <c r="AN158" s="31">
        <f t="shared" si="315"/>
        <v>0</v>
      </c>
      <c r="AO158" s="31">
        <f t="shared" si="315"/>
        <v>1</v>
      </c>
      <c r="AP158" s="61">
        <f t="shared" si="293"/>
        <v>173</v>
      </c>
    </row>
    <row r="159" spans="1:42" s="16" customFormat="1" ht="13.5" customHeight="1" thickBot="1" x14ac:dyDescent="0.25">
      <c r="A159" s="63">
        <f t="shared" si="218"/>
        <v>0.78124999999999933</v>
      </c>
      <c r="B159" s="98">
        <v>26</v>
      </c>
      <c r="C159" s="98">
        <v>5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9">
        <f t="shared" si="213"/>
        <v>31</v>
      </c>
      <c r="J159" s="201"/>
      <c r="K159" s="201"/>
      <c r="L159" s="201"/>
      <c r="M159" s="201"/>
      <c r="N159" s="201"/>
      <c r="O159" s="201"/>
      <c r="P159" s="201"/>
      <c r="Q159" s="99">
        <f t="shared" si="214"/>
        <v>0</v>
      </c>
      <c r="R159" s="98">
        <v>50</v>
      </c>
      <c r="S159" s="98">
        <v>5</v>
      </c>
      <c r="T159" s="98">
        <v>0</v>
      </c>
      <c r="U159" s="98">
        <v>0</v>
      </c>
      <c r="V159" s="98">
        <v>1</v>
      </c>
      <c r="W159" s="98">
        <v>0</v>
      </c>
      <c r="X159" s="98">
        <v>0</v>
      </c>
      <c r="Y159" s="99">
        <f t="shared" si="215"/>
        <v>56</v>
      </c>
      <c r="Z159" s="63">
        <f t="shared" si="219"/>
        <v>0.78124999999999933</v>
      </c>
      <c r="AA159" s="92">
        <f t="shared" ref="AA159:AG159" si="316">J159+R159+B262+J262</f>
        <v>169</v>
      </c>
      <c r="AB159" s="92">
        <f t="shared" si="316"/>
        <v>16</v>
      </c>
      <c r="AC159" s="92">
        <f t="shared" si="316"/>
        <v>0</v>
      </c>
      <c r="AD159" s="92">
        <f t="shared" si="316"/>
        <v>1</v>
      </c>
      <c r="AE159" s="92">
        <f t="shared" si="316"/>
        <v>5</v>
      </c>
      <c r="AF159" s="92">
        <f t="shared" si="316"/>
        <v>0</v>
      </c>
      <c r="AG159" s="92">
        <f t="shared" si="316"/>
        <v>0</v>
      </c>
      <c r="AH159" s="61">
        <f>SUM(AA159:AG159)</f>
        <v>191</v>
      </c>
      <c r="AI159" s="92">
        <f t="shared" ref="AI159:AO159" si="317">B159+J159+B365+R468</f>
        <v>146</v>
      </c>
      <c r="AJ159" s="92">
        <f t="shared" si="317"/>
        <v>15</v>
      </c>
      <c r="AK159" s="92">
        <f t="shared" si="317"/>
        <v>0</v>
      </c>
      <c r="AL159" s="92">
        <f t="shared" si="317"/>
        <v>1</v>
      </c>
      <c r="AM159" s="92">
        <f t="shared" si="317"/>
        <v>2</v>
      </c>
      <c r="AN159" s="92">
        <f t="shared" si="317"/>
        <v>0</v>
      </c>
      <c r="AO159" s="92">
        <f t="shared" si="317"/>
        <v>1</v>
      </c>
      <c r="AP159" s="61">
        <f>SUM(AI159:AO159)</f>
        <v>165</v>
      </c>
    </row>
    <row r="160" spans="1:42" ht="13.5" customHeight="1" thickTop="1" thickBot="1" x14ac:dyDescent="0.25">
      <c r="A160" s="129" t="s">
        <v>5</v>
      </c>
      <c r="B160" s="294" t="s">
        <v>6</v>
      </c>
      <c r="C160" s="295"/>
      <c r="D160" s="295"/>
      <c r="E160" s="295"/>
      <c r="F160" s="295"/>
      <c r="G160" s="295"/>
      <c r="H160" s="296"/>
      <c r="I160" s="58" t="s">
        <v>8</v>
      </c>
      <c r="J160" s="294" t="s">
        <v>6</v>
      </c>
      <c r="K160" s="295"/>
      <c r="L160" s="295"/>
      <c r="M160" s="295"/>
      <c r="N160" s="295"/>
      <c r="O160" s="295"/>
      <c r="P160" s="296"/>
      <c r="Q160" s="58" t="s">
        <v>8</v>
      </c>
      <c r="R160" s="294" t="s">
        <v>6</v>
      </c>
      <c r="S160" s="295"/>
      <c r="T160" s="295"/>
      <c r="U160" s="295"/>
      <c r="V160" s="295"/>
      <c r="W160" s="295"/>
      <c r="X160" s="296"/>
      <c r="Y160" s="58" t="s">
        <v>8</v>
      </c>
      <c r="Z160" s="169" t="s">
        <v>5</v>
      </c>
      <c r="AA160" s="294" t="s">
        <v>6</v>
      </c>
      <c r="AB160" s="295"/>
      <c r="AC160" s="295"/>
      <c r="AD160" s="295"/>
      <c r="AE160" s="295"/>
      <c r="AF160" s="295"/>
      <c r="AG160" s="296"/>
      <c r="AH160" s="58" t="s">
        <v>8</v>
      </c>
      <c r="AI160" s="294" t="s">
        <v>6</v>
      </c>
      <c r="AJ160" s="295"/>
      <c r="AK160" s="295"/>
      <c r="AL160" s="295"/>
      <c r="AM160" s="295"/>
      <c r="AN160" s="295"/>
      <c r="AO160" s="296"/>
      <c r="AP160" s="58" t="s">
        <v>8</v>
      </c>
    </row>
    <row r="161" spans="1:42" s="16" customFormat="1" ht="13.5" customHeight="1" thickTop="1" x14ac:dyDescent="0.2">
      <c r="A161" s="64">
        <f>A58</f>
        <v>0.29166666666666669</v>
      </c>
      <c r="B161" s="70">
        <f>SUM(B112:B115)</f>
        <v>79</v>
      </c>
      <c r="C161" s="70">
        <f t="shared" ref="C161:H163" si="318">SUM(C112:C115)</f>
        <v>23</v>
      </c>
      <c r="D161" s="70">
        <f t="shared" si="318"/>
        <v>2</v>
      </c>
      <c r="E161" s="70">
        <f t="shared" si="318"/>
        <v>0</v>
      </c>
      <c r="F161" s="70">
        <f t="shared" si="318"/>
        <v>2</v>
      </c>
      <c r="G161" s="70">
        <f t="shared" si="318"/>
        <v>5</v>
      </c>
      <c r="H161" s="70">
        <f t="shared" si="318"/>
        <v>0</v>
      </c>
      <c r="I161" s="71">
        <f>SUM(B161:H161)</f>
        <v>111</v>
      </c>
      <c r="J161" s="70">
        <f>SUM(J112:J115)</f>
        <v>0</v>
      </c>
      <c r="K161" s="70">
        <f t="shared" ref="K161:P163" si="319">SUM(K112:K115)</f>
        <v>0</v>
      </c>
      <c r="L161" s="70">
        <f t="shared" si="319"/>
        <v>0</v>
      </c>
      <c r="M161" s="70">
        <f t="shared" si="319"/>
        <v>0</v>
      </c>
      <c r="N161" s="70">
        <f t="shared" si="319"/>
        <v>0</v>
      </c>
      <c r="O161" s="70">
        <f t="shared" si="319"/>
        <v>0</v>
      </c>
      <c r="P161" s="70">
        <f t="shared" si="319"/>
        <v>0</v>
      </c>
      <c r="Q161" s="71">
        <f>SUM(J161:P161)</f>
        <v>0</v>
      </c>
      <c r="R161" s="70">
        <f>SUM(R112:R115)</f>
        <v>87</v>
      </c>
      <c r="S161" s="70">
        <f t="shared" ref="S161:X163" si="320">SUM(S112:S115)</f>
        <v>25</v>
      </c>
      <c r="T161" s="70">
        <f t="shared" si="320"/>
        <v>2</v>
      </c>
      <c r="U161" s="70">
        <f t="shared" si="320"/>
        <v>0</v>
      </c>
      <c r="V161" s="70">
        <f t="shared" si="320"/>
        <v>4</v>
      </c>
      <c r="W161" s="70">
        <f t="shared" si="320"/>
        <v>2</v>
      </c>
      <c r="X161" s="70">
        <f t="shared" si="320"/>
        <v>0</v>
      </c>
      <c r="Y161" s="71">
        <f>SUM(R161:X161)</f>
        <v>120</v>
      </c>
      <c r="Z161" s="64">
        <f>A161</f>
        <v>0.29166666666666669</v>
      </c>
      <c r="AA161" s="70">
        <f>SUM(AA112:AA115)</f>
        <v>450</v>
      </c>
      <c r="AB161" s="70">
        <f t="shared" ref="AB161:AG161" si="321">SUM(AB112:AB115)</f>
        <v>115</v>
      </c>
      <c r="AC161" s="70">
        <f t="shared" si="321"/>
        <v>17</v>
      </c>
      <c r="AD161" s="70">
        <f t="shared" si="321"/>
        <v>4</v>
      </c>
      <c r="AE161" s="70">
        <f t="shared" si="321"/>
        <v>12</v>
      </c>
      <c r="AF161" s="70">
        <f t="shared" si="321"/>
        <v>11</v>
      </c>
      <c r="AG161" s="70">
        <f t="shared" si="321"/>
        <v>6</v>
      </c>
      <c r="AH161" s="71">
        <f>SUM(AA161:AG161)</f>
        <v>615</v>
      </c>
      <c r="AI161" s="70">
        <f>SUM(AI112:AI115)</f>
        <v>457</v>
      </c>
      <c r="AJ161" s="70">
        <f t="shared" ref="AJ161:AO161" si="322">SUM(AJ112:AJ115)</f>
        <v>161</v>
      </c>
      <c r="AK161" s="70">
        <f t="shared" si="322"/>
        <v>20</v>
      </c>
      <c r="AL161" s="70">
        <f t="shared" si="322"/>
        <v>6</v>
      </c>
      <c r="AM161" s="70">
        <f t="shared" si="322"/>
        <v>10</v>
      </c>
      <c r="AN161" s="70">
        <f t="shared" si="322"/>
        <v>17</v>
      </c>
      <c r="AO161" s="70">
        <f t="shared" si="322"/>
        <v>4</v>
      </c>
      <c r="AP161" s="71">
        <f>SUM(AI161:AO161)</f>
        <v>675</v>
      </c>
    </row>
    <row r="162" spans="1:42" s="16" customFormat="1" ht="13.5" customHeight="1" x14ac:dyDescent="0.2">
      <c r="A162" s="62">
        <f t="shared" ref="A162:A205" si="323">A59</f>
        <v>0.30208333333333337</v>
      </c>
      <c r="B162" s="60">
        <f>SUM(B113:B116)</f>
        <v>81</v>
      </c>
      <c r="C162" s="60">
        <f t="shared" si="318"/>
        <v>20</v>
      </c>
      <c r="D162" s="60">
        <f t="shared" si="318"/>
        <v>2</v>
      </c>
      <c r="E162" s="60">
        <f t="shared" si="318"/>
        <v>1</v>
      </c>
      <c r="F162" s="60">
        <f t="shared" si="318"/>
        <v>2</v>
      </c>
      <c r="G162" s="60">
        <f t="shared" si="318"/>
        <v>5</v>
      </c>
      <c r="H162" s="60">
        <f t="shared" si="318"/>
        <v>1</v>
      </c>
      <c r="I162" s="61">
        <f t="shared" ref="I162:I204" si="324">SUM(B162:H162)</f>
        <v>112</v>
      </c>
      <c r="J162" s="60">
        <f>SUM(J113:J116)</f>
        <v>0</v>
      </c>
      <c r="K162" s="60">
        <f t="shared" si="319"/>
        <v>0</v>
      </c>
      <c r="L162" s="60">
        <f t="shared" si="319"/>
        <v>0</v>
      </c>
      <c r="M162" s="60">
        <f t="shared" si="319"/>
        <v>0</v>
      </c>
      <c r="N162" s="60">
        <f t="shared" si="319"/>
        <v>0</v>
      </c>
      <c r="O162" s="60">
        <f t="shared" si="319"/>
        <v>0</v>
      </c>
      <c r="P162" s="60">
        <f t="shared" si="319"/>
        <v>0</v>
      </c>
      <c r="Q162" s="61">
        <f t="shared" ref="Q162:Q204" si="325">SUM(J162:P162)</f>
        <v>0</v>
      </c>
      <c r="R162" s="60">
        <f>SUM(R113:R116)</f>
        <v>84</v>
      </c>
      <c r="S162" s="60">
        <f t="shared" si="320"/>
        <v>31</v>
      </c>
      <c r="T162" s="60">
        <f t="shared" si="320"/>
        <v>4</v>
      </c>
      <c r="U162" s="60">
        <f t="shared" si="320"/>
        <v>0</v>
      </c>
      <c r="V162" s="60">
        <f t="shared" si="320"/>
        <v>4</v>
      </c>
      <c r="W162" s="60">
        <f t="shared" si="320"/>
        <v>3</v>
      </c>
      <c r="X162" s="60">
        <f t="shared" si="320"/>
        <v>0</v>
      </c>
      <c r="Y162" s="61">
        <f t="shared" ref="Y162:Y204" si="326">SUM(R162:X162)</f>
        <v>126</v>
      </c>
      <c r="Z162" s="62">
        <f t="shared" ref="Z162:Z205" si="327">A162</f>
        <v>0.30208333333333337</v>
      </c>
      <c r="AA162" s="60">
        <f t="shared" ref="AA162:AG162" si="328">SUM(AA113:AA116)</f>
        <v>483</v>
      </c>
      <c r="AB162" s="60">
        <f t="shared" si="328"/>
        <v>124</v>
      </c>
      <c r="AC162" s="60">
        <f t="shared" si="328"/>
        <v>21</v>
      </c>
      <c r="AD162" s="60">
        <f t="shared" si="328"/>
        <v>4</v>
      </c>
      <c r="AE162" s="60">
        <f t="shared" si="328"/>
        <v>13</v>
      </c>
      <c r="AF162" s="60">
        <f t="shared" si="328"/>
        <v>12</v>
      </c>
      <c r="AG162" s="60">
        <f t="shared" si="328"/>
        <v>4</v>
      </c>
      <c r="AH162" s="61">
        <f t="shared" ref="AH162:AH204" si="329">SUM(AA162:AG162)</f>
        <v>661</v>
      </c>
      <c r="AI162" s="60">
        <f t="shared" ref="AI162:AO162" si="330">SUM(AI113:AI116)</f>
        <v>422</v>
      </c>
      <c r="AJ162" s="60">
        <f t="shared" si="330"/>
        <v>153</v>
      </c>
      <c r="AK162" s="60">
        <f t="shared" si="330"/>
        <v>21</v>
      </c>
      <c r="AL162" s="60">
        <f t="shared" si="330"/>
        <v>10</v>
      </c>
      <c r="AM162" s="60">
        <f t="shared" si="330"/>
        <v>10</v>
      </c>
      <c r="AN162" s="60">
        <f t="shared" si="330"/>
        <v>19</v>
      </c>
      <c r="AO162" s="60">
        <f t="shared" si="330"/>
        <v>5</v>
      </c>
      <c r="AP162" s="61">
        <f t="shared" ref="AP162:AP204" si="331">SUM(AI162:AO162)</f>
        <v>640</v>
      </c>
    </row>
    <row r="163" spans="1:42" s="16" customFormat="1" ht="13.5" customHeight="1" x14ac:dyDescent="0.2">
      <c r="A163" s="63">
        <f t="shared" si="323"/>
        <v>0.31250000000000006</v>
      </c>
      <c r="B163" s="60">
        <f>SUM(B114:B117)</f>
        <v>84</v>
      </c>
      <c r="C163" s="60">
        <f t="shared" si="318"/>
        <v>21</v>
      </c>
      <c r="D163" s="60">
        <f t="shared" si="318"/>
        <v>1</v>
      </c>
      <c r="E163" s="60">
        <f t="shared" si="318"/>
        <v>2</v>
      </c>
      <c r="F163" s="60">
        <f t="shared" si="318"/>
        <v>2</v>
      </c>
      <c r="G163" s="60">
        <f t="shared" si="318"/>
        <v>5</v>
      </c>
      <c r="H163" s="60">
        <f t="shared" si="318"/>
        <v>1</v>
      </c>
      <c r="I163" s="61">
        <f t="shared" si="324"/>
        <v>116</v>
      </c>
      <c r="J163" s="60">
        <f>SUM(J114:J117)</f>
        <v>0</v>
      </c>
      <c r="K163" s="60">
        <f t="shared" si="319"/>
        <v>0</v>
      </c>
      <c r="L163" s="60">
        <f t="shared" si="319"/>
        <v>0</v>
      </c>
      <c r="M163" s="60">
        <f t="shared" si="319"/>
        <v>0</v>
      </c>
      <c r="N163" s="60">
        <f t="shared" si="319"/>
        <v>0</v>
      </c>
      <c r="O163" s="60">
        <f t="shared" si="319"/>
        <v>0</v>
      </c>
      <c r="P163" s="60">
        <f t="shared" si="319"/>
        <v>0</v>
      </c>
      <c r="Q163" s="61">
        <f t="shared" si="325"/>
        <v>0</v>
      </c>
      <c r="R163" s="60">
        <f>SUM(R114:R117)</f>
        <v>90</v>
      </c>
      <c r="S163" s="60">
        <f t="shared" si="320"/>
        <v>30</v>
      </c>
      <c r="T163" s="60">
        <f t="shared" si="320"/>
        <v>4</v>
      </c>
      <c r="U163" s="60">
        <f t="shared" si="320"/>
        <v>0</v>
      </c>
      <c r="V163" s="60">
        <f t="shared" si="320"/>
        <v>5</v>
      </c>
      <c r="W163" s="60">
        <f t="shared" si="320"/>
        <v>2</v>
      </c>
      <c r="X163" s="60">
        <f t="shared" si="320"/>
        <v>0</v>
      </c>
      <c r="Y163" s="61">
        <f t="shared" si="326"/>
        <v>131</v>
      </c>
      <c r="Z163" s="63">
        <f t="shared" si="327"/>
        <v>0.31250000000000006</v>
      </c>
      <c r="AA163" s="60">
        <f t="shared" ref="AA163:AG163" si="332">SUM(AA114:AA117)</f>
        <v>500</v>
      </c>
      <c r="AB163" s="60">
        <f t="shared" si="332"/>
        <v>113</v>
      </c>
      <c r="AC163" s="60">
        <f t="shared" si="332"/>
        <v>21</v>
      </c>
      <c r="AD163" s="60">
        <f t="shared" si="332"/>
        <v>5</v>
      </c>
      <c r="AE163" s="60">
        <f t="shared" si="332"/>
        <v>11</v>
      </c>
      <c r="AF163" s="60">
        <f t="shared" si="332"/>
        <v>11</v>
      </c>
      <c r="AG163" s="60">
        <f t="shared" si="332"/>
        <v>5</v>
      </c>
      <c r="AH163" s="61">
        <f t="shared" si="329"/>
        <v>666</v>
      </c>
      <c r="AI163" s="60">
        <f t="shared" ref="AI163:AO163" si="333">SUM(AI114:AI117)</f>
        <v>450</v>
      </c>
      <c r="AJ163" s="60">
        <f t="shared" si="333"/>
        <v>143</v>
      </c>
      <c r="AK163" s="60">
        <f t="shared" si="333"/>
        <v>20</v>
      </c>
      <c r="AL163" s="60">
        <f t="shared" si="333"/>
        <v>10</v>
      </c>
      <c r="AM163" s="60">
        <f t="shared" si="333"/>
        <v>8</v>
      </c>
      <c r="AN163" s="60">
        <f t="shared" si="333"/>
        <v>20</v>
      </c>
      <c r="AO163" s="60">
        <f t="shared" si="333"/>
        <v>6</v>
      </c>
      <c r="AP163" s="61">
        <f t="shared" si="331"/>
        <v>657</v>
      </c>
    </row>
    <row r="164" spans="1:42" s="16" customFormat="1" ht="13.5" customHeight="1" x14ac:dyDescent="0.2">
      <c r="A164" s="62">
        <f t="shared" si="323"/>
        <v>0.32291666666666674</v>
      </c>
      <c r="B164" s="60">
        <f t="shared" ref="B164:H179" si="334">SUM(B115:B118)</f>
        <v>104</v>
      </c>
      <c r="C164" s="60">
        <f t="shared" si="334"/>
        <v>17</v>
      </c>
      <c r="D164" s="60">
        <f t="shared" si="334"/>
        <v>1</v>
      </c>
      <c r="E164" s="60">
        <f t="shared" si="334"/>
        <v>2</v>
      </c>
      <c r="F164" s="60">
        <f t="shared" si="334"/>
        <v>3</v>
      </c>
      <c r="G164" s="60">
        <f t="shared" si="334"/>
        <v>4</v>
      </c>
      <c r="H164" s="60">
        <f t="shared" si="334"/>
        <v>1</v>
      </c>
      <c r="I164" s="61">
        <f t="shared" si="324"/>
        <v>132</v>
      </c>
      <c r="J164" s="60">
        <f t="shared" ref="J164:P179" si="335">SUM(J115:J118)</f>
        <v>0</v>
      </c>
      <c r="K164" s="60">
        <f t="shared" si="335"/>
        <v>0</v>
      </c>
      <c r="L164" s="60">
        <f t="shared" si="335"/>
        <v>0</v>
      </c>
      <c r="M164" s="60">
        <f t="shared" si="335"/>
        <v>0</v>
      </c>
      <c r="N164" s="60">
        <f t="shared" si="335"/>
        <v>0</v>
      </c>
      <c r="O164" s="60">
        <f t="shared" si="335"/>
        <v>0</v>
      </c>
      <c r="P164" s="60">
        <f t="shared" si="335"/>
        <v>0</v>
      </c>
      <c r="Q164" s="61">
        <f t="shared" si="325"/>
        <v>0</v>
      </c>
      <c r="R164" s="60">
        <f t="shared" ref="R164:X179" si="336">SUM(R115:R118)</f>
        <v>85</v>
      </c>
      <c r="S164" s="60">
        <f t="shared" si="336"/>
        <v>23</v>
      </c>
      <c r="T164" s="60">
        <f t="shared" si="336"/>
        <v>3</v>
      </c>
      <c r="U164" s="60">
        <f t="shared" si="336"/>
        <v>1</v>
      </c>
      <c r="V164" s="60">
        <f t="shared" si="336"/>
        <v>4</v>
      </c>
      <c r="W164" s="60">
        <f t="shared" si="336"/>
        <v>2</v>
      </c>
      <c r="X164" s="60">
        <f t="shared" si="336"/>
        <v>0</v>
      </c>
      <c r="Y164" s="61">
        <f t="shared" si="326"/>
        <v>118</v>
      </c>
      <c r="Z164" s="62">
        <f t="shared" si="327"/>
        <v>0.32291666666666674</v>
      </c>
      <c r="AA164" s="60">
        <f t="shared" ref="AA164:AG164" si="337">SUM(AA115:AA118)</f>
        <v>479</v>
      </c>
      <c r="AB164" s="60">
        <f t="shared" si="337"/>
        <v>107</v>
      </c>
      <c r="AC164" s="60">
        <f t="shared" si="337"/>
        <v>15</v>
      </c>
      <c r="AD164" s="60">
        <f t="shared" si="337"/>
        <v>9</v>
      </c>
      <c r="AE164" s="60">
        <f t="shared" si="337"/>
        <v>7</v>
      </c>
      <c r="AF164" s="60">
        <f t="shared" si="337"/>
        <v>9</v>
      </c>
      <c r="AG164" s="60">
        <f t="shared" si="337"/>
        <v>7</v>
      </c>
      <c r="AH164" s="61">
        <f t="shared" si="329"/>
        <v>633</v>
      </c>
      <c r="AI164" s="60">
        <f t="shared" ref="AI164:AO164" si="338">SUM(AI115:AI118)</f>
        <v>480</v>
      </c>
      <c r="AJ164" s="60">
        <f t="shared" si="338"/>
        <v>125</v>
      </c>
      <c r="AK164" s="60">
        <f t="shared" si="338"/>
        <v>22</v>
      </c>
      <c r="AL164" s="60">
        <f t="shared" si="338"/>
        <v>13</v>
      </c>
      <c r="AM164" s="60">
        <f t="shared" si="338"/>
        <v>6</v>
      </c>
      <c r="AN164" s="60">
        <f t="shared" si="338"/>
        <v>15</v>
      </c>
      <c r="AO164" s="60">
        <f t="shared" si="338"/>
        <v>6</v>
      </c>
      <c r="AP164" s="61">
        <f t="shared" si="331"/>
        <v>667</v>
      </c>
    </row>
    <row r="165" spans="1:42" s="16" customFormat="1" ht="13.5" customHeight="1" x14ac:dyDescent="0.2">
      <c r="A165" s="62">
        <f t="shared" si="323"/>
        <v>0.33333333333333343</v>
      </c>
      <c r="B165" s="60">
        <f t="shared" si="334"/>
        <v>117</v>
      </c>
      <c r="C165" s="60">
        <f t="shared" si="334"/>
        <v>13</v>
      </c>
      <c r="D165" s="60">
        <f t="shared" si="334"/>
        <v>1</v>
      </c>
      <c r="E165" s="60">
        <f t="shared" si="334"/>
        <v>2</v>
      </c>
      <c r="F165" s="60">
        <f t="shared" si="334"/>
        <v>4</v>
      </c>
      <c r="G165" s="60">
        <f t="shared" si="334"/>
        <v>3</v>
      </c>
      <c r="H165" s="60">
        <f t="shared" si="334"/>
        <v>2</v>
      </c>
      <c r="I165" s="61">
        <f t="shared" si="324"/>
        <v>142</v>
      </c>
      <c r="J165" s="60">
        <f t="shared" si="335"/>
        <v>0</v>
      </c>
      <c r="K165" s="60">
        <f t="shared" si="335"/>
        <v>0</v>
      </c>
      <c r="L165" s="60">
        <f t="shared" si="335"/>
        <v>0</v>
      </c>
      <c r="M165" s="60">
        <f t="shared" si="335"/>
        <v>0</v>
      </c>
      <c r="N165" s="60">
        <f t="shared" si="335"/>
        <v>0</v>
      </c>
      <c r="O165" s="60">
        <f t="shared" si="335"/>
        <v>0</v>
      </c>
      <c r="P165" s="60">
        <f t="shared" si="335"/>
        <v>0</v>
      </c>
      <c r="Q165" s="61">
        <f t="shared" si="325"/>
        <v>0</v>
      </c>
      <c r="R165" s="60">
        <f t="shared" si="336"/>
        <v>85</v>
      </c>
      <c r="S165" s="60">
        <f t="shared" si="336"/>
        <v>16</v>
      </c>
      <c r="T165" s="60">
        <f t="shared" si="336"/>
        <v>3</v>
      </c>
      <c r="U165" s="60">
        <f t="shared" si="336"/>
        <v>1</v>
      </c>
      <c r="V165" s="60">
        <f t="shared" si="336"/>
        <v>4</v>
      </c>
      <c r="W165" s="60">
        <f t="shared" si="336"/>
        <v>1</v>
      </c>
      <c r="X165" s="60">
        <f t="shared" si="336"/>
        <v>0</v>
      </c>
      <c r="Y165" s="61">
        <f t="shared" si="326"/>
        <v>110</v>
      </c>
      <c r="Z165" s="62">
        <f t="shared" si="327"/>
        <v>0.33333333333333343</v>
      </c>
      <c r="AA165" s="60">
        <f t="shared" ref="AA165:AG165" si="339">SUM(AA116:AA119)</f>
        <v>482</v>
      </c>
      <c r="AB165" s="60">
        <f t="shared" si="339"/>
        <v>88</v>
      </c>
      <c r="AC165" s="60">
        <f t="shared" si="339"/>
        <v>16</v>
      </c>
      <c r="AD165" s="60">
        <f t="shared" si="339"/>
        <v>9</v>
      </c>
      <c r="AE165" s="60">
        <f t="shared" si="339"/>
        <v>11</v>
      </c>
      <c r="AF165" s="60">
        <f t="shared" si="339"/>
        <v>6</v>
      </c>
      <c r="AG165" s="60">
        <f t="shared" si="339"/>
        <v>6</v>
      </c>
      <c r="AH165" s="61">
        <f t="shared" si="329"/>
        <v>618</v>
      </c>
      <c r="AI165" s="60">
        <f t="shared" ref="AI165:AO165" si="340">SUM(AI116:AI119)</f>
        <v>523</v>
      </c>
      <c r="AJ165" s="60">
        <f t="shared" si="340"/>
        <v>108</v>
      </c>
      <c r="AK165" s="60">
        <f t="shared" si="340"/>
        <v>24</v>
      </c>
      <c r="AL165" s="60">
        <f t="shared" si="340"/>
        <v>12</v>
      </c>
      <c r="AM165" s="60">
        <f t="shared" si="340"/>
        <v>9</v>
      </c>
      <c r="AN165" s="60">
        <f t="shared" si="340"/>
        <v>14</v>
      </c>
      <c r="AO165" s="60">
        <f t="shared" si="340"/>
        <v>5</v>
      </c>
      <c r="AP165" s="61">
        <f t="shared" si="331"/>
        <v>695</v>
      </c>
    </row>
    <row r="166" spans="1:42" s="16" customFormat="1" ht="13.5" customHeight="1" x14ac:dyDescent="0.2">
      <c r="A166" s="63">
        <f t="shared" si="323"/>
        <v>0.34375000000000011</v>
      </c>
      <c r="B166" s="60">
        <f t="shared" si="334"/>
        <v>126</v>
      </c>
      <c r="C166" s="60">
        <f t="shared" si="334"/>
        <v>11</v>
      </c>
      <c r="D166" s="60">
        <f t="shared" si="334"/>
        <v>0</v>
      </c>
      <c r="E166" s="60">
        <f t="shared" si="334"/>
        <v>1</v>
      </c>
      <c r="F166" s="60">
        <f t="shared" si="334"/>
        <v>3</v>
      </c>
      <c r="G166" s="60">
        <f t="shared" si="334"/>
        <v>1</v>
      </c>
      <c r="H166" s="60">
        <f t="shared" si="334"/>
        <v>1</v>
      </c>
      <c r="I166" s="61">
        <f t="shared" si="324"/>
        <v>143</v>
      </c>
      <c r="J166" s="60">
        <f t="shared" si="335"/>
        <v>0</v>
      </c>
      <c r="K166" s="60">
        <f t="shared" si="335"/>
        <v>0</v>
      </c>
      <c r="L166" s="60">
        <f t="shared" si="335"/>
        <v>0</v>
      </c>
      <c r="M166" s="60">
        <f t="shared" si="335"/>
        <v>0</v>
      </c>
      <c r="N166" s="60">
        <f t="shared" si="335"/>
        <v>0</v>
      </c>
      <c r="O166" s="60">
        <f t="shared" si="335"/>
        <v>0</v>
      </c>
      <c r="P166" s="60">
        <f t="shared" si="335"/>
        <v>0</v>
      </c>
      <c r="Q166" s="61">
        <f t="shared" si="325"/>
        <v>0</v>
      </c>
      <c r="R166" s="60">
        <f t="shared" si="336"/>
        <v>100</v>
      </c>
      <c r="S166" s="60">
        <f t="shared" si="336"/>
        <v>10</v>
      </c>
      <c r="T166" s="60">
        <f t="shared" si="336"/>
        <v>1</v>
      </c>
      <c r="U166" s="60">
        <f t="shared" si="336"/>
        <v>1</v>
      </c>
      <c r="V166" s="60">
        <f t="shared" si="336"/>
        <v>4</v>
      </c>
      <c r="W166" s="60">
        <f t="shared" si="336"/>
        <v>0</v>
      </c>
      <c r="X166" s="60">
        <f t="shared" si="336"/>
        <v>0</v>
      </c>
      <c r="Y166" s="61">
        <f t="shared" si="326"/>
        <v>116</v>
      </c>
      <c r="Z166" s="63">
        <f t="shared" si="327"/>
        <v>0.34375000000000011</v>
      </c>
      <c r="AA166" s="60">
        <f t="shared" ref="AA166:AG166" si="341">SUM(AA117:AA120)</f>
        <v>510</v>
      </c>
      <c r="AB166" s="60">
        <f t="shared" si="341"/>
        <v>83</v>
      </c>
      <c r="AC166" s="60">
        <f t="shared" si="341"/>
        <v>15</v>
      </c>
      <c r="AD166" s="60">
        <f t="shared" si="341"/>
        <v>11</v>
      </c>
      <c r="AE166" s="60">
        <f t="shared" si="341"/>
        <v>9</v>
      </c>
      <c r="AF166" s="60">
        <f t="shared" si="341"/>
        <v>6</v>
      </c>
      <c r="AG166" s="60">
        <f t="shared" si="341"/>
        <v>7</v>
      </c>
      <c r="AH166" s="61">
        <f t="shared" si="329"/>
        <v>641</v>
      </c>
      <c r="AI166" s="60">
        <f t="shared" ref="AI166:AO166" si="342">SUM(AI117:AI120)</f>
        <v>573</v>
      </c>
      <c r="AJ166" s="60">
        <f t="shared" si="342"/>
        <v>91</v>
      </c>
      <c r="AK166" s="60">
        <f t="shared" si="342"/>
        <v>25</v>
      </c>
      <c r="AL166" s="60">
        <f t="shared" si="342"/>
        <v>8</v>
      </c>
      <c r="AM166" s="60">
        <f t="shared" si="342"/>
        <v>12</v>
      </c>
      <c r="AN166" s="60">
        <f t="shared" si="342"/>
        <v>11</v>
      </c>
      <c r="AO166" s="60">
        <f t="shared" si="342"/>
        <v>3</v>
      </c>
      <c r="AP166" s="61">
        <f t="shared" si="331"/>
        <v>723</v>
      </c>
    </row>
    <row r="167" spans="1:42" s="16" customFormat="1" ht="13.5" customHeight="1" x14ac:dyDescent="0.2">
      <c r="A167" s="62">
        <f t="shared" si="323"/>
        <v>0.3541666666666668</v>
      </c>
      <c r="B167" s="60">
        <f t="shared" si="334"/>
        <v>128</v>
      </c>
      <c r="C167" s="60">
        <f t="shared" si="334"/>
        <v>10</v>
      </c>
      <c r="D167" s="60">
        <f t="shared" si="334"/>
        <v>0</v>
      </c>
      <c r="E167" s="60">
        <f t="shared" si="334"/>
        <v>0</v>
      </c>
      <c r="F167" s="60">
        <f t="shared" si="334"/>
        <v>3</v>
      </c>
      <c r="G167" s="60">
        <f t="shared" si="334"/>
        <v>1</v>
      </c>
      <c r="H167" s="60">
        <f t="shared" si="334"/>
        <v>1</v>
      </c>
      <c r="I167" s="61">
        <f t="shared" si="324"/>
        <v>143</v>
      </c>
      <c r="J167" s="60">
        <f t="shared" si="335"/>
        <v>0</v>
      </c>
      <c r="K167" s="60">
        <f t="shared" si="335"/>
        <v>0</v>
      </c>
      <c r="L167" s="60">
        <f t="shared" si="335"/>
        <v>0</v>
      </c>
      <c r="M167" s="60">
        <f t="shared" si="335"/>
        <v>0</v>
      </c>
      <c r="N167" s="60">
        <f t="shared" si="335"/>
        <v>0</v>
      </c>
      <c r="O167" s="60">
        <f t="shared" si="335"/>
        <v>0</v>
      </c>
      <c r="P167" s="60">
        <f t="shared" si="335"/>
        <v>0</v>
      </c>
      <c r="Q167" s="61">
        <f t="shared" si="325"/>
        <v>0</v>
      </c>
      <c r="R167" s="60">
        <f t="shared" si="336"/>
        <v>109</v>
      </c>
      <c r="S167" s="60">
        <f t="shared" si="336"/>
        <v>12</v>
      </c>
      <c r="T167" s="60">
        <f t="shared" si="336"/>
        <v>1</v>
      </c>
      <c r="U167" s="60">
        <f t="shared" si="336"/>
        <v>1</v>
      </c>
      <c r="V167" s="60">
        <f t="shared" si="336"/>
        <v>3</v>
      </c>
      <c r="W167" s="60">
        <f t="shared" si="336"/>
        <v>0</v>
      </c>
      <c r="X167" s="60">
        <f t="shared" si="336"/>
        <v>0</v>
      </c>
      <c r="Y167" s="61">
        <f t="shared" si="326"/>
        <v>126</v>
      </c>
      <c r="Z167" s="62">
        <f t="shared" si="327"/>
        <v>0.3541666666666668</v>
      </c>
      <c r="AA167" s="60">
        <f t="shared" ref="AA167:AG167" si="343">SUM(AA118:AA121)</f>
        <v>514</v>
      </c>
      <c r="AB167" s="60">
        <f t="shared" si="343"/>
        <v>88</v>
      </c>
      <c r="AC167" s="60">
        <f t="shared" si="343"/>
        <v>15</v>
      </c>
      <c r="AD167" s="60">
        <f t="shared" si="343"/>
        <v>14</v>
      </c>
      <c r="AE167" s="60">
        <f t="shared" si="343"/>
        <v>9</v>
      </c>
      <c r="AF167" s="60">
        <f t="shared" si="343"/>
        <v>5</v>
      </c>
      <c r="AG167" s="60">
        <f t="shared" si="343"/>
        <v>5</v>
      </c>
      <c r="AH167" s="61">
        <f t="shared" si="329"/>
        <v>650</v>
      </c>
      <c r="AI167" s="60">
        <f t="shared" ref="AI167:AO167" si="344">SUM(AI118:AI121)</f>
        <v>577</v>
      </c>
      <c r="AJ167" s="60">
        <f t="shared" si="344"/>
        <v>85</v>
      </c>
      <c r="AK167" s="60">
        <f t="shared" si="344"/>
        <v>24</v>
      </c>
      <c r="AL167" s="60">
        <f t="shared" si="344"/>
        <v>9</v>
      </c>
      <c r="AM167" s="60">
        <f t="shared" si="344"/>
        <v>12</v>
      </c>
      <c r="AN167" s="60">
        <f t="shared" si="344"/>
        <v>8</v>
      </c>
      <c r="AO167" s="60">
        <f t="shared" si="344"/>
        <v>1</v>
      </c>
      <c r="AP167" s="61">
        <f t="shared" si="331"/>
        <v>716</v>
      </c>
    </row>
    <row r="168" spans="1:42" s="16" customFormat="1" ht="13.5" customHeight="1" x14ac:dyDescent="0.2">
      <c r="A168" s="62">
        <f t="shared" si="323"/>
        <v>0.36458333333333348</v>
      </c>
      <c r="B168" s="60">
        <f t="shared" si="334"/>
        <v>129</v>
      </c>
      <c r="C168" s="60">
        <f t="shared" si="334"/>
        <v>13</v>
      </c>
      <c r="D168" s="60">
        <f t="shared" si="334"/>
        <v>0</v>
      </c>
      <c r="E168" s="60">
        <f t="shared" si="334"/>
        <v>0</v>
      </c>
      <c r="F168" s="60">
        <f t="shared" si="334"/>
        <v>3</v>
      </c>
      <c r="G168" s="60">
        <f t="shared" si="334"/>
        <v>1</v>
      </c>
      <c r="H168" s="60">
        <f t="shared" si="334"/>
        <v>1</v>
      </c>
      <c r="I168" s="61">
        <f t="shared" si="324"/>
        <v>147</v>
      </c>
      <c r="J168" s="60">
        <f t="shared" si="335"/>
        <v>0</v>
      </c>
      <c r="K168" s="60">
        <f t="shared" si="335"/>
        <v>0</v>
      </c>
      <c r="L168" s="60">
        <f t="shared" si="335"/>
        <v>0</v>
      </c>
      <c r="M168" s="60">
        <f t="shared" si="335"/>
        <v>0</v>
      </c>
      <c r="N168" s="60">
        <f t="shared" si="335"/>
        <v>0</v>
      </c>
      <c r="O168" s="60">
        <f t="shared" si="335"/>
        <v>0</v>
      </c>
      <c r="P168" s="60">
        <f t="shared" si="335"/>
        <v>0</v>
      </c>
      <c r="Q168" s="61">
        <f t="shared" si="325"/>
        <v>0</v>
      </c>
      <c r="R168" s="60">
        <f t="shared" si="336"/>
        <v>108</v>
      </c>
      <c r="S168" s="60">
        <f t="shared" si="336"/>
        <v>12</v>
      </c>
      <c r="T168" s="60">
        <f t="shared" si="336"/>
        <v>1</v>
      </c>
      <c r="U168" s="60">
        <f t="shared" si="336"/>
        <v>0</v>
      </c>
      <c r="V168" s="60">
        <f t="shared" si="336"/>
        <v>3</v>
      </c>
      <c r="W168" s="60">
        <f t="shared" si="336"/>
        <v>0</v>
      </c>
      <c r="X168" s="60">
        <f t="shared" si="336"/>
        <v>0</v>
      </c>
      <c r="Y168" s="61">
        <f t="shared" si="326"/>
        <v>124</v>
      </c>
      <c r="Z168" s="62">
        <f t="shared" si="327"/>
        <v>0.36458333333333348</v>
      </c>
      <c r="AA168" s="60">
        <f t="shared" ref="AA168:AG168" si="345">SUM(AA119:AA122)</f>
        <v>501</v>
      </c>
      <c r="AB168" s="60">
        <f t="shared" si="345"/>
        <v>89</v>
      </c>
      <c r="AC168" s="60">
        <f t="shared" si="345"/>
        <v>22</v>
      </c>
      <c r="AD168" s="60">
        <f t="shared" si="345"/>
        <v>13</v>
      </c>
      <c r="AE168" s="60">
        <f t="shared" si="345"/>
        <v>13</v>
      </c>
      <c r="AF168" s="60">
        <f t="shared" si="345"/>
        <v>4</v>
      </c>
      <c r="AG168" s="60">
        <f t="shared" si="345"/>
        <v>2</v>
      </c>
      <c r="AH168" s="61">
        <f t="shared" si="329"/>
        <v>644</v>
      </c>
      <c r="AI168" s="60">
        <f t="shared" ref="AI168:AO168" si="346">SUM(AI119:AI122)</f>
        <v>567</v>
      </c>
      <c r="AJ168" s="60">
        <f t="shared" si="346"/>
        <v>84</v>
      </c>
      <c r="AK168" s="60">
        <f t="shared" si="346"/>
        <v>25</v>
      </c>
      <c r="AL168" s="60">
        <f t="shared" si="346"/>
        <v>8</v>
      </c>
      <c r="AM168" s="60">
        <f t="shared" si="346"/>
        <v>14</v>
      </c>
      <c r="AN168" s="60">
        <f t="shared" si="346"/>
        <v>7</v>
      </c>
      <c r="AO168" s="60">
        <f t="shared" si="346"/>
        <v>2</v>
      </c>
      <c r="AP168" s="61">
        <f t="shared" si="331"/>
        <v>707</v>
      </c>
    </row>
    <row r="169" spans="1:42" s="16" customFormat="1" ht="13.5" customHeight="1" x14ac:dyDescent="0.2">
      <c r="A169" s="63">
        <f t="shared" si="323"/>
        <v>0.37500000000000017</v>
      </c>
      <c r="B169" s="60">
        <f t="shared" si="334"/>
        <v>120</v>
      </c>
      <c r="C169" s="60">
        <f t="shared" si="334"/>
        <v>14</v>
      </c>
      <c r="D169" s="60">
        <f t="shared" si="334"/>
        <v>0</v>
      </c>
      <c r="E169" s="60">
        <f t="shared" si="334"/>
        <v>0</v>
      </c>
      <c r="F169" s="60">
        <f t="shared" si="334"/>
        <v>2</v>
      </c>
      <c r="G169" s="60">
        <f t="shared" si="334"/>
        <v>1</v>
      </c>
      <c r="H169" s="60">
        <f t="shared" si="334"/>
        <v>0</v>
      </c>
      <c r="I169" s="61">
        <f t="shared" si="324"/>
        <v>137</v>
      </c>
      <c r="J169" s="60">
        <f t="shared" si="335"/>
        <v>0</v>
      </c>
      <c r="K169" s="60">
        <f t="shared" si="335"/>
        <v>0</v>
      </c>
      <c r="L169" s="60">
        <f t="shared" si="335"/>
        <v>0</v>
      </c>
      <c r="M169" s="60">
        <f t="shared" si="335"/>
        <v>0</v>
      </c>
      <c r="N169" s="60">
        <f t="shared" si="335"/>
        <v>0</v>
      </c>
      <c r="O169" s="60">
        <f t="shared" si="335"/>
        <v>0</v>
      </c>
      <c r="P169" s="60">
        <f t="shared" si="335"/>
        <v>0</v>
      </c>
      <c r="Q169" s="61">
        <f t="shared" si="325"/>
        <v>0</v>
      </c>
      <c r="R169" s="60">
        <f t="shared" si="336"/>
        <v>112</v>
      </c>
      <c r="S169" s="60">
        <f t="shared" si="336"/>
        <v>13</v>
      </c>
      <c r="T169" s="60">
        <f t="shared" si="336"/>
        <v>1</v>
      </c>
      <c r="U169" s="60">
        <f t="shared" si="336"/>
        <v>0</v>
      </c>
      <c r="V169" s="60">
        <f t="shared" si="336"/>
        <v>3</v>
      </c>
      <c r="W169" s="60">
        <f t="shared" si="336"/>
        <v>0</v>
      </c>
      <c r="X169" s="60">
        <f t="shared" si="336"/>
        <v>0</v>
      </c>
      <c r="Y169" s="61">
        <f t="shared" si="326"/>
        <v>129</v>
      </c>
      <c r="Z169" s="63">
        <f t="shared" si="327"/>
        <v>0.37500000000000017</v>
      </c>
      <c r="AA169" s="60">
        <f t="shared" ref="AA169:AG169" si="347">SUM(AA120:AA123)</f>
        <v>478</v>
      </c>
      <c r="AB169" s="60">
        <f t="shared" si="347"/>
        <v>93</v>
      </c>
      <c r="AC169" s="60">
        <f t="shared" si="347"/>
        <v>20</v>
      </c>
      <c r="AD169" s="60">
        <f t="shared" si="347"/>
        <v>13</v>
      </c>
      <c r="AE169" s="60">
        <f t="shared" si="347"/>
        <v>10</v>
      </c>
      <c r="AF169" s="60">
        <f t="shared" si="347"/>
        <v>3</v>
      </c>
      <c r="AG169" s="60">
        <f t="shared" si="347"/>
        <v>1</v>
      </c>
      <c r="AH169" s="61">
        <f t="shared" si="329"/>
        <v>618</v>
      </c>
      <c r="AI169" s="60">
        <f t="shared" ref="AI169:AO169" si="348">SUM(AI120:AI123)</f>
        <v>540</v>
      </c>
      <c r="AJ169" s="60">
        <f t="shared" si="348"/>
        <v>99</v>
      </c>
      <c r="AK169" s="60">
        <f t="shared" si="348"/>
        <v>22</v>
      </c>
      <c r="AL169" s="60">
        <f t="shared" si="348"/>
        <v>10</v>
      </c>
      <c r="AM169" s="60">
        <f t="shared" si="348"/>
        <v>13</v>
      </c>
      <c r="AN169" s="60">
        <f t="shared" si="348"/>
        <v>5</v>
      </c>
      <c r="AO169" s="60">
        <f t="shared" si="348"/>
        <v>1</v>
      </c>
      <c r="AP169" s="61">
        <f t="shared" si="331"/>
        <v>690</v>
      </c>
    </row>
    <row r="170" spans="1:42" s="16" customFormat="1" ht="13.5" customHeight="1" x14ac:dyDescent="0.2">
      <c r="A170" s="62">
        <f t="shared" si="323"/>
        <v>0.38541666666666685</v>
      </c>
      <c r="B170" s="60">
        <f t="shared" si="334"/>
        <v>124</v>
      </c>
      <c r="C170" s="60">
        <f t="shared" si="334"/>
        <v>17</v>
      </c>
      <c r="D170" s="60">
        <f t="shared" si="334"/>
        <v>1</v>
      </c>
      <c r="E170" s="60">
        <f t="shared" si="334"/>
        <v>0</v>
      </c>
      <c r="F170" s="60">
        <f t="shared" si="334"/>
        <v>3</v>
      </c>
      <c r="G170" s="60">
        <f t="shared" si="334"/>
        <v>1</v>
      </c>
      <c r="H170" s="60">
        <f t="shared" si="334"/>
        <v>0</v>
      </c>
      <c r="I170" s="61">
        <f t="shared" si="324"/>
        <v>146</v>
      </c>
      <c r="J170" s="60">
        <f t="shared" si="335"/>
        <v>0</v>
      </c>
      <c r="K170" s="60">
        <f t="shared" si="335"/>
        <v>0</v>
      </c>
      <c r="L170" s="60">
        <f t="shared" si="335"/>
        <v>0</v>
      </c>
      <c r="M170" s="60">
        <f t="shared" si="335"/>
        <v>0</v>
      </c>
      <c r="N170" s="60">
        <f t="shared" si="335"/>
        <v>0</v>
      </c>
      <c r="O170" s="60">
        <f t="shared" si="335"/>
        <v>0</v>
      </c>
      <c r="P170" s="60">
        <f t="shared" si="335"/>
        <v>0</v>
      </c>
      <c r="Q170" s="61">
        <f t="shared" si="325"/>
        <v>0</v>
      </c>
      <c r="R170" s="60">
        <f t="shared" si="336"/>
        <v>109</v>
      </c>
      <c r="S170" s="60">
        <f t="shared" si="336"/>
        <v>19</v>
      </c>
      <c r="T170" s="60">
        <f t="shared" si="336"/>
        <v>1</v>
      </c>
      <c r="U170" s="60">
        <f t="shared" si="336"/>
        <v>0</v>
      </c>
      <c r="V170" s="60">
        <f t="shared" si="336"/>
        <v>3</v>
      </c>
      <c r="W170" s="60">
        <f t="shared" si="336"/>
        <v>1</v>
      </c>
      <c r="X170" s="60">
        <f t="shared" si="336"/>
        <v>0</v>
      </c>
      <c r="Y170" s="61">
        <f t="shared" si="326"/>
        <v>133</v>
      </c>
      <c r="Z170" s="62">
        <f t="shared" si="327"/>
        <v>0.38541666666666685</v>
      </c>
      <c r="AA170" s="60">
        <f t="shared" ref="AA170:AG170" si="349">SUM(AA121:AA124)</f>
        <v>454</v>
      </c>
      <c r="AB170" s="60">
        <f t="shared" si="349"/>
        <v>99</v>
      </c>
      <c r="AC170" s="60">
        <f t="shared" si="349"/>
        <v>22</v>
      </c>
      <c r="AD170" s="60">
        <f t="shared" si="349"/>
        <v>13</v>
      </c>
      <c r="AE170" s="60">
        <f t="shared" si="349"/>
        <v>12</v>
      </c>
      <c r="AF170" s="60">
        <f t="shared" si="349"/>
        <v>2</v>
      </c>
      <c r="AG170" s="60">
        <f t="shared" si="349"/>
        <v>0</v>
      </c>
      <c r="AH170" s="61">
        <f t="shared" si="329"/>
        <v>602</v>
      </c>
      <c r="AI170" s="60">
        <f t="shared" ref="AI170:AO170" si="350">SUM(AI121:AI124)</f>
        <v>538</v>
      </c>
      <c r="AJ170" s="60">
        <f t="shared" si="350"/>
        <v>108</v>
      </c>
      <c r="AK170" s="60">
        <f t="shared" si="350"/>
        <v>25</v>
      </c>
      <c r="AL170" s="60">
        <f t="shared" si="350"/>
        <v>12</v>
      </c>
      <c r="AM170" s="60">
        <f t="shared" si="350"/>
        <v>10</v>
      </c>
      <c r="AN170" s="60">
        <f t="shared" si="350"/>
        <v>3</v>
      </c>
      <c r="AO170" s="60">
        <f t="shared" si="350"/>
        <v>2</v>
      </c>
      <c r="AP170" s="61">
        <f t="shared" si="331"/>
        <v>698</v>
      </c>
    </row>
    <row r="171" spans="1:42" s="16" customFormat="1" ht="13.5" customHeight="1" x14ac:dyDescent="0.2">
      <c r="A171" s="62">
        <f t="shared" si="323"/>
        <v>0.39583333333333354</v>
      </c>
      <c r="B171" s="60">
        <f t="shared" si="334"/>
        <v>125</v>
      </c>
      <c r="C171" s="60">
        <f t="shared" si="334"/>
        <v>17</v>
      </c>
      <c r="D171" s="60">
        <f t="shared" si="334"/>
        <v>2</v>
      </c>
      <c r="E171" s="60">
        <f t="shared" si="334"/>
        <v>0</v>
      </c>
      <c r="F171" s="60">
        <f t="shared" si="334"/>
        <v>3</v>
      </c>
      <c r="G171" s="60">
        <f t="shared" si="334"/>
        <v>1</v>
      </c>
      <c r="H171" s="60">
        <f t="shared" si="334"/>
        <v>0</v>
      </c>
      <c r="I171" s="61">
        <f t="shared" si="324"/>
        <v>148</v>
      </c>
      <c r="J171" s="60">
        <f t="shared" si="335"/>
        <v>0</v>
      </c>
      <c r="K171" s="60">
        <f t="shared" si="335"/>
        <v>0</v>
      </c>
      <c r="L171" s="60">
        <f t="shared" si="335"/>
        <v>0</v>
      </c>
      <c r="M171" s="60">
        <f t="shared" si="335"/>
        <v>0</v>
      </c>
      <c r="N171" s="60">
        <f t="shared" si="335"/>
        <v>0</v>
      </c>
      <c r="O171" s="60">
        <f t="shared" si="335"/>
        <v>0</v>
      </c>
      <c r="P171" s="60">
        <f t="shared" si="335"/>
        <v>0</v>
      </c>
      <c r="Q171" s="61">
        <f t="shared" si="325"/>
        <v>0</v>
      </c>
      <c r="R171" s="60">
        <f t="shared" si="336"/>
        <v>96</v>
      </c>
      <c r="S171" s="60">
        <f t="shared" si="336"/>
        <v>23</v>
      </c>
      <c r="T171" s="60">
        <f t="shared" si="336"/>
        <v>1</v>
      </c>
      <c r="U171" s="60">
        <f t="shared" si="336"/>
        <v>0</v>
      </c>
      <c r="V171" s="60">
        <f t="shared" si="336"/>
        <v>3</v>
      </c>
      <c r="W171" s="60">
        <f t="shared" si="336"/>
        <v>1</v>
      </c>
      <c r="X171" s="60">
        <f t="shared" si="336"/>
        <v>0</v>
      </c>
      <c r="Y171" s="61">
        <f t="shared" si="326"/>
        <v>124</v>
      </c>
      <c r="Z171" s="62">
        <f t="shared" si="327"/>
        <v>0.39583333333333354</v>
      </c>
      <c r="AA171" s="60">
        <f t="shared" ref="AA171:AG171" si="351">SUM(AA122:AA125)</f>
        <v>431</v>
      </c>
      <c r="AB171" s="60">
        <f t="shared" si="351"/>
        <v>103</v>
      </c>
      <c r="AC171" s="60">
        <f t="shared" si="351"/>
        <v>24</v>
      </c>
      <c r="AD171" s="60">
        <f t="shared" si="351"/>
        <v>10</v>
      </c>
      <c r="AE171" s="60">
        <f t="shared" si="351"/>
        <v>13</v>
      </c>
      <c r="AF171" s="60">
        <f t="shared" si="351"/>
        <v>2</v>
      </c>
      <c r="AG171" s="60">
        <f t="shared" si="351"/>
        <v>1</v>
      </c>
      <c r="AH171" s="61">
        <f t="shared" si="329"/>
        <v>584</v>
      </c>
      <c r="AI171" s="60">
        <f t="shared" ref="AI171:AO171" si="352">SUM(AI122:AI125)</f>
        <v>534</v>
      </c>
      <c r="AJ171" s="60">
        <f t="shared" si="352"/>
        <v>111</v>
      </c>
      <c r="AK171" s="60">
        <f t="shared" si="352"/>
        <v>27</v>
      </c>
      <c r="AL171" s="60">
        <f t="shared" si="352"/>
        <v>13</v>
      </c>
      <c r="AM171" s="60">
        <f t="shared" si="352"/>
        <v>10</v>
      </c>
      <c r="AN171" s="60">
        <f t="shared" si="352"/>
        <v>3</v>
      </c>
      <c r="AO171" s="60">
        <f t="shared" si="352"/>
        <v>2</v>
      </c>
      <c r="AP171" s="61">
        <f t="shared" si="331"/>
        <v>700</v>
      </c>
    </row>
    <row r="172" spans="1:42" s="16" customFormat="1" ht="13.5" customHeight="1" x14ac:dyDescent="0.2">
      <c r="A172" s="63">
        <f t="shared" si="323"/>
        <v>0.40625000000000022</v>
      </c>
      <c r="B172" s="60">
        <f t="shared" si="334"/>
        <v>110</v>
      </c>
      <c r="C172" s="60">
        <f t="shared" si="334"/>
        <v>11</v>
      </c>
      <c r="D172" s="60">
        <f t="shared" si="334"/>
        <v>2</v>
      </c>
      <c r="E172" s="60">
        <f t="shared" si="334"/>
        <v>0</v>
      </c>
      <c r="F172" s="60">
        <f t="shared" si="334"/>
        <v>3</v>
      </c>
      <c r="G172" s="60">
        <f t="shared" si="334"/>
        <v>0</v>
      </c>
      <c r="H172" s="60">
        <f t="shared" si="334"/>
        <v>0</v>
      </c>
      <c r="I172" s="61">
        <f t="shared" si="324"/>
        <v>126</v>
      </c>
      <c r="J172" s="60">
        <f t="shared" si="335"/>
        <v>0</v>
      </c>
      <c r="K172" s="60">
        <f t="shared" si="335"/>
        <v>0</v>
      </c>
      <c r="L172" s="60">
        <f t="shared" si="335"/>
        <v>0</v>
      </c>
      <c r="M172" s="60">
        <f t="shared" si="335"/>
        <v>0</v>
      </c>
      <c r="N172" s="60">
        <f t="shared" si="335"/>
        <v>0</v>
      </c>
      <c r="O172" s="60">
        <f t="shared" si="335"/>
        <v>0</v>
      </c>
      <c r="P172" s="60">
        <f t="shared" si="335"/>
        <v>0</v>
      </c>
      <c r="Q172" s="61">
        <f t="shared" si="325"/>
        <v>0</v>
      </c>
      <c r="R172" s="60">
        <f t="shared" si="336"/>
        <v>93</v>
      </c>
      <c r="S172" s="60">
        <f t="shared" si="336"/>
        <v>22</v>
      </c>
      <c r="T172" s="60">
        <f t="shared" si="336"/>
        <v>0</v>
      </c>
      <c r="U172" s="60">
        <f t="shared" si="336"/>
        <v>1</v>
      </c>
      <c r="V172" s="60">
        <f t="shared" si="336"/>
        <v>4</v>
      </c>
      <c r="W172" s="60">
        <f t="shared" si="336"/>
        <v>2</v>
      </c>
      <c r="X172" s="60">
        <f t="shared" si="336"/>
        <v>0</v>
      </c>
      <c r="Y172" s="61">
        <f t="shared" si="326"/>
        <v>122</v>
      </c>
      <c r="Z172" s="63">
        <f t="shared" si="327"/>
        <v>0.40625000000000022</v>
      </c>
      <c r="AA172" s="60">
        <f t="shared" ref="AA172:AG172" si="353">SUM(AA123:AA126)</f>
        <v>478</v>
      </c>
      <c r="AB172" s="60">
        <f t="shared" si="353"/>
        <v>103</v>
      </c>
      <c r="AC172" s="60">
        <f t="shared" si="353"/>
        <v>18</v>
      </c>
      <c r="AD172" s="60">
        <f t="shared" si="353"/>
        <v>11</v>
      </c>
      <c r="AE172" s="60">
        <f t="shared" si="353"/>
        <v>11</v>
      </c>
      <c r="AF172" s="60">
        <f t="shared" si="353"/>
        <v>2</v>
      </c>
      <c r="AG172" s="60">
        <f t="shared" si="353"/>
        <v>1</v>
      </c>
      <c r="AH172" s="61">
        <f t="shared" si="329"/>
        <v>624</v>
      </c>
      <c r="AI172" s="60">
        <f t="shared" ref="AI172:AO172" si="354">SUM(AI123:AI126)</f>
        <v>510</v>
      </c>
      <c r="AJ172" s="60">
        <f t="shared" si="354"/>
        <v>116</v>
      </c>
      <c r="AK172" s="60">
        <f t="shared" si="354"/>
        <v>26</v>
      </c>
      <c r="AL172" s="60">
        <f t="shared" si="354"/>
        <v>11</v>
      </c>
      <c r="AM172" s="60">
        <f t="shared" si="354"/>
        <v>8</v>
      </c>
      <c r="AN172" s="60">
        <f t="shared" si="354"/>
        <v>1</v>
      </c>
      <c r="AO172" s="60">
        <f t="shared" si="354"/>
        <v>1</v>
      </c>
      <c r="AP172" s="61">
        <f t="shared" si="331"/>
        <v>673</v>
      </c>
    </row>
    <row r="173" spans="1:42" s="16" customFormat="1" ht="13.5" customHeight="1" x14ac:dyDescent="0.2">
      <c r="A173" s="62">
        <f t="shared" si="323"/>
        <v>0.41666666666666691</v>
      </c>
      <c r="B173" s="60">
        <f t="shared" si="334"/>
        <v>119</v>
      </c>
      <c r="C173" s="60">
        <f t="shared" si="334"/>
        <v>15</v>
      </c>
      <c r="D173" s="60">
        <f t="shared" si="334"/>
        <v>3</v>
      </c>
      <c r="E173" s="60">
        <f t="shared" si="334"/>
        <v>1</v>
      </c>
      <c r="F173" s="60">
        <f t="shared" si="334"/>
        <v>4</v>
      </c>
      <c r="G173" s="60">
        <f t="shared" si="334"/>
        <v>0</v>
      </c>
      <c r="H173" s="60">
        <f t="shared" si="334"/>
        <v>0</v>
      </c>
      <c r="I173" s="61">
        <f t="shared" si="324"/>
        <v>142</v>
      </c>
      <c r="J173" s="60">
        <f t="shared" si="335"/>
        <v>0</v>
      </c>
      <c r="K173" s="60">
        <f t="shared" si="335"/>
        <v>0</v>
      </c>
      <c r="L173" s="60">
        <f t="shared" si="335"/>
        <v>0</v>
      </c>
      <c r="M173" s="60">
        <f t="shared" si="335"/>
        <v>0</v>
      </c>
      <c r="N173" s="60">
        <f t="shared" si="335"/>
        <v>0</v>
      </c>
      <c r="O173" s="60">
        <f t="shared" si="335"/>
        <v>0</v>
      </c>
      <c r="P173" s="60">
        <f t="shared" si="335"/>
        <v>0</v>
      </c>
      <c r="Q173" s="61">
        <f t="shared" si="325"/>
        <v>0</v>
      </c>
      <c r="R173" s="60">
        <f t="shared" si="336"/>
        <v>88</v>
      </c>
      <c r="S173" s="60">
        <f t="shared" si="336"/>
        <v>25</v>
      </c>
      <c r="T173" s="60">
        <f t="shared" si="336"/>
        <v>2</v>
      </c>
      <c r="U173" s="60">
        <f t="shared" si="336"/>
        <v>1</v>
      </c>
      <c r="V173" s="60">
        <f t="shared" si="336"/>
        <v>4</v>
      </c>
      <c r="W173" s="60">
        <f t="shared" si="336"/>
        <v>3</v>
      </c>
      <c r="X173" s="60">
        <f t="shared" si="336"/>
        <v>0</v>
      </c>
      <c r="Y173" s="61">
        <f t="shared" si="326"/>
        <v>123</v>
      </c>
      <c r="Z173" s="62">
        <f t="shared" si="327"/>
        <v>0.41666666666666691</v>
      </c>
      <c r="AA173" s="60">
        <f t="shared" ref="AA173:AG173" si="355">SUM(AA124:AA127)</f>
        <v>499</v>
      </c>
      <c r="AB173" s="60">
        <f t="shared" si="355"/>
        <v>105</v>
      </c>
      <c r="AC173" s="60">
        <f t="shared" si="355"/>
        <v>20</v>
      </c>
      <c r="AD173" s="60">
        <f t="shared" si="355"/>
        <v>12</v>
      </c>
      <c r="AE173" s="60">
        <f t="shared" si="355"/>
        <v>11</v>
      </c>
      <c r="AF173" s="60">
        <f t="shared" si="355"/>
        <v>3</v>
      </c>
      <c r="AG173" s="60">
        <f t="shared" si="355"/>
        <v>2</v>
      </c>
      <c r="AH173" s="61">
        <f t="shared" si="329"/>
        <v>652</v>
      </c>
      <c r="AI173" s="60">
        <f t="shared" ref="AI173:AO173" si="356">SUM(AI124:AI127)</f>
        <v>533</v>
      </c>
      <c r="AJ173" s="60">
        <f t="shared" si="356"/>
        <v>112</v>
      </c>
      <c r="AK173" s="60">
        <f t="shared" si="356"/>
        <v>32</v>
      </c>
      <c r="AL173" s="60">
        <f t="shared" si="356"/>
        <v>11</v>
      </c>
      <c r="AM173" s="60">
        <f t="shared" si="356"/>
        <v>9</v>
      </c>
      <c r="AN173" s="60">
        <f t="shared" si="356"/>
        <v>2</v>
      </c>
      <c r="AO173" s="60">
        <f t="shared" si="356"/>
        <v>1</v>
      </c>
      <c r="AP173" s="61">
        <f t="shared" si="331"/>
        <v>700</v>
      </c>
    </row>
    <row r="174" spans="1:42" s="16" customFormat="1" ht="13.5" customHeight="1" x14ac:dyDescent="0.2">
      <c r="A174" s="62">
        <f t="shared" si="323"/>
        <v>0.42708333333333359</v>
      </c>
      <c r="B174" s="60">
        <f t="shared" si="334"/>
        <v>110</v>
      </c>
      <c r="C174" s="60">
        <f t="shared" si="334"/>
        <v>14</v>
      </c>
      <c r="D174" s="60">
        <f t="shared" si="334"/>
        <v>5</v>
      </c>
      <c r="E174" s="60">
        <f t="shared" si="334"/>
        <v>2</v>
      </c>
      <c r="F174" s="60">
        <f t="shared" si="334"/>
        <v>5</v>
      </c>
      <c r="G174" s="60">
        <f t="shared" si="334"/>
        <v>0</v>
      </c>
      <c r="H174" s="60">
        <f t="shared" si="334"/>
        <v>0</v>
      </c>
      <c r="I174" s="61">
        <f t="shared" si="324"/>
        <v>136</v>
      </c>
      <c r="J174" s="60">
        <f t="shared" si="335"/>
        <v>0</v>
      </c>
      <c r="K174" s="60">
        <f t="shared" si="335"/>
        <v>0</v>
      </c>
      <c r="L174" s="60">
        <f t="shared" si="335"/>
        <v>0</v>
      </c>
      <c r="M174" s="60">
        <f t="shared" si="335"/>
        <v>0</v>
      </c>
      <c r="N174" s="60">
        <f t="shared" si="335"/>
        <v>0</v>
      </c>
      <c r="O174" s="60">
        <f t="shared" si="335"/>
        <v>0</v>
      </c>
      <c r="P174" s="60">
        <f t="shared" si="335"/>
        <v>0</v>
      </c>
      <c r="Q174" s="61">
        <f t="shared" si="325"/>
        <v>0</v>
      </c>
      <c r="R174" s="60">
        <f t="shared" si="336"/>
        <v>98</v>
      </c>
      <c r="S174" s="60">
        <f t="shared" si="336"/>
        <v>21</v>
      </c>
      <c r="T174" s="60">
        <f t="shared" si="336"/>
        <v>2</v>
      </c>
      <c r="U174" s="60">
        <f t="shared" si="336"/>
        <v>2</v>
      </c>
      <c r="V174" s="60">
        <f t="shared" si="336"/>
        <v>4</v>
      </c>
      <c r="W174" s="60">
        <f t="shared" si="336"/>
        <v>2</v>
      </c>
      <c r="X174" s="60">
        <f t="shared" si="336"/>
        <v>0</v>
      </c>
      <c r="Y174" s="61">
        <f t="shared" si="326"/>
        <v>129</v>
      </c>
      <c r="Z174" s="62">
        <f t="shared" si="327"/>
        <v>0.42708333333333359</v>
      </c>
      <c r="AA174" s="60">
        <f t="shared" ref="AA174:AG174" si="357">SUM(AA125:AA128)</f>
        <v>515</v>
      </c>
      <c r="AB174" s="60">
        <f t="shared" si="357"/>
        <v>96</v>
      </c>
      <c r="AC174" s="60">
        <f t="shared" si="357"/>
        <v>18</v>
      </c>
      <c r="AD174" s="60">
        <f t="shared" si="357"/>
        <v>12</v>
      </c>
      <c r="AE174" s="60">
        <f t="shared" si="357"/>
        <v>10</v>
      </c>
      <c r="AF174" s="60">
        <f t="shared" si="357"/>
        <v>2</v>
      </c>
      <c r="AG174" s="60">
        <f t="shared" si="357"/>
        <v>2</v>
      </c>
      <c r="AH174" s="61">
        <f t="shared" si="329"/>
        <v>655</v>
      </c>
      <c r="AI174" s="60">
        <f t="shared" ref="AI174:AO174" si="358">SUM(AI125:AI128)</f>
        <v>509</v>
      </c>
      <c r="AJ174" s="60">
        <f t="shared" si="358"/>
        <v>103</v>
      </c>
      <c r="AK174" s="60">
        <f t="shared" si="358"/>
        <v>32</v>
      </c>
      <c r="AL174" s="60">
        <f t="shared" si="358"/>
        <v>13</v>
      </c>
      <c r="AM174" s="60">
        <f t="shared" si="358"/>
        <v>9</v>
      </c>
      <c r="AN174" s="60">
        <f t="shared" si="358"/>
        <v>2</v>
      </c>
      <c r="AO174" s="60">
        <f t="shared" si="358"/>
        <v>0</v>
      </c>
      <c r="AP174" s="61">
        <f t="shared" si="331"/>
        <v>668</v>
      </c>
    </row>
    <row r="175" spans="1:42" s="16" customFormat="1" ht="13.5" customHeight="1" x14ac:dyDescent="0.2">
      <c r="A175" s="63">
        <f t="shared" si="323"/>
        <v>0.43750000000000028</v>
      </c>
      <c r="B175" s="60">
        <f t="shared" si="334"/>
        <v>103</v>
      </c>
      <c r="C175" s="60">
        <f t="shared" si="334"/>
        <v>12</v>
      </c>
      <c r="D175" s="60">
        <f t="shared" si="334"/>
        <v>4</v>
      </c>
      <c r="E175" s="60">
        <f t="shared" si="334"/>
        <v>2</v>
      </c>
      <c r="F175" s="60">
        <f t="shared" si="334"/>
        <v>5</v>
      </c>
      <c r="G175" s="60">
        <f t="shared" si="334"/>
        <v>1</v>
      </c>
      <c r="H175" s="60">
        <f t="shared" si="334"/>
        <v>0</v>
      </c>
      <c r="I175" s="61">
        <f t="shared" si="324"/>
        <v>127</v>
      </c>
      <c r="J175" s="60">
        <f t="shared" si="335"/>
        <v>0</v>
      </c>
      <c r="K175" s="60">
        <f t="shared" si="335"/>
        <v>0</v>
      </c>
      <c r="L175" s="60">
        <f t="shared" si="335"/>
        <v>0</v>
      </c>
      <c r="M175" s="60">
        <f t="shared" si="335"/>
        <v>0</v>
      </c>
      <c r="N175" s="60">
        <f t="shared" si="335"/>
        <v>0</v>
      </c>
      <c r="O175" s="60">
        <f t="shared" si="335"/>
        <v>0</v>
      </c>
      <c r="P175" s="60">
        <f t="shared" si="335"/>
        <v>0</v>
      </c>
      <c r="Q175" s="61">
        <f t="shared" si="325"/>
        <v>0</v>
      </c>
      <c r="R175" s="60">
        <f t="shared" si="336"/>
        <v>108</v>
      </c>
      <c r="S175" s="60">
        <f t="shared" si="336"/>
        <v>16</v>
      </c>
      <c r="T175" s="60">
        <f t="shared" si="336"/>
        <v>2</v>
      </c>
      <c r="U175" s="60">
        <f t="shared" si="336"/>
        <v>2</v>
      </c>
      <c r="V175" s="60">
        <f t="shared" si="336"/>
        <v>4</v>
      </c>
      <c r="W175" s="60">
        <f t="shared" si="336"/>
        <v>2</v>
      </c>
      <c r="X175" s="60">
        <f t="shared" si="336"/>
        <v>0</v>
      </c>
      <c r="Y175" s="61">
        <f t="shared" si="326"/>
        <v>134</v>
      </c>
      <c r="Z175" s="63">
        <f t="shared" si="327"/>
        <v>0.43750000000000028</v>
      </c>
      <c r="AA175" s="60">
        <f t="shared" ref="AA175:AG175" si="359">SUM(AA126:AA129)</f>
        <v>566</v>
      </c>
      <c r="AB175" s="60">
        <f t="shared" si="359"/>
        <v>80</v>
      </c>
      <c r="AC175" s="60">
        <f t="shared" si="359"/>
        <v>15</v>
      </c>
      <c r="AD175" s="60">
        <f t="shared" si="359"/>
        <v>12</v>
      </c>
      <c r="AE175" s="60">
        <f t="shared" si="359"/>
        <v>9</v>
      </c>
      <c r="AF175" s="60">
        <f t="shared" si="359"/>
        <v>2</v>
      </c>
      <c r="AG175" s="60">
        <f t="shared" si="359"/>
        <v>1</v>
      </c>
      <c r="AH175" s="61">
        <f t="shared" si="329"/>
        <v>685</v>
      </c>
      <c r="AI175" s="60">
        <f t="shared" ref="AI175:AO175" si="360">SUM(AI126:AI129)</f>
        <v>513</v>
      </c>
      <c r="AJ175" s="60">
        <f t="shared" si="360"/>
        <v>98</v>
      </c>
      <c r="AK175" s="60">
        <f t="shared" si="360"/>
        <v>28</v>
      </c>
      <c r="AL175" s="60">
        <f t="shared" si="360"/>
        <v>12</v>
      </c>
      <c r="AM175" s="60">
        <f t="shared" si="360"/>
        <v>10</v>
      </c>
      <c r="AN175" s="60">
        <f t="shared" si="360"/>
        <v>4</v>
      </c>
      <c r="AO175" s="60">
        <f t="shared" si="360"/>
        <v>1</v>
      </c>
      <c r="AP175" s="61">
        <f t="shared" si="331"/>
        <v>666</v>
      </c>
    </row>
    <row r="176" spans="1:42" s="16" customFormat="1" ht="13.5" customHeight="1" x14ac:dyDescent="0.2">
      <c r="A176" s="62">
        <f t="shared" si="323"/>
        <v>0.44791666666666696</v>
      </c>
      <c r="B176" s="60">
        <f t="shared" si="334"/>
        <v>100</v>
      </c>
      <c r="C176" s="60">
        <f t="shared" si="334"/>
        <v>13</v>
      </c>
      <c r="D176" s="60">
        <f t="shared" si="334"/>
        <v>4</v>
      </c>
      <c r="E176" s="60">
        <f t="shared" si="334"/>
        <v>2</v>
      </c>
      <c r="F176" s="60">
        <f t="shared" si="334"/>
        <v>4</v>
      </c>
      <c r="G176" s="60">
        <f t="shared" si="334"/>
        <v>1</v>
      </c>
      <c r="H176" s="60">
        <f t="shared" si="334"/>
        <v>1</v>
      </c>
      <c r="I176" s="61">
        <f t="shared" si="324"/>
        <v>125</v>
      </c>
      <c r="J176" s="60">
        <f t="shared" si="335"/>
        <v>0</v>
      </c>
      <c r="K176" s="60">
        <f t="shared" si="335"/>
        <v>0</v>
      </c>
      <c r="L176" s="60">
        <f t="shared" si="335"/>
        <v>0</v>
      </c>
      <c r="M176" s="60">
        <f t="shared" si="335"/>
        <v>0</v>
      </c>
      <c r="N176" s="60">
        <f t="shared" si="335"/>
        <v>0</v>
      </c>
      <c r="O176" s="60">
        <f t="shared" si="335"/>
        <v>0</v>
      </c>
      <c r="P176" s="60">
        <f t="shared" si="335"/>
        <v>0</v>
      </c>
      <c r="Q176" s="61">
        <f t="shared" si="325"/>
        <v>0</v>
      </c>
      <c r="R176" s="60">
        <f t="shared" si="336"/>
        <v>124</v>
      </c>
      <c r="S176" s="60">
        <f t="shared" si="336"/>
        <v>15</v>
      </c>
      <c r="T176" s="60">
        <f t="shared" si="336"/>
        <v>3</v>
      </c>
      <c r="U176" s="60">
        <f t="shared" si="336"/>
        <v>1</v>
      </c>
      <c r="V176" s="60">
        <f t="shared" si="336"/>
        <v>4</v>
      </c>
      <c r="W176" s="60">
        <f t="shared" si="336"/>
        <v>1</v>
      </c>
      <c r="X176" s="60">
        <f t="shared" si="336"/>
        <v>0</v>
      </c>
      <c r="Y176" s="61">
        <f t="shared" si="326"/>
        <v>148</v>
      </c>
      <c r="Z176" s="62">
        <f t="shared" si="327"/>
        <v>0.44791666666666696</v>
      </c>
      <c r="AA176" s="60">
        <f t="shared" ref="AA176:AG176" si="361">SUM(AA127:AA130)</f>
        <v>564</v>
      </c>
      <c r="AB176" s="60">
        <f t="shared" si="361"/>
        <v>72</v>
      </c>
      <c r="AC176" s="60">
        <f t="shared" si="361"/>
        <v>15</v>
      </c>
      <c r="AD176" s="60">
        <f t="shared" si="361"/>
        <v>13</v>
      </c>
      <c r="AE176" s="60">
        <f t="shared" si="361"/>
        <v>10</v>
      </c>
      <c r="AF176" s="60">
        <f t="shared" si="361"/>
        <v>1</v>
      </c>
      <c r="AG176" s="60">
        <f t="shared" si="361"/>
        <v>2</v>
      </c>
      <c r="AH176" s="61">
        <f t="shared" si="329"/>
        <v>677</v>
      </c>
      <c r="AI176" s="60">
        <f t="shared" ref="AI176:AO176" si="362">SUM(AI127:AI130)</f>
        <v>531</v>
      </c>
      <c r="AJ176" s="60">
        <f t="shared" si="362"/>
        <v>86</v>
      </c>
      <c r="AK176" s="60">
        <f t="shared" si="362"/>
        <v>32</v>
      </c>
      <c r="AL176" s="60">
        <f t="shared" si="362"/>
        <v>13</v>
      </c>
      <c r="AM176" s="60">
        <f t="shared" si="362"/>
        <v>10</v>
      </c>
      <c r="AN176" s="60">
        <f t="shared" si="362"/>
        <v>4</v>
      </c>
      <c r="AO176" s="60">
        <f t="shared" si="362"/>
        <v>2</v>
      </c>
      <c r="AP176" s="61">
        <f t="shared" si="331"/>
        <v>678</v>
      </c>
    </row>
    <row r="177" spans="1:42" s="16" customFormat="1" ht="13.5" customHeight="1" x14ac:dyDescent="0.2">
      <c r="A177" s="62">
        <f t="shared" si="323"/>
        <v>0.45833333333333365</v>
      </c>
      <c r="B177" s="60">
        <f t="shared" si="334"/>
        <v>91</v>
      </c>
      <c r="C177" s="60">
        <f t="shared" si="334"/>
        <v>12</v>
      </c>
      <c r="D177" s="60">
        <f t="shared" si="334"/>
        <v>4</v>
      </c>
      <c r="E177" s="60">
        <f t="shared" si="334"/>
        <v>1</v>
      </c>
      <c r="F177" s="60">
        <f t="shared" si="334"/>
        <v>4</v>
      </c>
      <c r="G177" s="60">
        <f t="shared" si="334"/>
        <v>1</v>
      </c>
      <c r="H177" s="60">
        <f t="shared" si="334"/>
        <v>1</v>
      </c>
      <c r="I177" s="61">
        <f t="shared" si="324"/>
        <v>114</v>
      </c>
      <c r="J177" s="60">
        <f t="shared" si="335"/>
        <v>0</v>
      </c>
      <c r="K177" s="60">
        <f t="shared" si="335"/>
        <v>0</v>
      </c>
      <c r="L177" s="60">
        <f t="shared" si="335"/>
        <v>0</v>
      </c>
      <c r="M177" s="60">
        <f t="shared" si="335"/>
        <v>0</v>
      </c>
      <c r="N177" s="60">
        <f t="shared" si="335"/>
        <v>0</v>
      </c>
      <c r="O177" s="60">
        <f t="shared" si="335"/>
        <v>0</v>
      </c>
      <c r="P177" s="60">
        <f t="shared" si="335"/>
        <v>0</v>
      </c>
      <c r="Q177" s="61">
        <f t="shared" si="325"/>
        <v>0</v>
      </c>
      <c r="R177" s="60">
        <f t="shared" si="336"/>
        <v>122</v>
      </c>
      <c r="S177" s="60">
        <f t="shared" si="336"/>
        <v>13</v>
      </c>
      <c r="T177" s="60">
        <f t="shared" si="336"/>
        <v>1</v>
      </c>
      <c r="U177" s="60">
        <f t="shared" si="336"/>
        <v>1</v>
      </c>
      <c r="V177" s="60">
        <f t="shared" si="336"/>
        <v>3</v>
      </c>
      <c r="W177" s="60">
        <f t="shared" si="336"/>
        <v>1</v>
      </c>
      <c r="X177" s="60">
        <f t="shared" si="336"/>
        <v>0</v>
      </c>
      <c r="Y177" s="61">
        <f t="shared" si="326"/>
        <v>141</v>
      </c>
      <c r="Z177" s="62">
        <f t="shared" si="327"/>
        <v>0.45833333333333365</v>
      </c>
      <c r="AA177" s="60">
        <f t="shared" ref="AA177:AG177" si="363">SUM(AA128:AA131)</f>
        <v>550</v>
      </c>
      <c r="AB177" s="60">
        <f t="shared" si="363"/>
        <v>70</v>
      </c>
      <c r="AC177" s="60">
        <f t="shared" si="363"/>
        <v>13</v>
      </c>
      <c r="AD177" s="60">
        <f t="shared" si="363"/>
        <v>15</v>
      </c>
      <c r="AE177" s="60">
        <f t="shared" si="363"/>
        <v>9</v>
      </c>
      <c r="AF177" s="60">
        <f t="shared" si="363"/>
        <v>2</v>
      </c>
      <c r="AG177" s="60">
        <f t="shared" si="363"/>
        <v>2</v>
      </c>
      <c r="AH177" s="61">
        <f t="shared" si="329"/>
        <v>661</v>
      </c>
      <c r="AI177" s="60">
        <f t="shared" ref="AI177:AO177" si="364">SUM(AI128:AI131)</f>
        <v>534</v>
      </c>
      <c r="AJ177" s="60">
        <f t="shared" si="364"/>
        <v>78</v>
      </c>
      <c r="AK177" s="60">
        <f t="shared" si="364"/>
        <v>35</v>
      </c>
      <c r="AL177" s="60">
        <f t="shared" si="364"/>
        <v>12</v>
      </c>
      <c r="AM177" s="60">
        <f t="shared" si="364"/>
        <v>9</v>
      </c>
      <c r="AN177" s="60">
        <f t="shared" si="364"/>
        <v>3</v>
      </c>
      <c r="AO177" s="60">
        <f t="shared" si="364"/>
        <v>2</v>
      </c>
      <c r="AP177" s="61">
        <f t="shared" si="331"/>
        <v>673</v>
      </c>
    </row>
    <row r="178" spans="1:42" s="16" customFormat="1" ht="13.5" customHeight="1" x14ac:dyDescent="0.2">
      <c r="A178" s="63">
        <f t="shared" si="323"/>
        <v>0.46875000000000033</v>
      </c>
      <c r="B178" s="60">
        <f t="shared" si="334"/>
        <v>91</v>
      </c>
      <c r="C178" s="60">
        <f t="shared" si="334"/>
        <v>15</v>
      </c>
      <c r="D178" s="60">
        <f t="shared" si="334"/>
        <v>1</v>
      </c>
      <c r="E178" s="60">
        <f t="shared" si="334"/>
        <v>0</v>
      </c>
      <c r="F178" s="60">
        <f t="shared" si="334"/>
        <v>3</v>
      </c>
      <c r="G178" s="60">
        <f t="shared" si="334"/>
        <v>1</v>
      </c>
      <c r="H178" s="60">
        <f t="shared" si="334"/>
        <v>1</v>
      </c>
      <c r="I178" s="61">
        <f t="shared" si="324"/>
        <v>112</v>
      </c>
      <c r="J178" s="60">
        <f t="shared" si="335"/>
        <v>0</v>
      </c>
      <c r="K178" s="60">
        <f t="shared" si="335"/>
        <v>0</v>
      </c>
      <c r="L178" s="60">
        <f t="shared" si="335"/>
        <v>0</v>
      </c>
      <c r="M178" s="60">
        <f t="shared" si="335"/>
        <v>0</v>
      </c>
      <c r="N178" s="60">
        <f t="shared" si="335"/>
        <v>0</v>
      </c>
      <c r="O178" s="60">
        <f t="shared" si="335"/>
        <v>0</v>
      </c>
      <c r="P178" s="60">
        <f t="shared" si="335"/>
        <v>0</v>
      </c>
      <c r="Q178" s="61">
        <f t="shared" si="325"/>
        <v>0</v>
      </c>
      <c r="R178" s="60">
        <f t="shared" si="336"/>
        <v>109</v>
      </c>
      <c r="S178" s="60">
        <f t="shared" si="336"/>
        <v>12</v>
      </c>
      <c r="T178" s="60">
        <f t="shared" si="336"/>
        <v>1</v>
      </c>
      <c r="U178" s="60">
        <f t="shared" si="336"/>
        <v>0</v>
      </c>
      <c r="V178" s="60">
        <f t="shared" si="336"/>
        <v>4</v>
      </c>
      <c r="W178" s="60">
        <f t="shared" si="336"/>
        <v>1</v>
      </c>
      <c r="X178" s="60">
        <f t="shared" si="336"/>
        <v>0</v>
      </c>
      <c r="Y178" s="61">
        <f t="shared" si="326"/>
        <v>127</v>
      </c>
      <c r="Z178" s="63">
        <f t="shared" si="327"/>
        <v>0.46875000000000033</v>
      </c>
      <c r="AA178" s="60">
        <f t="shared" ref="AA178:AG178" si="365">SUM(AA129:AA132)</f>
        <v>531</v>
      </c>
      <c r="AB178" s="60">
        <f t="shared" si="365"/>
        <v>69</v>
      </c>
      <c r="AC178" s="60">
        <f t="shared" si="365"/>
        <v>16</v>
      </c>
      <c r="AD178" s="60">
        <f t="shared" si="365"/>
        <v>14</v>
      </c>
      <c r="AE178" s="60">
        <f t="shared" si="365"/>
        <v>11</v>
      </c>
      <c r="AF178" s="60">
        <f t="shared" si="365"/>
        <v>2</v>
      </c>
      <c r="AG178" s="60">
        <f t="shared" si="365"/>
        <v>2</v>
      </c>
      <c r="AH178" s="61">
        <f t="shared" si="329"/>
        <v>645</v>
      </c>
      <c r="AI178" s="60">
        <f t="shared" ref="AI178:AO178" si="366">SUM(AI129:AI132)</f>
        <v>559</v>
      </c>
      <c r="AJ178" s="60">
        <f t="shared" si="366"/>
        <v>88</v>
      </c>
      <c r="AK178" s="60">
        <f t="shared" si="366"/>
        <v>31</v>
      </c>
      <c r="AL178" s="60">
        <f t="shared" si="366"/>
        <v>8</v>
      </c>
      <c r="AM178" s="60">
        <f t="shared" si="366"/>
        <v>11</v>
      </c>
      <c r="AN178" s="60">
        <f t="shared" si="366"/>
        <v>4</v>
      </c>
      <c r="AO178" s="60">
        <f t="shared" si="366"/>
        <v>2</v>
      </c>
      <c r="AP178" s="61">
        <f t="shared" si="331"/>
        <v>703</v>
      </c>
    </row>
    <row r="179" spans="1:42" s="16" customFormat="1" ht="13.5" customHeight="1" x14ac:dyDescent="0.2">
      <c r="A179" s="62">
        <f t="shared" si="323"/>
        <v>0.47916666666666702</v>
      </c>
      <c r="B179" s="60">
        <f t="shared" si="334"/>
        <v>101</v>
      </c>
      <c r="C179" s="60">
        <f t="shared" si="334"/>
        <v>14</v>
      </c>
      <c r="D179" s="60">
        <f t="shared" si="334"/>
        <v>3</v>
      </c>
      <c r="E179" s="60">
        <f t="shared" si="334"/>
        <v>0</v>
      </c>
      <c r="F179" s="60">
        <f t="shared" si="334"/>
        <v>3</v>
      </c>
      <c r="G179" s="60">
        <f t="shared" si="334"/>
        <v>0</v>
      </c>
      <c r="H179" s="60">
        <f t="shared" si="334"/>
        <v>1</v>
      </c>
      <c r="I179" s="61">
        <f t="shared" si="324"/>
        <v>122</v>
      </c>
      <c r="J179" s="60">
        <f t="shared" si="335"/>
        <v>0</v>
      </c>
      <c r="K179" s="60">
        <f t="shared" si="335"/>
        <v>0</v>
      </c>
      <c r="L179" s="60">
        <f t="shared" si="335"/>
        <v>0</v>
      </c>
      <c r="M179" s="60">
        <f t="shared" si="335"/>
        <v>0</v>
      </c>
      <c r="N179" s="60">
        <f t="shared" si="335"/>
        <v>0</v>
      </c>
      <c r="O179" s="60">
        <f t="shared" si="335"/>
        <v>0</v>
      </c>
      <c r="P179" s="60">
        <f t="shared" si="335"/>
        <v>0</v>
      </c>
      <c r="Q179" s="61">
        <f t="shared" si="325"/>
        <v>0</v>
      </c>
      <c r="R179" s="60">
        <f t="shared" si="336"/>
        <v>104</v>
      </c>
      <c r="S179" s="60">
        <f t="shared" si="336"/>
        <v>15</v>
      </c>
      <c r="T179" s="60">
        <f t="shared" si="336"/>
        <v>2</v>
      </c>
      <c r="U179" s="60">
        <f t="shared" si="336"/>
        <v>0</v>
      </c>
      <c r="V179" s="60">
        <f t="shared" si="336"/>
        <v>4</v>
      </c>
      <c r="W179" s="60">
        <f t="shared" si="336"/>
        <v>1</v>
      </c>
      <c r="X179" s="60">
        <f t="shared" si="336"/>
        <v>0</v>
      </c>
      <c r="Y179" s="61">
        <f t="shared" si="326"/>
        <v>126</v>
      </c>
      <c r="Z179" s="62">
        <f t="shared" si="327"/>
        <v>0.47916666666666702</v>
      </c>
      <c r="AA179" s="60">
        <f t="shared" ref="AA179:AG179" si="367">SUM(AA130:AA133)</f>
        <v>511</v>
      </c>
      <c r="AB179" s="60">
        <f t="shared" si="367"/>
        <v>76</v>
      </c>
      <c r="AC179" s="60">
        <f t="shared" si="367"/>
        <v>22</v>
      </c>
      <c r="AD179" s="60">
        <f t="shared" si="367"/>
        <v>14</v>
      </c>
      <c r="AE179" s="60">
        <f t="shared" si="367"/>
        <v>11</v>
      </c>
      <c r="AF179" s="60">
        <f t="shared" si="367"/>
        <v>4</v>
      </c>
      <c r="AG179" s="60">
        <f t="shared" si="367"/>
        <v>2</v>
      </c>
      <c r="AH179" s="61">
        <f t="shared" si="329"/>
        <v>640</v>
      </c>
      <c r="AI179" s="60">
        <f t="shared" ref="AI179:AO179" si="368">SUM(AI130:AI133)</f>
        <v>541</v>
      </c>
      <c r="AJ179" s="60">
        <f t="shared" si="368"/>
        <v>94</v>
      </c>
      <c r="AK179" s="60">
        <f t="shared" si="368"/>
        <v>32</v>
      </c>
      <c r="AL179" s="60">
        <f t="shared" si="368"/>
        <v>8</v>
      </c>
      <c r="AM179" s="60">
        <f t="shared" si="368"/>
        <v>10</v>
      </c>
      <c r="AN179" s="60">
        <f t="shared" si="368"/>
        <v>1</v>
      </c>
      <c r="AO179" s="60">
        <f t="shared" si="368"/>
        <v>2</v>
      </c>
      <c r="AP179" s="61">
        <f t="shared" si="331"/>
        <v>688</v>
      </c>
    </row>
    <row r="180" spans="1:42" s="16" customFormat="1" ht="13.5" customHeight="1" x14ac:dyDescent="0.2">
      <c r="A180" s="62">
        <f t="shared" si="323"/>
        <v>0.4895833333333337</v>
      </c>
      <c r="B180" s="60">
        <f t="shared" ref="B180:H195" si="369">SUM(B131:B134)</f>
        <v>113</v>
      </c>
      <c r="C180" s="60">
        <f t="shared" si="369"/>
        <v>21</v>
      </c>
      <c r="D180" s="60">
        <f t="shared" si="369"/>
        <v>4</v>
      </c>
      <c r="E180" s="60">
        <f t="shared" si="369"/>
        <v>1</v>
      </c>
      <c r="F180" s="60">
        <f t="shared" si="369"/>
        <v>4</v>
      </c>
      <c r="G180" s="60">
        <f t="shared" si="369"/>
        <v>0</v>
      </c>
      <c r="H180" s="60">
        <f t="shared" si="369"/>
        <v>1</v>
      </c>
      <c r="I180" s="61">
        <f t="shared" si="324"/>
        <v>144</v>
      </c>
      <c r="J180" s="60">
        <f t="shared" ref="J180:P195" si="370">SUM(J131:J134)</f>
        <v>0</v>
      </c>
      <c r="K180" s="60">
        <f t="shared" si="370"/>
        <v>0</v>
      </c>
      <c r="L180" s="60">
        <f t="shared" si="370"/>
        <v>0</v>
      </c>
      <c r="M180" s="60">
        <f t="shared" si="370"/>
        <v>0</v>
      </c>
      <c r="N180" s="60">
        <f t="shared" si="370"/>
        <v>0</v>
      </c>
      <c r="O180" s="60">
        <f t="shared" si="370"/>
        <v>0</v>
      </c>
      <c r="P180" s="60">
        <f t="shared" si="370"/>
        <v>0</v>
      </c>
      <c r="Q180" s="61">
        <f t="shared" si="325"/>
        <v>0</v>
      </c>
      <c r="R180" s="60">
        <f t="shared" ref="R180:X195" si="371">SUM(R131:R134)</f>
        <v>97</v>
      </c>
      <c r="S180" s="60">
        <f t="shared" si="371"/>
        <v>18</v>
      </c>
      <c r="T180" s="60">
        <f t="shared" si="371"/>
        <v>1</v>
      </c>
      <c r="U180" s="60">
        <f t="shared" si="371"/>
        <v>0</v>
      </c>
      <c r="V180" s="60">
        <f t="shared" si="371"/>
        <v>5</v>
      </c>
      <c r="W180" s="60">
        <f t="shared" si="371"/>
        <v>1</v>
      </c>
      <c r="X180" s="60">
        <f t="shared" si="371"/>
        <v>1</v>
      </c>
      <c r="Y180" s="61">
        <f t="shared" si="326"/>
        <v>123</v>
      </c>
      <c r="Z180" s="62">
        <f t="shared" si="327"/>
        <v>0.4895833333333337</v>
      </c>
      <c r="AA180" s="60">
        <f t="shared" ref="AA180:AG180" si="372">SUM(AA131:AA134)</f>
        <v>499</v>
      </c>
      <c r="AB180" s="60">
        <f t="shared" si="372"/>
        <v>91</v>
      </c>
      <c r="AC180" s="60">
        <f t="shared" si="372"/>
        <v>26</v>
      </c>
      <c r="AD180" s="60">
        <f t="shared" si="372"/>
        <v>9</v>
      </c>
      <c r="AE180" s="60">
        <f t="shared" si="372"/>
        <v>12</v>
      </c>
      <c r="AF180" s="60">
        <f t="shared" si="372"/>
        <v>5</v>
      </c>
      <c r="AG180" s="60">
        <f t="shared" si="372"/>
        <v>2</v>
      </c>
      <c r="AH180" s="61">
        <f t="shared" si="329"/>
        <v>644</v>
      </c>
      <c r="AI180" s="60">
        <f t="shared" ref="AI180:AO180" si="373">SUM(AI131:AI134)</f>
        <v>557</v>
      </c>
      <c r="AJ180" s="60">
        <f t="shared" si="373"/>
        <v>111</v>
      </c>
      <c r="AK180" s="60">
        <f t="shared" si="373"/>
        <v>32</v>
      </c>
      <c r="AL180" s="60">
        <f t="shared" si="373"/>
        <v>9</v>
      </c>
      <c r="AM180" s="60">
        <f t="shared" si="373"/>
        <v>12</v>
      </c>
      <c r="AN180" s="60">
        <f t="shared" si="373"/>
        <v>2</v>
      </c>
      <c r="AO180" s="60">
        <f t="shared" si="373"/>
        <v>2</v>
      </c>
      <c r="AP180" s="61">
        <f t="shared" si="331"/>
        <v>725</v>
      </c>
    </row>
    <row r="181" spans="1:42" s="16" customFormat="1" ht="13.5" customHeight="1" x14ac:dyDescent="0.2">
      <c r="A181" s="63">
        <f t="shared" si="323"/>
        <v>0.50000000000000033</v>
      </c>
      <c r="B181" s="60">
        <f t="shared" si="369"/>
        <v>111</v>
      </c>
      <c r="C181" s="60">
        <f t="shared" si="369"/>
        <v>20</v>
      </c>
      <c r="D181" s="60">
        <f t="shared" si="369"/>
        <v>3</v>
      </c>
      <c r="E181" s="60">
        <f t="shared" si="369"/>
        <v>1</v>
      </c>
      <c r="F181" s="60">
        <f t="shared" si="369"/>
        <v>4</v>
      </c>
      <c r="G181" s="60">
        <f t="shared" si="369"/>
        <v>1</v>
      </c>
      <c r="H181" s="60">
        <f t="shared" si="369"/>
        <v>2</v>
      </c>
      <c r="I181" s="61">
        <f t="shared" si="324"/>
        <v>142</v>
      </c>
      <c r="J181" s="60">
        <f t="shared" si="370"/>
        <v>0</v>
      </c>
      <c r="K181" s="60">
        <f t="shared" si="370"/>
        <v>0</v>
      </c>
      <c r="L181" s="60">
        <f t="shared" si="370"/>
        <v>0</v>
      </c>
      <c r="M181" s="60">
        <f t="shared" si="370"/>
        <v>0</v>
      </c>
      <c r="N181" s="60">
        <f t="shared" si="370"/>
        <v>0</v>
      </c>
      <c r="O181" s="60">
        <f t="shared" si="370"/>
        <v>0</v>
      </c>
      <c r="P181" s="60">
        <f t="shared" si="370"/>
        <v>0</v>
      </c>
      <c r="Q181" s="61">
        <f t="shared" si="325"/>
        <v>0</v>
      </c>
      <c r="R181" s="60">
        <f t="shared" si="371"/>
        <v>109</v>
      </c>
      <c r="S181" s="60">
        <f t="shared" si="371"/>
        <v>21</v>
      </c>
      <c r="T181" s="60">
        <f t="shared" si="371"/>
        <v>1</v>
      </c>
      <c r="U181" s="60">
        <f t="shared" si="371"/>
        <v>0</v>
      </c>
      <c r="V181" s="60">
        <f t="shared" si="371"/>
        <v>6</v>
      </c>
      <c r="W181" s="60">
        <f t="shared" si="371"/>
        <v>0</v>
      </c>
      <c r="X181" s="60">
        <f t="shared" si="371"/>
        <v>1</v>
      </c>
      <c r="Y181" s="61">
        <f t="shared" si="326"/>
        <v>138</v>
      </c>
      <c r="Z181" s="63">
        <f t="shared" si="327"/>
        <v>0.50000000000000033</v>
      </c>
      <c r="AA181" s="60">
        <f t="shared" ref="AA181:AG181" si="374">SUM(AA132:AA135)</f>
        <v>510</v>
      </c>
      <c r="AB181" s="60">
        <f t="shared" si="374"/>
        <v>85</v>
      </c>
      <c r="AC181" s="60">
        <f t="shared" si="374"/>
        <v>29</v>
      </c>
      <c r="AD181" s="60">
        <f t="shared" si="374"/>
        <v>8</v>
      </c>
      <c r="AE181" s="60">
        <f t="shared" si="374"/>
        <v>13</v>
      </c>
      <c r="AF181" s="60">
        <f t="shared" si="374"/>
        <v>4</v>
      </c>
      <c r="AG181" s="60">
        <f t="shared" si="374"/>
        <v>1</v>
      </c>
      <c r="AH181" s="61">
        <f t="shared" si="329"/>
        <v>650</v>
      </c>
      <c r="AI181" s="60">
        <f t="shared" ref="AI181:AO181" si="375">SUM(AI132:AI135)</f>
        <v>530</v>
      </c>
      <c r="AJ181" s="60">
        <f t="shared" si="375"/>
        <v>108</v>
      </c>
      <c r="AK181" s="60">
        <f t="shared" si="375"/>
        <v>27</v>
      </c>
      <c r="AL181" s="60">
        <f t="shared" si="375"/>
        <v>10</v>
      </c>
      <c r="AM181" s="60">
        <f t="shared" si="375"/>
        <v>11</v>
      </c>
      <c r="AN181" s="60">
        <f t="shared" si="375"/>
        <v>5</v>
      </c>
      <c r="AO181" s="60">
        <f t="shared" si="375"/>
        <v>3</v>
      </c>
      <c r="AP181" s="61">
        <f t="shared" si="331"/>
        <v>694</v>
      </c>
    </row>
    <row r="182" spans="1:42" s="16" customFormat="1" ht="13.5" customHeight="1" x14ac:dyDescent="0.2">
      <c r="A182" s="62">
        <f t="shared" si="323"/>
        <v>0.51041666666666696</v>
      </c>
      <c r="B182" s="60">
        <f t="shared" si="369"/>
        <v>113</v>
      </c>
      <c r="C182" s="60">
        <f t="shared" si="369"/>
        <v>16</v>
      </c>
      <c r="D182" s="60">
        <f t="shared" si="369"/>
        <v>3</v>
      </c>
      <c r="E182" s="60">
        <f t="shared" si="369"/>
        <v>1</v>
      </c>
      <c r="F182" s="60">
        <f t="shared" si="369"/>
        <v>3</v>
      </c>
      <c r="G182" s="60">
        <f t="shared" si="369"/>
        <v>1</v>
      </c>
      <c r="H182" s="60">
        <f t="shared" si="369"/>
        <v>2</v>
      </c>
      <c r="I182" s="61">
        <f t="shared" si="324"/>
        <v>139</v>
      </c>
      <c r="J182" s="60">
        <f t="shared" si="370"/>
        <v>0</v>
      </c>
      <c r="K182" s="60">
        <f t="shared" si="370"/>
        <v>0</v>
      </c>
      <c r="L182" s="60">
        <f t="shared" si="370"/>
        <v>0</v>
      </c>
      <c r="M182" s="60">
        <f t="shared" si="370"/>
        <v>0</v>
      </c>
      <c r="N182" s="60">
        <f t="shared" si="370"/>
        <v>0</v>
      </c>
      <c r="O182" s="60">
        <f t="shared" si="370"/>
        <v>0</v>
      </c>
      <c r="P182" s="60">
        <f t="shared" si="370"/>
        <v>0</v>
      </c>
      <c r="Q182" s="61">
        <f t="shared" si="325"/>
        <v>0</v>
      </c>
      <c r="R182" s="60">
        <f t="shared" si="371"/>
        <v>112</v>
      </c>
      <c r="S182" s="60">
        <f t="shared" si="371"/>
        <v>24</v>
      </c>
      <c r="T182" s="60">
        <f t="shared" si="371"/>
        <v>1</v>
      </c>
      <c r="U182" s="60">
        <f t="shared" si="371"/>
        <v>0</v>
      </c>
      <c r="V182" s="60">
        <f t="shared" si="371"/>
        <v>5</v>
      </c>
      <c r="W182" s="60">
        <f t="shared" si="371"/>
        <v>1</v>
      </c>
      <c r="X182" s="60">
        <f t="shared" si="371"/>
        <v>1</v>
      </c>
      <c r="Y182" s="61">
        <f t="shared" si="326"/>
        <v>144</v>
      </c>
      <c r="Z182" s="62">
        <f t="shared" si="327"/>
        <v>0.51041666666666696</v>
      </c>
      <c r="AA182" s="60">
        <f t="shared" ref="AA182:AG182" si="376">SUM(AA133:AA136)</f>
        <v>542</v>
      </c>
      <c r="AB182" s="60">
        <f t="shared" si="376"/>
        <v>91</v>
      </c>
      <c r="AC182" s="60">
        <f t="shared" si="376"/>
        <v>23</v>
      </c>
      <c r="AD182" s="60">
        <f t="shared" si="376"/>
        <v>10</v>
      </c>
      <c r="AE182" s="60">
        <f t="shared" si="376"/>
        <v>11</v>
      </c>
      <c r="AF182" s="60">
        <f t="shared" si="376"/>
        <v>5</v>
      </c>
      <c r="AG182" s="60">
        <f t="shared" si="376"/>
        <v>2</v>
      </c>
      <c r="AH182" s="61">
        <f t="shared" si="329"/>
        <v>684</v>
      </c>
      <c r="AI182" s="60">
        <f t="shared" ref="AI182:AO182" si="377">SUM(AI133:AI136)</f>
        <v>521</v>
      </c>
      <c r="AJ182" s="60">
        <f t="shared" si="377"/>
        <v>109</v>
      </c>
      <c r="AK182" s="60">
        <f t="shared" si="377"/>
        <v>26</v>
      </c>
      <c r="AL182" s="60">
        <f t="shared" si="377"/>
        <v>13</v>
      </c>
      <c r="AM182" s="60">
        <f t="shared" si="377"/>
        <v>8</v>
      </c>
      <c r="AN182" s="60">
        <f t="shared" si="377"/>
        <v>4</v>
      </c>
      <c r="AO182" s="60">
        <f t="shared" si="377"/>
        <v>3</v>
      </c>
      <c r="AP182" s="61">
        <f t="shared" si="331"/>
        <v>684</v>
      </c>
    </row>
    <row r="183" spans="1:42" s="16" customFormat="1" ht="13.5" customHeight="1" x14ac:dyDescent="0.2">
      <c r="A183" s="62">
        <f t="shared" si="323"/>
        <v>0.52083333333333359</v>
      </c>
      <c r="B183" s="60">
        <f t="shared" si="369"/>
        <v>119</v>
      </c>
      <c r="C183" s="60">
        <f t="shared" si="369"/>
        <v>17</v>
      </c>
      <c r="D183" s="60">
        <f t="shared" si="369"/>
        <v>1</v>
      </c>
      <c r="E183" s="60">
        <f t="shared" si="369"/>
        <v>1</v>
      </c>
      <c r="F183" s="60">
        <f t="shared" si="369"/>
        <v>3</v>
      </c>
      <c r="G183" s="60">
        <f t="shared" si="369"/>
        <v>2</v>
      </c>
      <c r="H183" s="60">
        <f t="shared" si="369"/>
        <v>2</v>
      </c>
      <c r="I183" s="61">
        <f t="shared" si="324"/>
        <v>145</v>
      </c>
      <c r="J183" s="60">
        <f t="shared" si="370"/>
        <v>0</v>
      </c>
      <c r="K183" s="60">
        <f t="shared" si="370"/>
        <v>0</v>
      </c>
      <c r="L183" s="60">
        <f t="shared" si="370"/>
        <v>0</v>
      </c>
      <c r="M183" s="60">
        <f t="shared" si="370"/>
        <v>0</v>
      </c>
      <c r="N183" s="60">
        <f t="shared" si="370"/>
        <v>0</v>
      </c>
      <c r="O183" s="60">
        <f t="shared" si="370"/>
        <v>0</v>
      </c>
      <c r="P183" s="60">
        <f t="shared" si="370"/>
        <v>0</v>
      </c>
      <c r="Q183" s="61">
        <f t="shared" si="325"/>
        <v>0</v>
      </c>
      <c r="R183" s="60">
        <f t="shared" si="371"/>
        <v>119</v>
      </c>
      <c r="S183" s="60">
        <f t="shared" si="371"/>
        <v>25</v>
      </c>
      <c r="T183" s="60">
        <f t="shared" si="371"/>
        <v>0</v>
      </c>
      <c r="U183" s="60">
        <f t="shared" si="371"/>
        <v>0</v>
      </c>
      <c r="V183" s="60">
        <f t="shared" si="371"/>
        <v>6</v>
      </c>
      <c r="W183" s="60">
        <f t="shared" si="371"/>
        <v>2</v>
      </c>
      <c r="X183" s="60">
        <f t="shared" si="371"/>
        <v>1</v>
      </c>
      <c r="Y183" s="61">
        <f t="shared" si="326"/>
        <v>153</v>
      </c>
      <c r="Z183" s="62">
        <f t="shared" si="327"/>
        <v>0.52083333333333359</v>
      </c>
      <c r="AA183" s="60">
        <f t="shared" ref="AA183:AG183" si="378">SUM(AA134:AA137)</f>
        <v>548</v>
      </c>
      <c r="AB183" s="60">
        <f t="shared" si="378"/>
        <v>95</v>
      </c>
      <c r="AC183" s="60">
        <f t="shared" si="378"/>
        <v>18</v>
      </c>
      <c r="AD183" s="60">
        <f t="shared" si="378"/>
        <v>8</v>
      </c>
      <c r="AE183" s="60">
        <f t="shared" si="378"/>
        <v>11</v>
      </c>
      <c r="AF183" s="60">
        <f t="shared" si="378"/>
        <v>6</v>
      </c>
      <c r="AG183" s="60">
        <f t="shared" si="378"/>
        <v>2</v>
      </c>
      <c r="AH183" s="61">
        <f t="shared" si="329"/>
        <v>688</v>
      </c>
      <c r="AI183" s="60">
        <f t="shared" ref="AI183:AO183" si="379">SUM(AI134:AI137)</f>
        <v>554</v>
      </c>
      <c r="AJ183" s="60">
        <f t="shared" si="379"/>
        <v>113</v>
      </c>
      <c r="AK183" s="60">
        <f t="shared" si="379"/>
        <v>22</v>
      </c>
      <c r="AL183" s="60">
        <f t="shared" si="379"/>
        <v>13</v>
      </c>
      <c r="AM183" s="60">
        <f t="shared" si="379"/>
        <v>10</v>
      </c>
      <c r="AN183" s="60">
        <f t="shared" si="379"/>
        <v>5</v>
      </c>
      <c r="AO183" s="60">
        <f t="shared" si="379"/>
        <v>3</v>
      </c>
      <c r="AP183" s="61">
        <f t="shared" si="331"/>
        <v>720</v>
      </c>
    </row>
    <row r="184" spans="1:42" s="16" customFormat="1" ht="13.5" customHeight="1" x14ac:dyDescent="0.2">
      <c r="A184" s="63">
        <f t="shared" si="323"/>
        <v>0.53125000000000022</v>
      </c>
      <c r="B184" s="60">
        <f t="shared" si="369"/>
        <v>106</v>
      </c>
      <c r="C184" s="60">
        <f t="shared" si="369"/>
        <v>14</v>
      </c>
      <c r="D184" s="60">
        <f t="shared" si="369"/>
        <v>0</v>
      </c>
      <c r="E184" s="60">
        <f t="shared" si="369"/>
        <v>0</v>
      </c>
      <c r="F184" s="60">
        <f t="shared" si="369"/>
        <v>3</v>
      </c>
      <c r="G184" s="60">
        <f t="shared" si="369"/>
        <v>2</v>
      </c>
      <c r="H184" s="60">
        <f t="shared" si="369"/>
        <v>1</v>
      </c>
      <c r="I184" s="61">
        <f t="shared" si="324"/>
        <v>126</v>
      </c>
      <c r="J184" s="60">
        <f t="shared" si="370"/>
        <v>0</v>
      </c>
      <c r="K184" s="60">
        <f t="shared" si="370"/>
        <v>0</v>
      </c>
      <c r="L184" s="60">
        <f t="shared" si="370"/>
        <v>0</v>
      </c>
      <c r="M184" s="60">
        <f t="shared" si="370"/>
        <v>0</v>
      </c>
      <c r="N184" s="60">
        <f t="shared" si="370"/>
        <v>0</v>
      </c>
      <c r="O184" s="60">
        <f t="shared" si="370"/>
        <v>0</v>
      </c>
      <c r="P184" s="60">
        <f t="shared" si="370"/>
        <v>0</v>
      </c>
      <c r="Q184" s="61">
        <f t="shared" si="325"/>
        <v>0</v>
      </c>
      <c r="R184" s="60">
        <f t="shared" si="371"/>
        <v>127</v>
      </c>
      <c r="S184" s="60">
        <f t="shared" si="371"/>
        <v>28</v>
      </c>
      <c r="T184" s="60">
        <f t="shared" si="371"/>
        <v>1</v>
      </c>
      <c r="U184" s="60">
        <f t="shared" si="371"/>
        <v>0</v>
      </c>
      <c r="V184" s="60">
        <f t="shared" si="371"/>
        <v>4</v>
      </c>
      <c r="W184" s="60">
        <f t="shared" si="371"/>
        <v>2</v>
      </c>
      <c r="X184" s="60">
        <f t="shared" si="371"/>
        <v>0</v>
      </c>
      <c r="Y184" s="61">
        <f t="shared" si="326"/>
        <v>162</v>
      </c>
      <c r="Z184" s="63">
        <f t="shared" si="327"/>
        <v>0.53125000000000022</v>
      </c>
      <c r="AA184" s="60">
        <f t="shared" ref="AA184:AG184" si="380">SUM(AA135:AA138)</f>
        <v>552</v>
      </c>
      <c r="AB184" s="60">
        <f t="shared" si="380"/>
        <v>100</v>
      </c>
      <c r="AC184" s="60">
        <f t="shared" si="380"/>
        <v>15</v>
      </c>
      <c r="AD184" s="60">
        <f t="shared" si="380"/>
        <v>11</v>
      </c>
      <c r="AE184" s="60">
        <f t="shared" si="380"/>
        <v>8</v>
      </c>
      <c r="AF184" s="60">
        <f t="shared" si="380"/>
        <v>6</v>
      </c>
      <c r="AG184" s="60">
        <f t="shared" si="380"/>
        <v>1</v>
      </c>
      <c r="AH184" s="61">
        <f t="shared" si="329"/>
        <v>693</v>
      </c>
      <c r="AI184" s="60">
        <f t="shared" ref="AI184:AO184" si="381">SUM(AI135:AI138)</f>
        <v>536</v>
      </c>
      <c r="AJ184" s="60">
        <f t="shared" si="381"/>
        <v>107</v>
      </c>
      <c r="AK184" s="60">
        <f t="shared" si="381"/>
        <v>18</v>
      </c>
      <c r="AL184" s="60">
        <f t="shared" si="381"/>
        <v>14</v>
      </c>
      <c r="AM184" s="60">
        <f t="shared" si="381"/>
        <v>10</v>
      </c>
      <c r="AN184" s="60">
        <f t="shared" si="381"/>
        <v>5</v>
      </c>
      <c r="AO184" s="60">
        <f t="shared" si="381"/>
        <v>2</v>
      </c>
      <c r="AP184" s="61">
        <f t="shared" si="331"/>
        <v>692</v>
      </c>
    </row>
    <row r="185" spans="1:42" s="16" customFormat="1" ht="13.5" customHeight="1" x14ac:dyDescent="0.2">
      <c r="A185" s="62">
        <f t="shared" si="323"/>
        <v>0.54166666666666685</v>
      </c>
      <c r="B185" s="60">
        <f t="shared" si="369"/>
        <v>111</v>
      </c>
      <c r="C185" s="60">
        <f t="shared" si="369"/>
        <v>14</v>
      </c>
      <c r="D185" s="60">
        <f t="shared" si="369"/>
        <v>0</v>
      </c>
      <c r="E185" s="60">
        <f t="shared" si="369"/>
        <v>0</v>
      </c>
      <c r="F185" s="60">
        <f t="shared" si="369"/>
        <v>3</v>
      </c>
      <c r="G185" s="60">
        <f t="shared" si="369"/>
        <v>2</v>
      </c>
      <c r="H185" s="60">
        <f t="shared" si="369"/>
        <v>0</v>
      </c>
      <c r="I185" s="61">
        <f t="shared" si="324"/>
        <v>130</v>
      </c>
      <c r="J185" s="60">
        <f t="shared" si="370"/>
        <v>0</v>
      </c>
      <c r="K185" s="60">
        <f t="shared" si="370"/>
        <v>0</v>
      </c>
      <c r="L185" s="60">
        <f t="shared" si="370"/>
        <v>0</v>
      </c>
      <c r="M185" s="60">
        <f t="shared" si="370"/>
        <v>0</v>
      </c>
      <c r="N185" s="60">
        <f t="shared" si="370"/>
        <v>0</v>
      </c>
      <c r="O185" s="60">
        <f t="shared" si="370"/>
        <v>0</v>
      </c>
      <c r="P185" s="60">
        <f t="shared" si="370"/>
        <v>0</v>
      </c>
      <c r="Q185" s="61">
        <f t="shared" si="325"/>
        <v>0</v>
      </c>
      <c r="R185" s="60">
        <f t="shared" si="371"/>
        <v>122</v>
      </c>
      <c r="S185" s="60">
        <f t="shared" si="371"/>
        <v>24</v>
      </c>
      <c r="T185" s="60">
        <f t="shared" si="371"/>
        <v>1</v>
      </c>
      <c r="U185" s="60">
        <f t="shared" si="371"/>
        <v>1</v>
      </c>
      <c r="V185" s="60">
        <f t="shared" si="371"/>
        <v>3</v>
      </c>
      <c r="W185" s="60">
        <f t="shared" si="371"/>
        <v>2</v>
      </c>
      <c r="X185" s="60">
        <f t="shared" si="371"/>
        <v>0</v>
      </c>
      <c r="Y185" s="61">
        <f t="shared" si="326"/>
        <v>153</v>
      </c>
      <c r="Z185" s="62">
        <f t="shared" si="327"/>
        <v>0.54166666666666685</v>
      </c>
      <c r="AA185" s="60">
        <f t="shared" ref="AA185:AG185" si="382">SUM(AA136:AA139)</f>
        <v>535</v>
      </c>
      <c r="AB185" s="60">
        <f t="shared" si="382"/>
        <v>119</v>
      </c>
      <c r="AC185" s="60">
        <f t="shared" si="382"/>
        <v>17</v>
      </c>
      <c r="AD185" s="60">
        <f t="shared" si="382"/>
        <v>8</v>
      </c>
      <c r="AE185" s="60">
        <f t="shared" si="382"/>
        <v>8</v>
      </c>
      <c r="AF185" s="60">
        <f t="shared" si="382"/>
        <v>5</v>
      </c>
      <c r="AG185" s="60">
        <f t="shared" si="382"/>
        <v>1</v>
      </c>
      <c r="AH185" s="61">
        <f t="shared" si="329"/>
        <v>693</v>
      </c>
      <c r="AI185" s="60">
        <f t="shared" ref="AI185:AO185" si="383">SUM(AI136:AI139)</f>
        <v>537</v>
      </c>
      <c r="AJ185" s="60">
        <f t="shared" si="383"/>
        <v>109</v>
      </c>
      <c r="AK185" s="60">
        <f t="shared" si="383"/>
        <v>13</v>
      </c>
      <c r="AL185" s="60">
        <f t="shared" si="383"/>
        <v>15</v>
      </c>
      <c r="AM185" s="60">
        <f t="shared" si="383"/>
        <v>13</v>
      </c>
      <c r="AN185" s="60">
        <f t="shared" si="383"/>
        <v>3</v>
      </c>
      <c r="AO185" s="60">
        <f t="shared" si="383"/>
        <v>1</v>
      </c>
      <c r="AP185" s="61">
        <f t="shared" si="331"/>
        <v>691</v>
      </c>
    </row>
    <row r="186" spans="1:42" s="16" customFormat="1" ht="13.5" customHeight="1" x14ac:dyDescent="0.2">
      <c r="A186" s="62">
        <f t="shared" si="323"/>
        <v>0.55208333333333348</v>
      </c>
      <c r="B186" s="60">
        <f t="shared" si="369"/>
        <v>109</v>
      </c>
      <c r="C186" s="60">
        <f t="shared" si="369"/>
        <v>16</v>
      </c>
      <c r="D186" s="60">
        <f t="shared" si="369"/>
        <v>0</v>
      </c>
      <c r="E186" s="60">
        <f t="shared" si="369"/>
        <v>0</v>
      </c>
      <c r="F186" s="60">
        <f t="shared" si="369"/>
        <v>3</v>
      </c>
      <c r="G186" s="60">
        <f t="shared" si="369"/>
        <v>2</v>
      </c>
      <c r="H186" s="60">
        <f t="shared" si="369"/>
        <v>0</v>
      </c>
      <c r="I186" s="61">
        <f t="shared" si="324"/>
        <v>130</v>
      </c>
      <c r="J186" s="60">
        <f t="shared" si="370"/>
        <v>0</v>
      </c>
      <c r="K186" s="60">
        <f t="shared" si="370"/>
        <v>0</v>
      </c>
      <c r="L186" s="60">
        <f t="shared" si="370"/>
        <v>0</v>
      </c>
      <c r="M186" s="60">
        <f t="shared" si="370"/>
        <v>0</v>
      </c>
      <c r="N186" s="60">
        <f t="shared" si="370"/>
        <v>0</v>
      </c>
      <c r="O186" s="60">
        <f t="shared" si="370"/>
        <v>0</v>
      </c>
      <c r="P186" s="60">
        <f t="shared" si="370"/>
        <v>0</v>
      </c>
      <c r="Q186" s="61">
        <f t="shared" si="325"/>
        <v>0</v>
      </c>
      <c r="R186" s="60">
        <f t="shared" si="371"/>
        <v>122</v>
      </c>
      <c r="S186" s="60">
        <f t="shared" si="371"/>
        <v>25</v>
      </c>
      <c r="T186" s="60">
        <f t="shared" si="371"/>
        <v>2</v>
      </c>
      <c r="U186" s="60">
        <f t="shared" si="371"/>
        <v>1</v>
      </c>
      <c r="V186" s="60">
        <f t="shared" si="371"/>
        <v>2</v>
      </c>
      <c r="W186" s="60">
        <f t="shared" si="371"/>
        <v>1</v>
      </c>
      <c r="X186" s="60">
        <f t="shared" si="371"/>
        <v>0</v>
      </c>
      <c r="Y186" s="61">
        <f t="shared" si="326"/>
        <v>153</v>
      </c>
      <c r="Z186" s="62">
        <f t="shared" si="327"/>
        <v>0.55208333333333348</v>
      </c>
      <c r="AA186" s="60">
        <f t="shared" ref="AA186:AG186" si="384">SUM(AA137:AA140)</f>
        <v>529</v>
      </c>
      <c r="AB186" s="60">
        <f t="shared" si="384"/>
        <v>119</v>
      </c>
      <c r="AC186" s="60">
        <f t="shared" si="384"/>
        <v>21</v>
      </c>
      <c r="AD186" s="60">
        <f t="shared" si="384"/>
        <v>5</v>
      </c>
      <c r="AE186" s="60">
        <f t="shared" si="384"/>
        <v>7</v>
      </c>
      <c r="AF186" s="60">
        <f t="shared" si="384"/>
        <v>5</v>
      </c>
      <c r="AG186" s="60">
        <f t="shared" si="384"/>
        <v>0</v>
      </c>
      <c r="AH186" s="61">
        <f t="shared" si="329"/>
        <v>686</v>
      </c>
      <c r="AI186" s="60">
        <f t="shared" ref="AI186:AO186" si="385">SUM(AI137:AI140)</f>
        <v>536</v>
      </c>
      <c r="AJ186" s="60">
        <f t="shared" si="385"/>
        <v>114</v>
      </c>
      <c r="AK186" s="60">
        <f t="shared" si="385"/>
        <v>13</v>
      </c>
      <c r="AL186" s="60">
        <f t="shared" si="385"/>
        <v>16</v>
      </c>
      <c r="AM186" s="60">
        <f t="shared" si="385"/>
        <v>13</v>
      </c>
      <c r="AN186" s="60">
        <f t="shared" si="385"/>
        <v>5</v>
      </c>
      <c r="AO186" s="60">
        <f t="shared" si="385"/>
        <v>1</v>
      </c>
      <c r="AP186" s="61">
        <f t="shared" si="331"/>
        <v>698</v>
      </c>
    </row>
    <row r="187" spans="1:42" s="16" customFormat="1" ht="13.5" customHeight="1" x14ac:dyDescent="0.2">
      <c r="A187" s="63">
        <f t="shared" si="323"/>
        <v>0.56250000000000011</v>
      </c>
      <c r="B187" s="60">
        <f t="shared" si="369"/>
        <v>102</v>
      </c>
      <c r="C187" s="60">
        <f t="shared" si="369"/>
        <v>15</v>
      </c>
      <c r="D187" s="60">
        <f t="shared" si="369"/>
        <v>0</v>
      </c>
      <c r="E187" s="60">
        <f t="shared" si="369"/>
        <v>0</v>
      </c>
      <c r="F187" s="60">
        <f t="shared" si="369"/>
        <v>3</v>
      </c>
      <c r="G187" s="60">
        <f t="shared" si="369"/>
        <v>1</v>
      </c>
      <c r="H187" s="60">
        <f t="shared" si="369"/>
        <v>0</v>
      </c>
      <c r="I187" s="61">
        <f t="shared" si="324"/>
        <v>121</v>
      </c>
      <c r="J187" s="60">
        <f t="shared" si="370"/>
        <v>0</v>
      </c>
      <c r="K187" s="60">
        <f t="shared" si="370"/>
        <v>0</v>
      </c>
      <c r="L187" s="60">
        <f t="shared" si="370"/>
        <v>0</v>
      </c>
      <c r="M187" s="60">
        <f t="shared" si="370"/>
        <v>0</v>
      </c>
      <c r="N187" s="60">
        <f t="shared" si="370"/>
        <v>0</v>
      </c>
      <c r="O187" s="60">
        <f t="shared" si="370"/>
        <v>0</v>
      </c>
      <c r="P187" s="60">
        <f t="shared" si="370"/>
        <v>0</v>
      </c>
      <c r="Q187" s="61">
        <f t="shared" si="325"/>
        <v>0</v>
      </c>
      <c r="R187" s="60">
        <f t="shared" si="371"/>
        <v>131</v>
      </c>
      <c r="S187" s="60">
        <f t="shared" si="371"/>
        <v>24</v>
      </c>
      <c r="T187" s="60">
        <f t="shared" si="371"/>
        <v>3</v>
      </c>
      <c r="U187" s="60">
        <f t="shared" si="371"/>
        <v>1</v>
      </c>
      <c r="V187" s="60">
        <f t="shared" si="371"/>
        <v>4</v>
      </c>
      <c r="W187" s="60">
        <f t="shared" si="371"/>
        <v>0</v>
      </c>
      <c r="X187" s="60">
        <f t="shared" si="371"/>
        <v>0</v>
      </c>
      <c r="Y187" s="61">
        <f t="shared" si="326"/>
        <v>163</v>
      </c>
      <c r="Z187" s="63">
        <f t="shared" si="327"/>
        <v>0.56250000000000011</v>
      </c>
      <c r="AA187" s="60">
        <f t="shared" ref="AA187:AG187" si="386">SUM(AA138:AA141)</f>
        <v>549</v>
      </c>
      <c r="AB187" s="60">
        <f t="shared" si="386"/>
        <v>119</v>
      </c>
      <c r="AC187" s="60">
        <f t="shared" si="386"/>
        <v>23</v>
      </c>
      <c r="AD187" s="60">
        <f t="shared" si="386"/>
        <v>8</v>
      </c>
      <c r="AE187" s="60">
        <f t="shared" si="386"/>
        <v>10</v>
      </c>
      <c r="AF187" s="60">
        <f t="shared" si="386"/>
        <v>2</v>
      </c>
      <c r="AG187" s="60">
        <f t="shared" si="386"/>
        <v>0</v>
      </c>
      <c r="AH187" s="61">
        <f t="shared" si="329"/>
        <v>711</v>
      </c>
      <c r="AI187" s="60">
        <f t="shared" ref="AI187:AO187" si="387">SUM(AI138:AI141)</f>
        <v>544</v>
      </c>
      <c r="AJ187" s="60">
        <f t="shared" si="387"/>
        <v>116</v>
      </c>
      <c r="AK187" s="60">
        <f t="shared" si="387"/>
        <v>13</v>
      </c>
      <c r="AL187" s="60">
        <f t="shared" si="387"/>
        <v>15</v>
      </c>
      <c r="AM187" s="60">
        <f t="shared" si="387"/>
        <v>11</v>
      </c>
      <c r="AN187" s="60">
        <f t="shared" si="387"/>
        <v>5</v>
      </c>
      <c r="AO187" s="60">
        <f t="shared" si="387"/>
        <v>1</v>
      </c>
      <c r="AP187" s="61">
        <f t="shared" si="331"/>
        <v>705</v>
      </c>
    </row>
    <row r="188" spans="1:42" s="16" customFormat="1" ht="13.5" customHeight="1" x14ac:dyDescent="0.2">
      <c r="A188" s="62">
        <f t="shared" si="323"/>
        <v>0.57291666666666674</v>
      </c>
      <c r="B188" s="60">
        <f t="shared" si="369"/>
        <v>110</v>
      </c>
      <c r="C188" s="60">
        <f t="shared" si="369"/>
        <v>11</v>
      </c>
      <c r="D188" s="60">
        <f t="shared" si="369"/>
        <v>1</v>
      </c>
      <c r="E188" s="60">
        <f t="shared" si="369"/>
        <v>0</v>
      </c>
      <c r="F188" s="60">
        <f t="shared" si="369"/>
        <v>5</v>
      </c>
      <c r="G188" s="60">
        <f t="shared" si="369"/>
        <v>1</v>
      </c>
      <c r="H188" s="60">
        <f t="shared" si="369"/>
        <v>0</v>
      </c>
      <c r="I188" s="61">
        <f t="shared" si="324"/>
        <v>128</v>
      </c>
      <c r="J188" s="60">
        <f t="shared" si="370"/>
        <v>0</v>
      </c>
      <c r="K188" s="60">
        <f t="shared" si="370"/>
        <v>0</v>
      </c>
      <c r="L188" s="60">
        <f t="shared" si="370"/>
        <v>0</v>
      </c>
      <c r="M188" s="60">
        <f t="shared" si="370"/>
        <v>0</v>
      </c>
      <c r="N188" s="60">
        <f t="shared" si="370"/>
        <v>0</v>
      </c>
      <c r="O188" s="60">
        <f t="shared" si="370"/>
        <v>0</v>
      </c>
      <c r="P188" s="60">
        <f t="shared" si="370"/>
        <v>0</v>
      </c>
      <c r="Q188" s="61">
        <f t="shared" si="325"/>
        <v>0</v>
      </c>
      <c r="R188" s="60">
        <f t="shared" si="371"/>
        <v>128</v>
      </c>
      <c r="S188" s="60">
        <f t="shared" si="371"/>
        <v>21</v>
      </c>
      <c r="T188" s="60">
        <f t="shared" si="371"/>
        <v>2</v>
      </c>
      <c r="U188" s="60">
        <f t="shared" si="371"/>
        <v>1</v>
      </c>
      <c r="V188" s="60">
        <f t="shared" si="371"/>
        <v>4</v>
      </c>
      <c r="W188" s="60">
        <f t="shared" si="371"/>
        <v>3</v>
      </c>
      <c r="X188" s="60">
        <f t="shared" si="371"/>
        <v>1</v>
      </c>
      <c r="Y188" s="61">
        <f t="shared" si="326"/>
        <v>160</v>
      </c>
      <c r="Z188" s="62">
        <f t="shared" si="327"/>
        <v>0.57291666666666674</v>
      </c>
      <c r="AA188" s="60">
        <f t="shared" ref="AA188:AG188" si="388">SUM(AA139:AA142)</f>
        <v>547</v>
      </c>
      <c r="AB188" s="60">
        <f t="shared" si="388"/>
        <v>115</v>
      </c>
      <c r="AC188" s="60">
        <f t="shared" si="388"/>
        <v>21</v>
      </c>
      <c r="AD188" s="60">
        <f t="shared" si="388"/>
        <v>7</v>
      </c>
      <c r="AE188" s="60">
        <f t="shared" si="388"/>
        <v>13</v>
      </c>
      <c r="AF188" s="60">
        <f t="shared" si="388"/>
        <v>5</v>
      </c>
      <c r="AG188" s="60">
        <f t="shared" si="388"/>
        <v>1</v>
      </c>
      <c r="AH188" s="61">
        <f t="shared" si="329"/>
        <v>709</v>
      </c>
      <c r="AI188" s="60">
        <f t="shared" ref="AI188:AO188" si="389">SUM(AI139:AI142)</f>
        <v>552</v>
      </c>
      <c r="AJ188" s="60">
        <f t="shared" si="389"/>
        <v>113</v>
      </c>
      <c r="AK188" s="60">
        <f t="shared" si="389"/>
        <v>13</v>
      </c>
      <c r="AL188" s="60">
        <f t="shared" si="389"/>
        <v>15</v>
      </c>
      <c r="AM188" s="60">
        <f t="shared" si="389"/>
        <v>12</v>
      </c>
      <c r="AN188" s="60">
        <f t="shared" si="389"/>
        <v>5</v>
      </c>
      <c r="AO188" s="60">
        <f t="shared" si="389"/>
        <v>1</v>
      </c>
      <c r="AP188" s="61">
        <f t="shared" si="331"/>
        <v>711</v>
      </c>
    </row>
    <row r="189" spans="1:42" s="16" customFormat="1" ht="13.5" customHeight="1" x14ac:dyDescent="0.2">
      <c r="A189" s="62">
        <f t="shared" si="323"/>
        <v>0.58333333333333337</v>
      </c>
      <c r="B189" s="60">
        <f t="shared" si="369"/>
        <v>127</v>
      </c>
      <c r="C189" s="60">
        <f t="shared" si="369"/>
        <v>15</v>
      </c>
      <c r="D189" s="60">
        <f t="shared" si="369"/>
        <v>1</v>
      </c>
      <c r="E189" s="60">
        <f t="shared" si="369"/>
        <v>0</v>
      </c>
      <c r="F189" s="60">
        <f t="shared" si="369"/>
        <v>5</v>
      </c>
      <c r="G189" s="60">
        <f t="shared" si="369"/>
        <v>0</v>
      </c>
      <c r="H189" s="60">
        <f t="shared" si="369"/>
        <v>0</v>
      </c>
      <c r="I189" s="61">
        <f t="shared" si="324"/>
        <v>148</v>
      </c>
      <c r="J189" s="60">
        <f t="shared" si="370"/>
        <v>0</v>
      </c>
      <c r="K189" s="60">
        <f t="shared" si="370"/>
        <v>0</v>
      </c>
      <c r="L189" s="60">
        <f t="shared" si="370"/>
        <v>0</v>
      </c>
      <c r="M189" s="60">
        <f t="shared" si="370"/>
        <v>0</v>
      </c>
      <c r="N189" s="60">
        <f t="shared" si="370"/>
        <v>0</v>
      </c>
      <c r="O189" s="60">
        <f t="shared" si="370"/>
        <v>0</v>
      </c>
      <c r="P189" s="60">
        <f t="shared" si="370"/>
        <v>0</v>
      </c>
      <c r="Q189" s="61">
        <f t="shared" si="325"/>
        <v>0</v>
      </c>
      <c r="R189" s="60">
        <f t="shared" si="371"/>
        <v>138</v>
      </c>
      <c r="S189" s="60">
        <f t="shared" si="371"/>
        <v>22</v>
      </c>
      <c r="T189" s="60">
        <f t="shared" si="371"/>
        <v>2</v>
      </c>
      <c r="U189" s="60">
        <f t="shared" si="371"/>
        <v>0</v>
      </c>
      <c r="V189" s="60">
        <f t="shared" si="371"/>
        <v>5</v>
      </c>
      <c r="W189" s="60">
        <f t="shared" si="371"/>
        <v>3</v>
      </c>
      <c r="X189" s="60">
        <f t="shared" si="371"/>
        <v>1</v>
      </c>
      <c r="Y189" s="61">
        <f t="shared" si="326"/>
        <v>171</v>
      </c>
      <c r="Z189" s="62">
        <f t="shared" si="327"/>
        <v>0.58333333333333337</v>
      </c>
      <c r="AA189" s="60">
        <f t="shared" ref="AA189:AG189" si="390">SUM(AA140:AA143)</f>
        <v>575</v>
      </c>
      <c r="AB189" s="60">
        <f t="shared" si="390"/>
        <v>111</v>
      </c>
      <c r="AC189" s="60">
        <f t="shared" si="390"/>
        <v>18</v>
      </c>
      <c r="AD189" s="60">
        <f t="shared" si="390"/>
        <v>7</v>
      </c>
      <c r="AE189" s="60">
        <f t="shared" si="390"/>
        <v>16</v>
      </c>
      <c r="AF189" s="60">
        <f t="shared" si="390"/>
        <v>6</v>
      </c>
      <c r="AG189" s="60">
        <f t="shared" si="390"/>
        <v>1</v>
      </c>
      <c r="AH189" s="61">
        <f t="shared" si="329"/>
        <v>734</v>
      </c>
      <c r="AI189" s="60">
        <f t="shared" ref="AI189:AO189" si="391">SUM(AI140:AI143)</f>
        <v>579</v>
      </c>
      <c r="AJ189" s="60">
        <f t="shared" si="391"/>
        <v>114</v>
      </c>
      <c r="AK189" s="60">
        <f t="shared" si="391"/>
        <v>17</v>
      </c>
      <c r="AL189" s="60">
        <f t="shared" si="391"/>
        <v>13</v>
      </c>
      <c r="AM189" s="60">
        <f t="shared" si="391"/>
        <v>10</v>
      </c>
      <c r="AN189" s="60">
        <f t="shared" si="391"/>
        <v>5</v>
      </c>
      <c r="AO189" s="60">
        <f t="shared" si="391"/>
        <v>1</v>
      </c>
      <c r="AP189" s="61">
        <f t="shared" si="331"/>
        <v>739</v>
      </c>
    </row>
    <row r="190" spans="1:42" ht="13.5" customHeight="1" x14ac:dyDescent="0.2">
      <c r="A190" s="63">
        <f t="shared" si="323"/>
        <v>0.59375</v>
      </c>
      <c r="B190" s="60">
        <f t="shared" si="369"/>
        <v>129</v>
      </c>
      <c r="C190" s="60">
        <f t="shared" si="369"/>
        <v>17</v>
      </c>
      <c r="D190" s="60">
        <f t="shared" si="369"/>
        <v>1</v>
      </c>
      <c r="E190" s="60">
        <f t="shared" si="369"/>
        <v>0</v>
      </c>
      <c r="F190" s="60">
        <f t="shared" si="369"/>
        <v>5</v>
      </c>
      <c r="G190" s="60">
        <f t="shared" si="369"/>
        <v>0</v>
      </c>
      <c r="H190" s="60">
        <f t="shared" si="369"/>
        <v>0</v>
      </c>
      <c r="I190" s="61">
        <f t="shared" si="324"/>
        <v>152</v>
      </c>
      <c r="J190" s="60">
        <f t="shared" si="370"/>
        <v>0</v>
      </c>
      <c r="K190" s="60">
        <f t="shared" si="370"/>
        <v>0</v>
      </c>
      <c r="L190" s="60">
        <f t="shared" si="370"/>
        <v>0</v>
      </c>
      <c r="M190" s="60">
        <f t="shared" si="370"/>
        <v>0</v>
      </c>
      <c r="N190" s="60">
        <f t="shared" si="370"/>
        <v>0</v>
      </c>
      <c r="O190" s="60">
        <f t="shared" si="370"/>
        <v>0</v>
      </c>
      <c r="P190" s="60">
        <f t="shared" si="370"/>
        <v>0</v>
      </c>
      <c r="Q190" s="61">
        <f t="shared" si="325"/>
        <v>0</v>
      </c>
      <c r="R190" s="60">
        <f t="shared" si="371"/>
        <v>135</v>
      </c>
      <c r="S190" s="60">
        <f t="shared" si="371"/>
        <v>21</v>
      </c>
      <c r="T190" s="60">
        <f t="shared" si="371"/>
        <v>2</v>
      </c>
      <c r="U190" s="60">
        <f t="shared" si="371"/>
        <v>0</v>
      </c>
      <c r="V190" s="60">
        <f t="shared" si="371"/>
        <v>6</v>
      </c>
      <c r="W190" s="60">
        <f t="shared" si="371"/>
        <v>4</v>
      </c>
      <c r="X190" s="60">
        <f t="shared" si="371"/>
        <v>1</v>
      </c>
      <c r="Y190" s="61">
        <f t="shared" si="326"/>
        <v>169</v>
      </c>
      <c r="Z190" s="63">
        <f t="shared" si="327"/>
        <v>0.59375</v>
      </c>
      <c r="AA190" s="60">
        <f t="shared" ref="AA190:AG190" si="392">SUM(AA141:AA144)</f>
        <v>572</v>
      </c>
      <c r="AB190" s="60">
        <f t="shared" si="392"/>
        <v>109</v>
      </c>
      <c r="AC190" s="60">
        <f t="shared" si="392"/>
        <v>16</v>
      </c>
      <c r="AD190" s="60">
        <f t="shared" si="392"/>
        <v>8</v>
      </c>
      <c r="AE190" s="60">
        <f t="shared" si="392"/>
        <v>19</v>
      </c>
      <c r="AF190" s="60">
        <f t="shared" si="392"/>
        <v>6</v>
      </c>
      <c r="AG190" s="60">
        <f t="shared" si="392"/>
        <v>1</v>
      </c>
      <c r="AH190" s="61">
        <f t="shared" si="329"/>
        <v>731</v>
      </c>
      <c r="AI190" s="60">
        <f t="shared" ref="AI190:AO190" si="393">SUM(AI141:AI144)</f>
        <v>584</v>
      </c>
      <c r="AJ190" s="60">
        <f t="shared" si="393"/>
        <v>115</v>
      </c>
      <c r="AK190" s="60">
        <f t="shared" si="393"/>
        <v>16</v>
      </c>
      <c r="AL190" s="60">
        <f t="shared" si="393"/>
        <v>8</v>
      </c>
      <c r="AM190" s="60">
        <f t="shared" si="393"/>
        <v>10</v>
      </c>
      <c r="AN190" s="60">
        <f t="shared" si="393"/>
        <v>5</v>
      </c>
      <c r="AO190" s="60">
        <f t="shared" si="393"/>
        <v>2</v>
      </c>
      <c r="AP190" s="61">
        <f t="shared" si="331"/>
        <v>740</v>
      </c>
    </row>
    <row r="191" spans="1:42" ht="13.5" customHeight="1" x14ac:dyDescent="0.2">
      <c r="A191" s="62">
        <f t="shared" si="323"/>
        <v>0.60416666666666663</v>
      </c>
      <c r="B191" s="60">
        <f t="shared" si="369"/>
        <v>124</v>
      </c>
      <c r="C191" s="60">
        <f t="shared" si="369"/>
        <v>20</v>
      </c>
      <c r="D191" s="60">
        <f t="shared" si="369"/>
        <v>2</v>
      </c>
      <c r="E191" s="60">
        <f t="shared" si="369"/>
        <v>0</v>
      </c>
      <c r="F191" s="60">
        <f t="shared" si="369"/>
        <v>5</v>
      </c>
      <c r="G191" s="60">
        <f t="shared" si="369"/>
        <v>0</v>
      </c>
      <c r="H191" s="60">
        <f t="shared" si="369"/>
        <v>0</v>
      </c>
      <c r="I191" s="61">
        <f t="shared" si="324"/>
        <v>151</v>
      </c>
      <c r="J191" s="60">
        <f t="shared" si="370"/>
        <v>0</v>
      </c>
      <c r="K191" s="60">
        <f t="shared" si="370"/>
        <v>0</v>
      </c>
      <c r="L191" s="60">
        <f t="shared" si="370"/>
        <v>0</v>
      </c>
      <c r="M191" s="60">
        <f t="shared" si="370"/>
        <v>0</v>
      </c>
      <c r="N191" s="60">
        <f t="shared" si="370"/>
        <v>0</v>
      </c>
      <c r="O191" s="60">
        <f t="shared" si="370"/>
        <v>0</v>
      </c>
      <c r="P191" s="60">
        <f t="shared" si="370"/>
        <v>0</v>
      </c>
      <c r="Q191" s="61">
        <f t="shared" si="325"/>
        <v>0</v>
      </c>
      <c r="R191" s="60">
        <f t="shared" si="371"/>
        <v>147</v>
      </c>
      <c r="S191" s="60">
        <f t="shared" si="371"/>
        <v>19</v>
      </c>
      <c r="T191" s="60">
        <f t="shared" si="371"/>
        <v>2</v>
      </c>
      <c r="U191" s="60">
        <f t="shared" si="371"/>
        <v>0</v>
      </c>
      <c r="V191" s="60">
        <f t="shared" si="371"/>
        <v>4</v>
      </c>
      <c r="W191" s="60">
        <f t="shared" si="371"/>
        <v>4</v>
      </c>
      <c r="X191" s="60">
        <f t="shared" si="371"/>
        <v>1</v>
      </c>
      <c r="Y191" s="61">
        <f t="shared" si="326"/>
        <v>177</v>
      </c>
      <c r="Z191" s="62">
        <f t="shared" si="327"/>
        <v>0.60416666666666663</v>
      </c>
      <c r="AA191" s="60">
        <f t="shared" ref="AA191:AG191" si="394">SUM(AA142:AA145)</f>
        <v>588</v>
      </c>
      <c r="AB191" s="60">
        <f t="shared" si="394"/>
        <v>110</v>
      </c>
      <c r="AC191" s="60">
        <f t="shared" si="394"/>
        <v>15</v>
      </c>
      <c r="AD191" s="60">
        <f t="shared" si="394"/>
        <v>5</v>
      </c>
      <c r="AE191" s="60">
        <f t="shared" si="394"/>
        <v>16</v>
      </c>
      <c r="AF191" s="60">
        <f t="shared" si="394"/>
        <v>7</v>
      </c>
      <c r="AG191" s="60">
        <f t="shared" si="394"/>
        <v>2</v>
      </c>
      <c r="AH191" s="61">
        <f t="shared" si="329"/>
        <v>743</v>
      </c>
      <c r="AI191" s="60">
        <f t="shared" ref="AI191:AO191" si="395">SUM(AI142:AI145)</f>
        <v>562</v>
      </c>
      <c r="AJ191" s="60">
        <f t="shared" si="395"/>
        <v>109</v>
      </c>
      <c r="AK191" s="60">
        <f t="shared" si="395"/>
        <v>21</v>
      </c>
      <c r="AL191" s="60">
        <f t="shared" si="395"/>
        <v>9</v>
      </c>
      <c r="AM191" s="60">
        <f t="shared" si="395"/>
        <v>11</v>
      </c>
      <c r="AN191" s="60">
        <f t="shared" si="395"/>
        <v>7</v>
      </c>
      <c r="AO191" s="60">
        <f t="shared" si="395"/>
        <v>1</v>
      </c>
      <c r="AP191" s="61">
        <f t="shared" si="331"/>
        <v>720</v>
      </c>
    </row>
    <row r="192" spans="1:42" ht="13.5" customHeight="1" x14ac:dyDescent="0.2">
      <c r="A192" s="62">
        <f t="shared" si="323"/>
        <v>0.61458333333333326</v>
      </c>
      <c r="B192" s="60">
        <f t="shared" si="369"/>
        <v>134</v>
      </c>
      <c r="C192" s="60">
        <f t="shared" si="369"/>
        <v>22</v>
      </c>
      <c r="D192" s="60">
        <f t="shared" si="369"/>
        <v>1</v>
      </c>
      <c r="E192" s="60">
        <f t="shared" si="369"/>
        <v>0</v>
      </c>
      <c r="F192" s="60">
        <f t="shared" si="369"/>
        <v>4</v>
      </c>
      <c r="G192" s="60">
        <f t="shared" si="369"/>
        <v>0</v>
      </c>
      <c r="H192" s="60">
        <f t="shared" si="369"/>
        <v>0</v>
      </c>
      <c r="I192" s="61">
        <f t="shared" si="324"/>
        <v>161</v>
      </c>
      <c r="J192" s="60">
        <f t="shared" si="370"/>
        <v>0</v>
      </c>
      <c r="K192" s="60">
        <f t="shared" si="370"/>
        <v>0</v>
      </c>
      <c r="L192" s="60">
        <f t="shared" si="370"/>
        <v>0</v>
      </c>
      <c r="M192" s="60">
        <f t="shared" si="370"/>
        <v>0</v>
      </c>
      <c r="N192" s="60">
        <f t="shared" si="370"/>
        <v>0</v>
      </c>
      <c r="O192" s="60">
        <f t="shared" si="370"/>
        <v>0</v>
      </c>
      <c r="P192" s="60">
        <f t="shared" si="370"/>
        <v>0</v>
      </c>
      <c r="Q192" s="61">
        <f t="shared" si="325"/>
        <v>0</v>
      </c>
      <c r="R192" s="60">
        <f t="shared" si="371"/>
        <v>154</v>
      </c>
      <c r="S192" s="60">
        <f t="shared" si="371"/>
        <v>18</v>
      </c>
      <c r="T192" s="60">
        <f t="shared" si="371"/>
        <v>4</v>
      </c>
      <c r="U192" s="60">
        <f t="shared" si="371"/>
        <v>0</v>
      </c>
      <c r="V192" s="60">
        <f t="shared" si="371"/>
        <v>5</v>
      </c>
      <c r="W192" s="60">
        <f t="shared" si="371"/>
        <v>1</v>
      </c>
      <c r="X192" s="60">
        <f t="shared" si="371"/>
        <v>0</v>
      </c>
      <c r="Y192" s="61">
        <f t="shared" si="326"/>
        <v>182</v>
      </c>
      <c r="Z192" s="62">
        <f t="shared" si="327"/>
        <v>0.61458333333333326</v>
      </c>
      <c r="AA192" s="60">
        <f t="shared" ref="AA192:AG192" si="396">SUM(AA143:AA146)</f>
        <v>568</v>
      </c>
      <c r="AB192" s="60">
        <f t="shared" si="396"/>
        <v>106</v>
      </c>
      <c r="AC192" s="60">
        <f t="shared" si="396"/>
        <v>18</v>
      </c>
      <c r="AD192" s="60">
        <f t="shared" si="396"/>
        <v>7</v>
      </c>
      <c r="AE192" s="60">
        <f t="shared" si="396"/>
        <v>16</v>
      </c>
      <c r="AF192" s="60">
        <f t="shared" si="396"/>
        <v>5</v>
      </c>
      <c r="AG192" s="60">
        <f t="shared" si="396"/>
        <v>1</v>
      </c>
      <c r="AH192" s="61">
        <f t="shared" si="329"/>
        <v>721</v>
      </c>
      <c r="AI192" s="60">
        <f t="shared" ref="AI192:AO192" si="397">SUM(AI143:AI146)</f>
        <v>566</v>
      </c>
      <c r="AJ192" s="60">
        <f t="shared" si="397"/>
        <v>111</v>
      </c>
      <c r="AK192" s="60">
        <f t="shared" si="397"/>
        <v>22</v>
      </c>
      <c r="AL192" s="60">
        <f t="shared" si="397"/>
        <v>7</v>
      </c>
      <c r="AM192" s="60">
        <f t="shared" si="397"/>
        <v>11</v>
      </c>
      <c r="AN192" s="60">
        <f t="shared" si="397"/>
        <v>7</v>
      </c>
      <c r="AO192" s="60">
        <f t="shared" si="397"/>
        <v>3</v>
      </c>
      <c r="AP192" s="61">
        <f t="shared" si="331"/>
        <v>727</v>
      </c>
    </row>
    <row r="193" spans="1:42" ht="13.5" customHeight="1" x14ac:dyDescent="0.2">
      <c r="A193" s="63">
        <f t="shared" si="323"/>
        <v>0.62499999999999989</v>
      </c>
      <c r="B193" s="60">
        <f t="shared" si="369"/>
        <v>120</v>
      </c>
      <c r="C193" s="60">
        <f t="shared" si="369"/>
        <v>19</v>
      </c>
      <c r="D193" s="60">
        <f t="shared" si="369"/>
        <v>1</v>
      </c>
      <c r="E193" s="60">
        <f t="shared" si="369"/>
        <v>0</v>
      </c>
      <c r="F193" s="60">
        <f t="shared" si="369"/>
        <v>4</v>
      </c>
      <c r="G193" s="60">
        <f t="shared" si="369"/>
        <v>0</v>
      </c>
      <c r="H193" s="60">
        <f t="shared" si="369"/>
        <v>0</v>
      </c>
      <c r="I193" s="61">
        <f t="shared" si="324"/>
        <v>144</v>
      </c>
      <c r="J193" s="60">
        <f t="shared" si="370"/>
        <v>0</v>
      </c>
      <c r="K193" s="60">
        <f t="shared" si="370"/>
        <v>0</v>
      </c>
      <c r="L193" s="60">
        <f t="shared" si="370"/>
        <v>0</v>
      </c>
      <c r="M193" s="60">
        <f t="shared" si="370"/>
        <v>0</v>
      </c>
      <c r="N193" s="60">
        <f t="shared" si="370"/>
        <v>0</v>
      </c>
      <c r="O193" s="60">
        <f t="shared" si="370"/>
        <v>0</v>
      </c>
      <c r="P193" s="60">
        <f t="shared" si="370"/>
        <v>0</v>
      </c>
      <c r="Q193" s="61">
        <f t="shared" si="325"/>
        <v>0</v>
      </c>
      <c r="R193" s="60">
        <f t="shared" si="371"/>
        <v>156</v>
      </c>
      <c r="S193" s="60">
        <f t="shared" si="371"/>
        <v>20</v>
      </c>
      <c r="T193" s="60">
        <f t="shared" si="371"/>
        <v>4</v>
      </c>
      <c r="U193" s="60">
        <f t="shared" si="371"/>
        <v>0</v>
      </c>
      <c r="V193" s="60">
        <f t="shared" si="371"/>
        <v>5</v>
      </c>
      <c r="W193" s="60">
        <f t="shared" si="371"/>
        <v>3</v>
      </c>
      <c r="X193" s="60">
        <f t="shared" si="371"/>
        <v>0</v>
      </c>
      <c r="Y193" s="61">
        <f t="shared" si="326"/>
        <v>188</v>
      </c>
      <c r="Z193" s="63">
        <f t="shared" si="327"/>
        <v>0.62499999999999989</v>
      </c>
      <c r="AA193" s="60">
        <f t="shared" ref="AA193:AG193" si="398">SUM(AA144:AA147)</f>
        <v>586</v>
      </c>
      <c r="AB193" s="60">
        <f t="shared" si="398"/>
        <v>104</v>
      </c>
      <c r="AC193" s="60">
        <f t="shared" si="398"/>
        <v>16</v>
      </c>
      <c r="AD193" s="60">
        <f t="shared" si="398"/>
        <v>7</v>
      </c>
      <c r="AE193" s="60">
        <f t="shared" si="398"/>
        <v>13</v>
      </c>
      <c r="AF193" s="60">
        <f t="shared" si="398"/>
        <v>7</v>
      </c>
      <c r="AG193" s="60">
        <f t="shared" si="398"/>
        <v>2</v>
      </c>
      <c r="AH193" s="61">
        <f t="shared" si="329"/>
        <v>735</v>
      </c>
      <c r="AI193" s="60">
        <f t="shared" ref="AI193:AO193" si="399">SUM(AI144:AI147)</f>
        <v>570</v>
      </c>
      <c r="AJ193" s="60">
        <f t="shared" si="399"/>
        <v>115</v>
      </c>
      <c r="AK193" s="60">
        <f t="shared" si="399"/>
        <v>24</v>
      </c>
      <c r="AL193" s="60">
        <f t="shared" si="399"/>
        <v>7</v>
      </c>
      <c r="AM193" s="60">
        <f t="shared" si="399"/>
        <v>12</v>
      </c>
      <c r="AN193" s="60">
        <f t="shared" si="399"/>
        <v>8</v>
      </c>
      <c r="AO193" s="60">
        <f t="shared" si="399"/>
        <v>4</v>
      </c>
      <c r="AP193" s="61">
        <f t="shared" si="331"/>
        <v>740</v>
      </c>
    </row>
    <row r="194" spans="1:42" ht="13.5" customHeight="1" x14ac:dyDescent="0.2">
      <c r="A194" s="62">
        <f t="shared" si="323"/>
        <v>0.63541666666666652</v>
      </c>
      <c r="B194" s="60">
        <f t="shared" si="369"/>
        <v>124</v>
      </c>
      <c r="C194" s="60">
        <f t="shared" si="369"/>
        <v>18</v>
      </c>
      <c r="D194" s="60">
        <f t="shared" si="369"/>
        <v>1</v>
      </c>
      <c r="E194" s="60">
        <f t="shared" si="369"/>
        <v>1</v>
      </c>
      <c r="F194" s="60">
        <f t="shared" si="369"/>
        <v>4</v>
      </c>
      <c r="G194" s="60">
        <f t="shared" si="369"/>
        <v>1</v>
      </c>
      <c r="H194" s="60">
        <f t="shared" si="369"/>
        <v>0</v>
      </c>
      <c r="I194" s="61">
        <f t="shared" si="324"/>
        <v>149</v>
      </c>
      <c r="J194" s="60">
        <f t="shared" si="370"/>
        <v>0</v>
      </c>
      <c r="K194" s="60">
        <f t="shared" si="370"/>
        <v>0</v>
      </c>
      <c r="L194" s="60">
        <f t="shared" si="370"/>
        <v>0</v>
      </c>
      <c r="M194" s="60">
        <f t="shared" si="370"/>
        <v>0</v>
      </c>
      <c r="N194" s="60">
        <f t="shared" si="370"/>
        <v>0</v>
      </c>
      <c r="O194" s="60">
        <f t="shared" si="370"/>
        <v>0</v>
      </c>
      <c r="P194" s="60">
        <f t="shared" si="370"/>
        <v>0</v>
      </c>
      <c r="Q194" s="61">
        <f t="shared" si="325"/>
        <v>0</v>
      </c>
      <c r="R194" s="60">
        <f t="shared" si="371"/>
        <v>175</v>
      </c>
      <c r="S194" s="60">
        <f t="shared" si="371"/>
        <v>22</v>
      </c>
      <c r="T194" s="60">
        <f t="shared" si="371"/>
        <v>3</v>
      </c>
      <c r="U194" s="60">
        <f t="shared" si="371"/>
        <v>0</v>
      </c>
      <c r="V194" s="60">
        <f t="shared" si="371"/>
        <v>5</v>
      </c>
      <c r="W194" s="60">
        <f t="shared" si="371"/>
        <v>2</v>
      </c>
      <c r="X194" s="60">
        <f t="shared" si="371"/>
        <v>1</v>
      </c>
      <c r="Y194" s="61">
        <f t="shared" si="326"/>
        <v>208</v>
      </c>
      <c r="Z194" s="62">
        <f t="shared" si="327"/>
        <v>0.63541666666666652</v>
      </c>
      <c r="AA194" s="60">
        <f t="shared" ref="AA194:AG194" si="400">SUM(AA145:AA148)</f>
        <v>583</v>
      </c>
      <c r="AB194" s="60">
        <f t="shared" si="400"/>
        <v>111</v>
      </c>
      <c r="AC194" s="60">
        <f t="shared" si="400"/>
        <v>16</v>
      </c>
      <c r="AD194" s="60">
        <f t="shared" si="400"/>
        <v>5</v>
      </c>
      <c r="AE194" s="60">
        <f t="shared" si="400"/>
        <v>13</v>
      </c>
      <c r="AF194" s="60">
        <f t="shared" si="400"/>
        <v>8</v>
      </c>
      <c r="AG194" s="60">
        <f t="shared" si="400"/>
        <v>4</v>
      </c>
      <c r="AH194" s="61">
        <f t="shared" si="329"/>
        <v>740</v>
      </c>
      <c r="AI194" s="60">
        <f t="shared" ref="AI194:AO194" si="401">SUM(AI145:AI148)</f>
        <v>570</v>
      </c>
      <c r="AJ194" s="60">
        <f t="shared" si="401"/>
        <v>108</v>
      </c>
      <c r="AK194" s="60">
        <f t="shared" si="401"/>
        <v>26</v>
      </c>
      <c r="AL194" s="60">
        <f t="shared" si="401"/>
        <v>8</v>
      </c>
      <c r="AM194" s="60">
        <f t="shared" si="401"/>
        <v>12</v>
      </c>
      <c r="AN194" s="60">
        <f t="shared" si="401"/>
        <v>8</v>
      </c>
      <c r="AO194" s="60">
        <f t="shared" si="401"/>
        <v>3</v>
      </c>
      <c r="AP194" s="61">
        <f t="shared" si="331"/>
        <v>735</v>
      </c>
    </row>
    <row r="195" spans="1:42" s="16" customFormat="1" ht="13.5" customHeight="1" x14ac:dyDescent="0.2">
      <c r="A195" s="62">
        <f t="shared" si="323"/>
        <v>0.64583333333333315</v>
      </c>
      <c r="B195" s="60">
        <f t="shared" si="369"/>
        <v>131</v>
      </c>
      <c r="C195" s="60">
        <f t="shared" si="369"/>
        <v>19</v>
      </c>
      <c r="D195" s="60">
        <f t="shared" si="369"/>
        <v>0</v>
      </c>
      <c r="E195" s="60">
        <f t="shared" si="369"/>
        <v>1</v>
      </c>
      <c r="F195" s="60">
        <f t="shared" si="369"/>
        <v>4</v>
      </c>
      <c r="G195" s="60">
        <f t="shared" si="369"/>
        <v>1</v>
      </c>
      <c r="H195" s="60">
        <f t="shared" si="369"/>
        <v>0</v>
      </c>
      <c r="I195" s="61">
        <f t="shared" si="324"/>
        <v>156</v>
      </c>
      <c r="J195" s="60">
        <f t="shared" si="370"/>
        <v>0</v>
      </c>
      <c r="K195" s="60">
        <f t="shared" si="370"/>
        <v>0</v>
      </c>
      <c r="L195" s="60">
        <f t="shared" si="370"/>
        <v>0</v>
      </c>
      <c r="M195" s="60">
        <f t="shared" si="370"/>
        <v>0</v>
      </c>
      <c r="N195" s="60">
        <f t="shared" si="370"/>
        <v>0</v>
      </c>
      <c r="O195" s="60">
        <f t="shared" si="370"/>
        <v>0</v>
      </c>
      <c r="P195" s="60">
        <f t="shared" si="370"/>
        <v>0</v>
      </c>
      <c r="Q195" s="61">
        <f t="shared" si="325"/>
        <v>0</v>
      </c>
      <c r="R195" s="60">
        <f t="shared" si="371"/>
        <v>170</v>
      </c>
      <c r="S195" s="60">
        <f t="shared" si="371"/>
        <v>27</v>
      </c>
      <c r="T195" s="60">
        <f t="shared" si="371"/>
        <v>3</v>
      </c>
      <c r="U195" s="60">
        <f t="shared" si="371"/>
        <v>0</v>
      </c>
      <c r="V195" s="60">
        <f t="shared" si="371"/>
        <v>3</v>
      </c>
      <c r="W195" s="60">
        <f t="shared" si="371"/>
        <v>2</v>
      </c>
      <c r="X195" s="60">
        <f t="shared" si="371"/>
        <v>1</v>
      </c>
      <c r="Y195" s="61">
        <f t="shared" si="326"/>
        <v>206</v>
      </c>
      <c r="Z195" s="62">
        <f t="shared" si="327"/>
        <v>0.64583333333333315</v>
      </c>
      <c r="AA195" s="60">
        <f t="shared" ref="AA195:AG195" si="402">SUM(AA146:AA149)</f>
        <v>567</v>
      </c>
      <c r="AB195" s="60">
        <f t="shared" si="402"/>
        <v>108</v>
      </c>
      <c r="AC195" s="60">
        <f t="shared" si="402"/>
        <v>15</v>
      </c>
      <c r="AD195" s="60">
        <f t="shared" si="402"/>
        <v>7</v>
      </c>
      <c r="AE195" s="60">
        <f t="shared" si="402"/>
        <v>11</v>
      </c>
      <c r="AF195" s="60">
        <f t="shared" si="402"/>
        <v>9</v>
      </c>
      <c r="AG195" s="60">
        <f t="shared" si="402"/>
        <v>5</v>
      </c>
      <c r="AH195" s="61">
        <f t="shared" si="329"/>
        <v>722</v>
      </c>
      <c r="AI195" s="60">
        <f t="shared" ref="AI195:AO195" si="403">SUM(AI146:AI149)</f>
        <v>588</v>
      </c>
      <c r="AJ195" s="60">
        <f t="shared" si="403"/>
        <v>104</v>
      </c>
      <c r="AK195" s="60">
        <f t="shared" si="403"/>
        <v>24</v>
      </c>
      <c r="AL195" s="60">
        <f t="shared" si="403"/>
        <v>5</v>
      </c>
      <c r="AM195" s="60">
        <f t="shared" si="403"/>
        <v>12</v>
      </c>
      <c r="AN195" s="60">
        <f t="shared" si="403"/>
        <v>7</v>
      </c>
      <c r="AO195" s="60">
        <f t="shared" si="403"/>
        <v>4</v>
      </c>
      <c r="AP195" s="61">
        <f t="shared" si="331"/>
        <v>744</v>
      </c>
    </row>
    <row r="196" spans="1:42" s="16" customFormat="1" ht="13.5" customHeight="1" x14ac:dyDescent="0.2">
      <c r="A196" s="63">
        <f t="shared" si="323"/>
        <v>0.65624999999999978</v>
      </c>
      <c r="B196" s="60">
        <f t="shared" ref="B196:H205" si="404">SUM(B147:B150)</f>
        <v>116</v>
      </c>
      <c r="C196" s="60">
        <f t="shared" si="404"/>
        <v>19</v>
      </c>
      <c r="D196" s="60">
        <f t="shared" si="404"/>
        <v>1</v>
      </c>
      <c r="E196" s="60">
        <f t="shared" si="404"/>
        <v>1</v>
      </c>
      <c r="F196" s="60">
        <f t="shared" si="404"/>
        <v>3</v>
      </c>
      <c r="G196" s="60">
        <f t="shared" si="404"/>
        <v>1</v>
      </c>
      <c r="H196" s="60">
        <f t="shared" si="404"/>
        <v>0</v>
      </c>
      <c r="I196" s="61">
        <f t="shared" si="324"/>
        <v>141</v>
      </c>
      <c r="J196" s="60">
        <f t="shared" ref="J196:P205" si="405">SUM(J147:J150)</f>
        <v>0</v>
      </c>
      <c r="K196" s="60">
        <f t="shared" si="405"/>
        <v>0</v>
      </c>
      <c r="L196" s="60">
        <f t="shared" si="405"/>
        <v>0</v>
      </c>
      <c r="M196" s="60">
        <f t="shared" si="405"/>
        <v>0</v>
      </c>
      <c r="N196" s="60">
        <f t="shared" si="405"/>
        <v>0</v>
      </c>
      <c r="O196" s="60">
        <f t="shared" si="405"/>
        <v>0</v>
      </c>
      <c r="P196" s="60">
        <f t="shared" si="405"/>
        <v>0</v>
      </c>
      <c r="Q196" s="61">
        <f t="shared" si="325"/>
        <v>0</v>
      </c>
      <c r="R196" s="60">
        <f t="shared" ref="R196:X205" si="406">SUM(R147:R150)</f>
        <v>181</v>
      </c>
      <c r="S196" s="60">
        <f t="shared" si="406"/>
        <v>28</v>
      </c>
      <c r="T196" s="60">
        <f t="shared" si="406"/>
        <v>1</v>
      </c>
      <c r="U196" s="60">
        <f t="shared" si="406"/>
        <v>0</v>
      </c>
      <c r="V196" s="60">
        <f t="shared" si="406"/>
        <v>3</v>
      </c>
      <c r="W196" s="60">
        <f t="shared" si="406"/>
        <v>6</v>
      </c>
      <c r="X196" s="60">
        <f t="shared" si="406"/>
        <v>1</v>
      </c>
      <c r="Y196" s="61">
        <f t="shared" si="326"/>
        <v>220</v>
      </c>
      <c r="Z196" s="63">
        <f t="shared" si="327"/>
        <v>0.65624999999999978</v>
      </c>
      <c r="AA196" s="60">
        <f t="shared" ref="AA196:AG196" si="407">SUM(AA147:AA150)</f>
        <v>616</v>
      </c>
      <c r="AB196" s="60">
        <f t="shared" si="407"/>
        <v>107</v>
      </c>
      <c r="AC196" s="60">
        <f t="shared" si="407"/>
        <v>11</v>
      </c>
      <c r="AD196" s="60">
        <f t="shared" si="407"/>
        <v>5</v>
      </c>
      <c r="AE196" s="60">
        <f t="shared" si="407"/>
        <v>9</v>
      </c>
      <c r="AF196" s="60">
        <f t="shared" si="407"/>
        <v>13</v>
      </c>
      <c r="AG196" s="60">
        <f t="shared" si="407"/>
        <v>5</v>
      </c>
      <c r="AH196" s="61">
        <f t="shared" si="329"/>
        <v>766</v>
      </c>
      <c r="AI196" s="60">
        <f t="shared" ref="AI196:AO196" si="408">SUM(AI147:AI150)</f>
        <v>570</v>
      </c>
      <c r="AJ196" s="60">
        <f t="shared" si="408"/>
        <v>99</v>
      </c>
      <c r="AK196" s="60">
        <f t="shared" si="408"/>
        <v>24</v>
      </c>
      <c r="AL196" s="60">
        <f t="shared" si="408"/>
        <v>5</v>
      </c>
      <c r="AM196" s="60">
        <f t="shared" si="408"/>
        <v>11</v>
      </c>
      <c r="AN196" s="60">
        <f t="shared" si="408"/>
        <v>8</v>
      </c>
      <c r="AO196" s="60">
        <f t="shared" si="408"/>
        <v>4</v>
      </c>
      <c r="AP196" s="61">
        <f t="shared" si="331"/>
        <v>721</v>
      </c>
    </row>
    <row r="197" spans="1:42" s="16" customFormat="1" ht="13.5" customHeight="1" x14ac:dyDescent="0.2">
      <c r="A197" s="62">
        <f t="shared" si="323"/>
        <v>0.66666666666666641</v>
      </c>
      <c r="B197" s="60">
        <f t="shared" si="404"/>
        <v>123</v>
      </c>
      <c r="C197" s="60">
        <f t="shared" si="404"/>
        <v>18</v>
      </c>
      <c r="D197" s="60">
        <f t="shared" si="404"/>
        <v>1</v>
      </c>
      <c r="E197" s="60">
        <f t="shared" si="404"/>
        <v>1</v>
      </c>
      <c r="F197" s="60">
        <f t="shared" si="404"/>
        <v>2</v>
      </c>
      <c r="G197" s="60">
        <f t="shared" si="404"/>
        <v>1</v>
      </c>
      <c r="H197" s="60">
        <f t="shared" si="404"/>
        <v>0</v>
      </c>
      <c r="I197" s="61">
        <f t="shared" si="324"/>
        <v>146</v>
      </c>
      <c r="J197" s="60">
        <f t="shared" si="405"/>
        <v>0</v>
      </c>
      <c r="K197" s="60">
        <f t="shared" si="405"/>
        <v>0</v>
      </c>
      <c r="L197" s="60">
        <f t="shared" si="405"/>
        <v>0</v>
      </c>
      <c r="M197" s="60">
        <f t="shared" si="405"/>
        <v>0</v>
      </c>
      <c r="N197" s="60">
        <f t="shared" si="405"/>
        <v>0</v>
      </c>
      <c r="O197" s="60">
        <f t="shared" si="405"/>
        <v>0</v>
      </c>
      <c r="P197" s="60">
        <f t="shared" si="405"/>
        <v>0</v>
      </c>
      <c r="Q197" s="61">
        <f t="shared" si="325"/>
        <v>0</v>
      </c>
      <c r="R197" s="60">
        <f t="shared" si="406"/>
        <v>176</v>
      </c>
      <c r="S197" s="60">
        <f t="shared" si="406"/>
        <v>29</v>
      </c>
      <c r="T197" s="60">
        <f t="shared" si="406"/>
        <v>2</v>
      </c>
      <c r="U197" s="60">
        <f t="shared" si="406"/>
        <v>0</v>
      </c>
      <c r="V197" s="60">
        <f t="shared" si="406"/>
        <v>3</v>
      </c>
      <c r="W197" s="60">
        <f t="shared" si="406"/>
        <v>9</v>
      </c>
      <c r="X197" s="60">
        <f t="shared" si="406"/>
        <v>1</v>
      </c>
      <c r="Y197" s="61">
        <f t="shared" si="326"/>
        <v>220</v>
      </c>
      <c r="Z197" s="62">
        <f t="shared" si="327"/>
        <v>0.66666666666666641</v>
      </c>
      <c r="AA197" s="60">
        <f t="shared" ref="AA197:AG197" si="409">SUM(AA148:AA151)</f>
        <v>598</v>
      </c>
      <c r="AB197" s="60">
        <f t="shared" si="409"/>
        <v>97</v>
      </c>
      <c r="AC197" s="60">
        <f t="shared" si="409"/>
        <v>11</v>
      </c>
      <c r="AD197" s="60">
        <f t="shared" si="409"/>
        <v>6</v>
      </c>
      <c r="AE197" s="60">
        <f t="shared" si="409"/>
        <v>9</v>
      </c>
      <c r="AF197" s="60">
        <f t="shared" si="409"/>
        <v>16</v>
      </c>
      <c r="AG197" s="60">
        <f t="shared" si="409"/>
        <v>4</v>
      </c>
      <c r="AH197" s="61">
        <f t="shared" si="329"/>
        <v>741</v>
      </c>
      <c r="AI197" s="60">
        <f t="shared" ref="AI197:AO197" si="410">SUM(AI148:AI151)</f>
        <v>564</v>
      </c>
      <c r="AJ197" s="60">
        <f t="shared" si="410"/>
        <v>94</v>
      </c>
      <c r="AK197" s="60">
        <f t="shared" si="410"/>
        <v>18</v>
      </c>
      <c r="AL197" s="60">
        <f t="shared" si="410"/>
        <v>7</v>
      </c>
      <c r="AM197" s="60">
        <f t="shared" si="410"/>
        <v>14</v>
      </c>
      <c r="AN197" s="60">
        <f t="shared" si="410"/>
        <v>8</v>
      </c>
      <c r="AO197" s="60">
        <f t="shared" si="410"/>
        <v>4</v>
      </c>
      <c r="AP197" s="61">
        <f t="shared" si="331"/>
        <v>709</v>
      </c>
    </row>
    <row r="198" spans="1:42" s="16" customFormat="1" ht="13.5" customHeight="1" x14ac:dyDescent="0.2">
      <c r="A198" s="62">
        <f t="shared" si="323"/>
        <v>0.67708333333333304</v>
      </c>
      <c r="B198" s="60">
        <f t="shared" si="404"/>
        <v>115</v>
      </c>
      <c r="C198" s="60">
        <f t="shared" si="404"/>
        <v>18</v>
      </c>
      <c r="D198" s="60">
        <f t="shared" si="404"/>
        <v>1</v>
      </c>
      <c r="E198" s="60">
        <f t="shared" si="404"/>
        <v>0</v>
      </c>
      <c r="F198" s="60">
        <f t="shared" si="404"/>
        <v>2</v>
      </c>
      <c r="G198" s="60">
        <f t="shared" si="404"/>
        <v>1</v>
      </c>
      <c r="H198" s="60">
        <f t="shared" si="404"/>
        <v>0</v>
      </c>
      <c r="I198" s="61">
        <f t="shared" si="324"/>
        <v>137</v>
      </c>
      <c r="J198" s="60">
        <f t="shared" si="405"/>
        <v>0</v>
      </c>
      <c r="K198" s="60">
        <f t="shared" si="405"/>
        <v>0</v>
      </c>
      <c r="L198" s="60">
        <f t="shared" si="405"/>
        <v>0</v>
      </c>
      <c r="M198" s="60">
        <f t="shared" si="405"/>
        <v>0</v>
      </c>
      <c r="N198" s="60">
        <f t="shared" si="405"/>
        <v>0</v>
      </c>
      <c r="O198" s="60">
        <f t="shared" si="405"/>
        <v>0</v>
      </c>
      <c r="P198" s="60">
        <f t="shared" si="405"/>
        <v>0</v>
      </c>
      <c r="Q198" s="61">
        <f t="shared" si="325"/>
        <v>0</v>
      </c>
      <c r="R198" s="60">
        <f t="shared" si="406"/>
        <v>166</v>
      </c>
      <c r="S198" s="60">
        <f t="shared" si="406"/>
        <v>30</v>
      </c>
      <c r="T198" s="60">
        <f t="shared" si="406"/>
        <v>3</v>
      </c>
      <c r="U198" s="60">
        <f t="shared" si="406"/>
        <v>0</v>
      </c>
      <c r="V198" s="60">
        <f t="shared" si="406"/>
        <v>2</v>
      </c>
      <c r="W198" s="60">
        <f t="shared" si="406"/>
        <v>9</v>
      </c>
      <c r="X198" s="60">
        <f t="shared" si="406"/>
        <v>0</v>
      </c>
      <c r="Y198" s="61">
        <f t="shared" si="326"/>
        <v>210</v>
      </c>
      <c r="Z198" s="62">
        <f t="shared" si="327"/>
        <v>0.67708333333333304</v>
      </c>
      <c r="AA198" s="60">
        <f t="shared" ref="AA198:AG198" si="411">SUM(AA149:AA152)</f>
        <v>608</v>
      </c>
      <c r="AB198" s="60">
        <f t="shared" si="411"/>
        <v>89</v>
      </c>
      <c r="AC198" s="60">
        <f t="shared" si="411"/>
        <v>12</v>
      </c>
      <c r="AD198" s="60">
        <f t="shared" si="411"/>
        <v>8</v>
      </c>
      <c r="AE198" s="60">
        <f t="shared" si="411"/>
        <v>7</v>
      </c>
      <c r="AF198" s="60">
        <f t="shared" si="411"/>
        <v>16</v>
      </c>
      <c r="AG198" s="60">
        <f t="shared" si="411"/>
        <v>3</v>
      </c>
      <c r="AH198" s="61">
        <f t="shared" si="329"/>
        <v>743</v>
      </c>
      <c r="AI198" s="60">
        <f t="shared" ref="AI198:AO198" si="412">SUM(AI149:AI152)</f>
        <v>576</v>
      </c>
      <c r="AJ198" s="60">
        <f t="shared" si="412"/>
        <v>84</v>
      </c>
      <c r="AK198" s="60">
        <f t="shared" si="412"/>
        <v>16</v>
      </c>
      <c r="AL198" s="60">
        <f t="shared" si="412"/>
        <v>6</v>
      </c>
      <c r="AM198" s="60">
        <f t="shared" si="412"/>
        <v>13</v>
      </c>
      <c r="AN198" s="60">
        <f t="shared" si="412"/>
        <v>8</v>
      </c>
      <c r="AO198" s="60">
        <f t="shared" si="412"/>
        <v>4</v>
      </c>
      <c r="AP198" s="61">
        <f t="shared" si="331"/>
        <v>707</v>
      </c>
    </row>
    <row r="199" spans="1:42" s="16" customFormat="1" ht="13.5" customHeight="1" x14ac:dyDescent="0.2">
      <c r="A199" s="63">
        <f t="shared" si="323"/>
        <v>0.68749999999999967</v>
      </c>
      <c r="B199" s="60">
        <f t="shared" si="404"/>
        <v>108</v>
      </c>
      <c r="C199" s="60">
        <f t="shared" si="404"/>
        <v>14</v>
      </c>
      <c r="D199" s="60">
        <f t="shared" si="404"/>
        <v>1</v>
      </c>
      <c r="E199" s="60">
        <f t="shared" si="404"/>
        <v>0</v>
      </c>
      <c r="F199" s="60">
        <f t="shared" si="404"/>
        <v>2</v>
      </c>
      <c r="G199" s="60">
        <f t="shared" si="404"/>
        <v>2</v>
      </c>
      <c r="H199" s="60">
        <f t="shared" si="404"/>
        <v>0</v>
      </c>
      <c r="I199" s="61">
        <f t="shared" si="324"/>
        <v>127</v>
      </c>
      <c r="J199" s="60">
        <f t="shared" si="405"/>
        <v>0</v>
      </c>
      <c r="K199" s="60">
        <f t="shared" si="405"/>
        <v>0</v>
      </c>
      <c r="L199" s="60">
        <f t="shared" si="405"/>
        <v>0</v>
      </c>
      <c r="M199" s="60">
        <f t="shared" si="405"/>
        <v>0</v>
      </c>
      <c r="N199" s="60">
        <f t="shared" si="405"/>
        <v>0</v>
      </c>
      <c r="O199" s="60">
        <f t="shared" si="405"/>
        <v>0</v>
      </c>
      <c r="P199" s="60">
        <f t="shared" si="405"/>
        <v>0</v>
      </c>
      <c r="Q199" s="61">
        <f t="shared" si="325"/>
        <v>0</v>
      </c>
      <c r="R199" s="60">
        <f t="shared" si="406"/>
        <v>160</v>
      </c>
      <c r="S199" s="60">
        <f t="shared" si="406"/>
        <v>27</v>
      </c>
      <c r="T199" s="60">
        <f t="shared" si="406"/>
        <v>2</v>
      </c>
      <c r="U199" s="60">
        <f t="shared" si="406"/>
        <v>0</v>
      </c>
      <c r="V199" s="60">
        <f t="shared" si="406"/>
        <v>2</v>
      </c>
      <c r="W199" s="60">
        <f t="shared" si="406"/>
        <v>9</v>
      </c>
      <c r="X199" s="60">
        <f t="shared" si="406"/>
        <v>1</v>
      </c>
      <c r="Y199" s="61">
        <f t="shared" si="326"/>
        <v>201</v>
      </c>
      <c r="Z199" s="63">
        <f t="shared" si="327"/>
        <v>0.68749999999999967</v>
      </c>
      <c r="AA199" s="60">
        <f t="shared" ref="AA199:AG199" si="413">SUM(AA150:AA153)</f>
        <v>610</v>
      </c>
      <c r="AB199" s="60">
        <f t="shared" si="413"/>
        <v>95</v>
      </c>
      <c r="AC199" s="60">
        <f t="shared" si="413"/>
        <v>9</v>
      </c>
      <c r="AD199" s="60">
        <f t="shared" si="413"/>
        <v>6</v>
      </c>
      <c r="AE199" s="60">
        <f t="shared" si="413"/>
        <v>7</v>
      </c>
      <c r="AF199" s="60">
        <f t="shared" si="413"/>
        <v>15</v>
      </c>
      <c r="AG199" s="60">
        <f t="shared" si="413"/>
        <v>4</v>
      </c>
      <c r="AH199" s="61">
        <f t="shared" si="329"/>
        <v>746</v>
      </c>
      <c r="AI199" s="60">
        <f t="shared" ref="AI199:AO199" si="414">SUM(AI150:AI153)</f>
        <v>570</v>
      </c>
      <c r="AJ199" s="60">
        <f t="shared" si="414"/>
        <v>84</v>
      </c>
      <c r="AK199" s="60">
        <f t="shared" si="414"/>
        <v>13</v>
      </c>
      <c r="AL199" s="60">
        <f t="shared" si="414"/>
        <v>6</v>
      </c>
      <c r="AM199" s="60">
        <f t="shared" si="414"/>
        <v>11</v>
      </c>
      <c r="AN199" s="60">
        <f t="shared" si="414"/>
        <v>10</v>
      </c>
      <c r="AO199" s="60">
        <f t="shared" si="414"/>
        <v>7</v>
      </c>
      <c r="AP199" s="61">
        <f t="shared" si="331"/>
        <v>701</v>
      </c>
    </row>
    <row r="200" spans="1:42" s="16" customFormat="1" ht="13.5" customHeight="1" x14ac:dyDescent="0.2">
      <c r="A200" s="62">
        <f t="shared" si="323"/>
        <v>0.6979166666666663</v>
      </c>
      <c r="B200" s="60">
        <f t="shared" si="404"/>
        <v>110</v>
      </c>
      <c r="C200" s="60">
        <f t="shared" si="404"/>
        <v>14</v>
      </c>
      <c r="D200" s="60">
        <f t="shared" si="404"/>
        <v>0</v>
      </c>
      <c r="E200" s="60">
        <f t="shared" si="404"/>
        <v>0</v>
      </c>
      <c r="F200" s="60">
        <f t="shared" si="404"/>
        <v>2</v>
      </c>
      <c r="G200" s="60">
        <f t="shared" si="404"/>
        <v>3</v>
      </c>
      <c r="H200" s="60">
        <f t="shared" si="404"/>
        <v>1</v>
      </c>
      <c r="I200" s="61">
        <f t="shared" si="324"/>
        <v>130</v>
      </c>
      <c r="J200" s="60">
        <f t="shared" si="405"/>
        <v>0</v>
      </c>
      <c r="K200" s="60">
        <f t="shared" si="405"/>
        <v>0</v>
      </c>
      <c r="L200" s="60">
        <f t="shared" si="405"/>
        <v>0</v>
      </c>
      <c r="M200" s="60">
        <f t="shared" si="405"/>
        <v>0</v>
      </c>
      <c r="N200" s="60">
        <f t="shared" si="405"/>
        <v>0</v>
      </c>
      <c r="O200" s="60">
        <f t="shared" si="405"/>
        <v>0</v>
      </c>
      <c r="P200" s="60">
        <f t="shared" si="405"/>
        <v>0</v>
      </c>
      <c r="Q200" s="61">
        <f t="shared" si="325"/>
        <v>0</v>
      </c>
      <c r="R200" s="60">
        <f t="shared" si="406"/>
        <v>158</v>
      </c>
      <c r="S200" s="60">
        <f t="shared" si="406"/>
        <v>26</v>
      </c>
      <c r="T200" s="60">
        <f t="shared" si="406"/>
        <v>2</v>
      </c>
      <c r="U200" s="60">
        <f t="shared" si="406"/>
        <v>0</v>
      </c>
      <c r="V200" s="60">
        <f t="shared" si="406"/>
        <v>3</v>
      </c>
      <c r="W200" s="60">
        <f t="shared" si="406"/>
        <v>6</v>
      </c>
      <c r="X200" s="60">
        <f t="shared" si="406"/>
        <v>2</v>
      </c>
      <c r="Y200" s="61">
        <f t="shared" si="326"/>
        <v>197</v>
      </c>
      <c r="Z200" s="62">
        <f t="shared" si="327"/>
        <v>0.6979166666666663</v>
      </c>
      <c r="AA200" s="60">
        <f t="shared" ref="AA200:AG200" si="415">SUM(AA151:AA154)</f>
        <v>589</v>
      </c>
      <c r="AB200" s="60">
        <f t="shared" si="415"/>
        <v>90</v>
      </c>
      <c r="AC200" s="60">
        <f t="shared" si="415"/>
        <v>7</v>
      </c>
      <c r="AD200" s="60">
        <f t="shared" si="415"/>
        <v>5</v>
      </c>
      <c r="AE200" s="60">
        <f t="shared" si="415"/>
        <v>7</v>
      </c>
      <c r="AF200" s="60">
        <f t="shared" si="415"/>
        <v>11</v>
      </c>
      <c r="AG200" s="60">
        <f t="shared" si="415"/>
        <v>8</v>
      </c>
      <c r="AH200" s="61">
        <f t="shared" si="329"/>
        <v>717</v>
      </c>
      <c r="AI200" s="60">
        <f t="shared" ref="AI200:AO200" si="416">SUM(AI151:AI154)</f>
        <v>586</v>
      </c>
      <c r="AJ200" s="60">
        <f t="shared" si="416"/>
        <v>77</v>
      </c>
      <c r="AK200" s="60">
        <f t="shared" si="416"/>
        <v>9</v>
      </c>
      <c r="AL200" s="60">
        <f t="shared" si="416"/>
        <v>4</v>
      </c>
      <c r="AM200" s="60">
        <f t="shared" si="416"/>
        <v>11</v>
      </c>
      <c r="AN200" s="60">
        <f t="shared" si="416"/>
        <v>11</v>
      </c>
      <c r="AO200" s="60">
        <f t="shared" si="416"/>
        <v>7</v>
      </c>
      <c r="AP200" s="61">
        <f t="shared" si="331"/>
        <v>705</v>
      </c>
    </row>
    <row r="201" spans="1:42" s="16" customFormat="1" ht="13.5" customHeight="1" x14ac:dyDescent="0.2">
      <c r="A201" s="62">
        <f t="shared" si="323"/>
        <v>0.70833333333333293</v>
      </c>
      <c r="B201" s="60">
        <f t="shared" si="404"/>
        <v>113</v>
      </c>
      <c r="C201" s="60">
        <f t="shared" si="404"/>
        <v>14</v>
      </c>
      <c r="D201" s="60">
        <f t="shared" si="404"/>
        <v>0</v>
      </c>
      <c r="E201" s="60">
        <f t="shared" si="404"/>
        <v>0</v>
      </c>
      <c r="F201" s="60">
        <f t="shared" si="404"/>
        <v>2</v>
      </c>
      <c r="G201" s="60">
        <f t="shared" si="404"/>
        <v>3</v>
      </c>
      <c r="H201" s="60">
        <f t="shared" si="404"/>
        <v>1</v>
      </c>
      <c r="I201" s="61">
        <f t="shared" si="324"/>
        <v>133</v>
      </c>
      <c r="J201" s="60">
        <f t="shared" si="405"/>
        <v>0</v>
      </c>
      <c r="K201" s="60">
        <f t="shared" si="405"/>
        <v>0</v>
      </c>
      <c r="L201" s="60">
        <f t="shared" si="405"/>
        <v>0</v>
      </c>
      <c r="M201" s="60">
        <f t="shared" si="405"/>
        <v>0</v>
      </c>
      <c r="N201" s="60">
        <f t="shared" si="405"/>
        <v>0</v>
      </c>
      <c r="O201" s="60">
        <f t="shared" si="405"/>
        <v>0</v>
      </c>
      <c r="P201" s="60">
        <f t="shared" si="405"/>
        <v>0</v>
      </c>
      <c r="Q201" s="61">
        <f t="shared" si="325"/>
        <v>0</v>
      </c>
      <c r="R201" s="60">
        <f t="shared" si="406"/>
        <v>162</v>
      </c>
      <c r="S201" s="60">
        <f t="shared" si="406"/>
        <v>21</v>
      </c>
      <c r="T201" s="60">
        <f t="shared" si="406"/>
        <v>1</v>
      </c>
      <c r="U201" s="60">
        <f t="shared" si="406"/>
        <v>0</v>
      </c>
      <c r="V201" s="60">
        <f t="shared" si="406"/>
        <v>3</v>
      </c>
      <c r="W201" s="60">
        <f t="shared" si="406"/>
        <v>2</v>
      </c>
      <c r="X201" s="60">
        <f t="shared" si="406"/>
        <v>2</v>
      </c>
      <c r="Y201" s="61">
        <f t="shared" si="326"/>
        <v>191</v>
      </c>
      <c r="Z201" s="62">
        <f t="shared" si="327"/>
        <v>0.70833333333333293</v>
      </c>
      <c r="AA201" s="60">
        <f t="shared" ref="AA201:AG201" si="417">SUM(AA152:AA155)</f>
        <v>577</v>
      </c>
      <c r="AB201" s="60">
        <f t="shared" si="417"/>
        <v>84</v>
      </c>
      <c r="AC201" s="60">
        <f t="shared" si="417"/>
        <v>5</v>
      </c>
      <c r="AD201" s="60">
        <f t="shared" si="417"/>
        <v>3</v>
      </c>
      <c r="AE201" s="60">
        <f t="shared" si="417"/>
        <v>8</v>
      </c>
      <c r="AF201" s="60">
        <f t="shared" si="417"/>
        <v>11</v>
      </c>
      <c r="AG201" s="60">
        <f t="shared" si="417"/>
        <v>8</v>
      </c>
      <c r="AH201" s="61">
        <f t="shared" si="329"/>
        <v>696</v>
      </c>
      <c r="AI201" s="60">
        <f t="shared" ref="AI201:AO201" si="418">SUM(AI152:AI155)</f>
        <v>603</v>
      </c>
      <c r="AJ201" s="60">
        <f t="shared" si="418"/>
        <v>71</v>
      </c>
      <c r="AK201" s="60">
        <f t="shared" si="418"/>
        <v>12</v>
      </c>
      <c r="AL201" s="60">
        <f t="shared" si="418"/>
        <v>2</v>
      </c>
      <c r="AM201" s="60">
        <f t="shared" si="418"/>
        <v>6</v>
      </c>
      <c r="AN201" s="60">
        <f t="shared" si="418"/>
        <v>9</v>
      </c>
      <c r="AO201" s="60">
        <f t="shared" si="418"/>
        <v>8</v>
      </c>
      <c r="AP201" s="61">
        <f t="shared" si="331"/>
        <v>711</v>
      </c>
    </row>
    <row r="202" spans="1:42" s="16" customFormat="1" ht="13.5" customHeight="1" x14ac:dyDescent="0.2">
      <c r="A202" s="63">
        <f t="shared" si="323"/>
        <v>0.71874999999999956</v>
      </c>
      <c r="B202" s="60">
        <f t="shared" si="404"/>
        <v>115</v>
      </c>
      <c r="C202" s="60">
        <f t="shared" si="404"/>
        <v>10</v>
      </c>
      <c r="D202" s="60">
        <f t="shared" si="404"/>
        <v>0</v>
      </c>
      <c r="E202" s="60">
        <f t="shared" si="404"/>
        <v>0</v>
      </c>
      <c r="F202" s="60">
        <f t="shared" si="404"/>
        <v>3</v>
      </c>
      <c r="G202" s="60">
        <f t="shared" si="404"/>
        <v>3</v>
      </c>
      <c r="H202" s="60">
        <f t="shared" si="404"/>
        <v>1</v>
      </c>
      <c r="I202" s="61">
        <f t="shared" si="324"/>
        <v>132</v>
      </c>
      <c r="J202" s="60">
        <f t="shared" si="405"/>
        <v>0</v>
      </c>
      <c r="K202" s="60">
        <f t="shared" si="405"/>
        <v>0</v>
      </c>
      <c r="L202" s="60">
        <f t="shared" si="405"/>
        <v>0</v>
      </c>
      <c r="M202" s="60">
        <f t="shared" si="405"/>
        <v>0</v>
      </c>
      <c r="N202" s="60">
        <f t="shared" si="405"/>
        <v>0</v>
      </c>
      <c r="O202" s="60">
        <f t="shared" si="405"/>
        <v>0</v>
      </c>
      <c r="P202" s="60">
        <f t="shared" si="405"/>
        <v>0</v>
      </c>
      <c r="Q202" s="61">
        <f t="shared" si="325"/>
        <v>0</v>
      </c>
      <c r="R202" s="60">
        <f t="shared" si="406"/>
        <v>170</v>
      </c>
      <c r="S202" s="60">
        <f t="shared" si="406"/>
        <v>15</v>
      </c>
      <c r="T202" s="60">
        <f t="shared" si="406"/>
        <v>0</v>
      </c>
      <c r="U202" s="60">
        <f t="shared" si="406"/>
        <v>0</v>
      </c>
      <c r="V202" s="60">
        <f t="shared" si="406"/>
        <v>4</v>
      </c>
      <c r="W202" s="60">
        <f t="shared" si="406"/>
        <v>2</v>
      </c>
      <c r="X202" s="60">
        <f t="shared" si="406"/>
        <v>2</v>
      </c>
      <c r="Y202" s="61">
        <f t="shared" si="326"/>
        <v>193</v>
      </c>
      <c r="Z202" s="63">
        <f t="shared" si="327"/>
        <v>0.71874999999999956</v>
      </c>
      <c r="AA202" s="60">
        <f t="shared" ref="AA202:AG202" si="419">SUM(AA153:AA156)</f>
        <v>607</v>
      </c>
      <c r="AB202" s="60">
        <f t="shared" si="419"/>
        <v>73</v>
      </c>
      <c r="AC202" s="60">
        <f t="shared" si="419"/>
        <v>2</v>
      </c>
      <c r="AD202" s="60">
        <f t="shared" si="419"/>
        <v>2</v>
      </c>
      <c r="AE202" s="60">
        <f t="shared" si="419"/>
        <v>8</v>
      </c>
      <c r="AF202" s="60">
        <f t="shared" si="419"/>
        <v>9</v>
      </c>
      <c r="AG202" s="60">
        <f t="shared" si="419"/>
        <v>7</v>
      </c>
      <c r="AH202" s="61">
        <f t="shared" si="329"/>
        <v>708</v>
      </c>
      <c r="AI202" s="60">
        <f t="shared" ref="AI202:AO202" si="420">SUM(AI153:AI156)</f>
        <v>612</v>
      </c>
      <c r="AJ202" s="60">
        <f t="shared" si="420"/>
        <v>67</v>
      </c>
      <c r="AK202" s="60">
        <f t="shared" si="420"/>
        <v>9</v>
      </c>
      <c r="AL202" s="60">
        <f t="shared" si="420"/>
        <v>2</v>
      </c>
      <c r="AM202" s="60">
        <f t="shared" si="420"/>
        <v>8</v>
      </c>
      <c r="AN202" s="60">
        <f t="shared" si="420"/>
        <v>8</v>
      </c>
      <c r="AO202" s="60">
        <f t="shared" si="420"/>
        <v>9</v>
      </c>
      <c r="AP202" s="61">
        <f t="shared" si="331"/>
        <v>715</v>
      </c>
    </row>
    <row r="203" spans="1:42" s="16" customFormat="1" ht="13.5" customHeight="1" x14ac:dyDescent="0.2">
      <c r="A203" s="62">
        <f t="shared" si="323"/>
        <v>0.72916666666666619</v>
      </c>
      <c r="B203" s="60">
        <f t="shared" si="404"/>
        <v>134</v>
      </c>
      <c r="C203" s="60">
        <f t="shared" si="404"/>
        <v>10</v>
      </c>
      <c r="D203" s="60">
        <f t="shared" si="404"/>
        <v>0</v>
      </c>
      <c r="E203" s="60">
        <f t="shared" si="404"/>
        <v>0</v>
      </c>
      <c r="F203" s="60">
        <f t="shared" si="404"/>
        <v>2</v>
      </c>
      <c r="G203" s="60">
        <f t="shared" si="404"/>
        <v>3</v>
      </c>
      <c r="H203" s="60">
        <f t="shared" si="404"/>
        <v>1</v>
      </c>
      <c r="I203" s="61">
        <f t="shared" si="324"/>
        <v>150</v>
      </c>
      <c r="J203" s="60">
        <f t="shared" si="405"/>
        <v>0</v>
      </c>
      <c r="K203" s="60">
        <f t="shared" si="405"/>
        <v>0</v>
      </c>
      <c r="L203" s="60">
        <f t="shared" si="405"/>
        <v>0</v>
      </c>
      <c r="M203" s="60">
        <f t="shared" si="405"/>
        <v>0</v>
      </c>
      <c r="N203" s="60">
        <f t="shared" si="405"/>
        <v>0</v>
      </c>
      <c r="O203" s="60">
        <f t="shared" si="405"/>
        <v>0</v>
      </c>
      <c r="P203" s="60">
        <f t="shared" si="405"/>
        <v>0</v>
      </c>
      <c r="Q203" s="61">
        <f t="shared" si="325"/>
        <v>0</v>
      </c>
      <c r="R203" s="60">
        <f t="shared" si="406"/>
        <v>178</v>
      </c>
      <c r="S203" s="60">
        <f t="shared" si="406"/>
        <v>12</v>
      </c>
      <c r="T203" s="60">
        <f t="shared" si="406"/>
        <v>0</v>
      </c>
      <c r="U203" s="60">
        <f t="shared" si="406"/>
        <v>0</v>
      </c>
      <c r="V203" s="60">
        <f t="shared" si="406"/>
        <v>4</v>
      </c>
      <c r="W203" s="60">
        <f t="shared" si="406"/>
        <v>3</v>
      </c>
      <c r="X203" s="60">
        <f t="shared" si="406"/>
        <v>1</v>
      </c>
      <c r="Y203" s="61">
        <f t="shared" si="326"/>
        <v>198</v>
      </c>
      <c r="Z203" s="62">
        <f t="shared" si="327"/>
        <v>0.72916666666666619</v>
      </c>
      <c r="AA203" s="60">
        <f t="shared" ref="AA203:AG203" si="421">SUM(AA154:AA157)</f>
        <v>623</v>
      </c>
      <c r="AB203" s="60">
        <f t="shared" si="421"/>
        <v>56</v>
      </c>
      <c r="AC203" s="60">
        <f t="shared" si="421"/>
        <v>1</v>
      </c>
      <c r="AD203" s="60">
        <f t="shared" si="421"/>
        <v>2</v>
      </c>
      <c r="AE203" s="60">
        <f t="shared" si="421"/>
        <v>7</v>
      </c>
      <c r="AF203" s="60">
        <f t="shared" si="421"/>
        <v>12</v>
      </c>
      <c r="AG203" s="60">
        <f t="shared" si="421"/>
        <v>6</v>
      </c>
      <c r="AH203" s="61">
        <f t="shared" si="329"/>
        <v>707</v>
      </c>
      <c r="AI203" s="60">
        <f t="shared" ref="AI203:AO203" si="422">SUM(AI154:AI157)</f>
        <v>621</v>
      </c>
      <c r="AJ203" s="60">
        <f t="shared" si="422"/>
        <v>58</v>
      </c>
      <c r="AK203" s="60">
        <f t="shared" si="422"/>
        <v>13</v>
      </c>
      <c r="AL203" s="60">
        <f t="shared" si="422"/>
        <v>2</v>
      </c>
      <c r="AM203" s="60">
        <f t="shared" si="422"/>
        <v>8</v>
      </c>
      <c r="AN203" s="60">
        <f t="shared" si="422"/>
        <v>5</v>
      </c>
      <c r="AO203" s="60">
        <f t="shared" si="422"/>
        <v>6</v>
      </c>
      <c r="AP203" s="61">
        <f t="shared" si="331"/>
        <v>713</v>
      </c>
    </row>
    <row r="204" spans="1:42" s="16" customFormat="1" ht="13.5" customHeight="1" x14ac:dyDescent="0.2">
      <c r="A204" s="62">
        <f t="shared" si="323"/>
        <v>0.73958333333333282</v>
      </c>
      <c r="B204" s="60">
        <f t="shared" si="404"/>
        <v>149</v>
      </c>
      <c r="C204" s="60">
        <f t="shared" si="404"/>
        <v>11</v>
      </c>
      <c r="D204" s="60">
        <f t="shared" si="404"/>
        <v>0</v>
      </c>
      <c r="E204" s="60">
        <f t="shared" si="404"/>
        <v>0</v>
      </c>
      <c r="F204" s="60">
        <f t="shared" si="404"/>
        <v>2</v>
      </c>
      <c r="G204" s="60">
        <f t="shared" si="404"/>
        <v>2</v>
      </c>
      <c r="H204" s="60">
        <f t="shared" si="404"/>
        <v>0</v>
      </c>
      <c r="I204" s="61">
        <f t="shared" si="324"/>
        <v>164</v>
      </c>
      <c r="J204" s="60">
        <f t="shared" si="405"/>
        <v>0</v>
      </c>
      <c r="K204" s="60">
        <f t="shared" si="405"/>
        <v>0</v>
      </c>
      <c r="L204" s="60">
        <f t="shared" si="405"/>
        <v>0</v>
      </c>
      <c r="M204" s="60">
        <f t="shared" si="405"/>
        <v>0</v>
      </c>
      <c r="N204" s="60">
        <f t="shared" si="405"/>
        <v>0</v>
      </c>
      <c r="O204" s="60">
        <f t="shared" si="405"/>
        <v>0</v>
      </c>
      <c r="P204" s="60">
        <f t="shared" si="405"/>
        <v>0</v>
      </c>
      <c r="Q204" s="61">
        <f t="shared" si="325"/>
        <v>0</v>
      </c>
      <c r="R204" s="60">
        <f t="shared" si="406"/>
        <v>177</v>
      </c>
      <c r="S204" s="60">
        <f t="shared" si="406"/>
        <v>11</v>
      </c>
      <c r="T204" s="60">
        <f t="shared" si="406"/>
        <v>1</v>
      </c>
      <c r="U204" s="60">
        <f t="shared" si="406"/>
        <v>0</v>
      </c>
      <c r="V204" s="60">
        <f t="shared" si="406"/>
        <v>3</v>
      </c>
      <c r="W204" s="60">
        <f t="shared" si="406"/>
        <v>2</v>
      </c>
      <c r="X204" s="60">
        <f t="shared" si="406"/>
        <v>0</v>
      </c>
      <c r="Y204" s="61">
        <f t="shared" si="326"/>
        <v>194</v>
      </c>
      <c r="Z204" s="62">
        <f t="shared" si="327"/>
        <v>0.73958333333333282</v>
      </c>
      <c r="AA204" s="60">
        <f t="shared" ref="AA204:AG204" si="423">SUM(AA155:AA158)</f>
        <v>634</v>
      </c>
      <c r="AB204" s="60">
        <f t="shared" si="423"/>
        <v>50</v>
      </c>
      <c r="AC204" s="60">
        <f t="shared" si="423"/>
        <v>4</v>
      </c>
      <c r="AD204" s="60">
        <f t="shared" si="423"/>
        <v>1</v>
      </c>
      <c r="AE204" s="60">
        <f t="shared" si="423"/>
        <v>7</v>
      </c>
      <c r="AF204" s="60">
        <f t="shared" si="423"/>
        <v>12</v>
      </c>
      <c r="AG204" s="60">
        <f t="shared" si="423"/>
        <v>3</v>
      </c>
      <c r="AH204" s="61">
        <f t="shared" si="329"/>
        <v>711</v>
      </c>
      <c r="AI204" s="60">
        <f t="shared" ref="AI204:AO204" si="424">SUM(AI155:AI158)</f>
        <v>629</v>
      </c>
      <c r="AJ204" s="60">
        <f t="shared" si="424"/>
        <v>57</v>
      </c>
      <c r="AK204" s="60">
        <f t="shared" si="424"/>
        <v>13</v>
      </c>
      <c r="AL204" s="60">
        <f t="shared" si="424"/>
        <v>2</v>
      </c>
      <c r="AM204" s="60">
        <f t="shared" si="424"/>
        <v>8</v>
      </c>
      <c r="AN204" s="60">
        <f t="shared" si="424"/>
        <v>2</v>
      </c>
      <c r="AO204" s="60">
        <f t="shared" si="424"/>
        <v>5</v>
      </c>
      <c r="AP204" s="61">
        <f t="shared" si="331"/>
        <v>716</v>
      </c>
    </row>
    <row r="205" spans="1:42" s="16" customFormat="1" ht="13.5" customHeight="1" thickBot="1" x14ac:dyDescent="0.25">
      <c r="A205" s="89">
        <f t="shared" si="323"/>
        <v>0.74999999999999944</v>
      </c>
      <c r="B205" s="65">
        <f>SUM(B156:B159)</f>
        <v>138</v>
      </c>
      <c r="C205" s="65">
        <f t="shared" si="404"/>
        <v>13</v>
      </c>
      <c r="D205" s="65">
        <f t="shared" si="404"/>
        <v>0</v>
      </c>
      <c r="E205" s="65">
        <f t="shared" si="404"/>
        <v>0</v>
      </c>
      <c r="F205" s="65">
        <f t="shared" si="404"/>
        <v>2</v>
      </c>
      <c r="G205" s="65">
        <f t="shared" si="404"/>
        <v>2</v>
      </c>
      <c r="H205" s="65">
        <f t="shared" si="404"/>
        <v>0</v>
      </c>
      <c r="I205" s="66">
        <f>SUM(B205:H205)</f>
        <v>155</v>
      </c>
      <c r="J205" s="65">
        <f>SUM(J156:J159)</f>
        <v>0</v>
      </c>
      <c r="K205" s="65">
        <f t="shared" si="405"/>
        <v>0</v>
      </c>
      <c r="L205" s="65">
        <f t="shared" si="405"/>
        <v>0</v>
      </c>
      <c r="M205" s="65">
        <f t="shared" si="405"/>
        <v>0</v>
      </c>
      <c r="N205" s="65">
        <f t="shared" si="405"/>
        <v>0</v>
      </c>
      <c r="O205" s="65">
        <f t="shared" si="405"/>
        <v>0</v>
      </c>
      <c r="P205" s="65">
        <f t="shared" si="405"/>
        <v>0</v>
      </c>
      <c r="Q205" s="66">
        <f>SUM(J205:P205)</f>
        <v>0</v>
      </c>
      <c r="R205" s="65">
        <f>SUM(R156:R159)</f>
        <v>188</v>
      </c>
      <c r="S205" s="65">
        <f t="shared" si="406"/>
        <v>15</v>
      </c>
      <c r="T205" s="65">
        <f t="shared" si="406"/>
        <v>1</v>
      </c>
      <c r="U205" s="65">
        <f t="shared" si="406"/>
        <v>0</v>
      </c>
      <c r="V205" s="65">
        <f t="shared" si="406"/>
        <v>3</v>
      </c>
      <c r="W205" s="65">
        <f t="shared" si="406"/>
        <v>1</v>
      </c>
      <c r="X205" s="65">
        <f t="shared" si="406"/>
        <v>0</v>
      </c>
      <c r="Y205" s="66">
        <f>SUM(R205:X205)</f>
        <v>208</v>
      </c>
      <c r="Z205" s="89">
        <f t="shared" si="327"/>
        <v>0.74999999999999944</v>
      </c>
      <c r="AA205" s="65">
        <f t="shared" ref="AA205:AG205" si="425">SUM(AA156:AA159)</f>
        <v>670</v>
      </c>
      <c r="AB205" s="65">
        <f t="shared" si="425"/>
        <v>56</v>
      </c>
      <c r="AC205" s="65">
        <f t="shared" si="425"/>
        <v>4</v>
      </c>
      <c r="AD205" s="65">
        <f t="shared" si="425"/>
        <v>2</v>
      </c>
      <c r="AE205" s="65">
        <f t="shared" si="425"/>
        <v>9</v>
      </c>
      <c r="AF205" s="65">
        <f t="shared" si="425"/>
        <v>6</v>
      </c>
      <c r="AG205" s="65">
        <f t="shared" si="425"/>
        <v>3</v>
      </c>
      <c r="AH205" s="66">
        <f>SUM(AA205:AG205)</f>
        <v>750</v>
      </c>
      <c r="AI205" s="65">
        <f t="shared" ref="AI205:AO205" si="426">SUM(AI156:AI159)</f>
        <v>612</v>
      </c>
      <c r="AJ205" s="65">
        <f t="shared" si="426"/>
        <v>55</v>
      </c>
      <c r="AK205" s="65">
        <f t="shared" si="426"/>
        <v>8</v>
      </c>
      <c r="AL205" s="65">
        <f t="shared" si="426"/>
        <v>2</v>
      </c>
      <c r="AM205" s="65">
        <f t="shared" si="426"/>
        <v>8</v>
      </c>
      <c r="AN205" s="65">
        <f t="shared" si="426"/>
        <v>2</v>
      </c>
      <c r="AO205" s="65">
        <f t="shared" si="426"/>
        <v>4</v>
      </c>
      <c r="AP205" s="66">
        <f>SUM(AI205:AO205)</f>
        <v>691</v>
      </c>
    </row>
    <row r="206" spans="1:42" ht="13.5" customHeight="1" thickTop="1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</row>
    <row r="207" spans="1:42" ht="27.75" customHeight="1" x14ac:dyDescent="0.2">
      <c r="A207" s="51" t="s">
        <v>7</v>
      </c>
      <c r="B207" s="52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1" t="s">
        <v>7</v>
      </c>
      <c r="AA207" s="51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</row>
    <row r="208" spans="1:42" ht="13.5" customHeight="1" x14ac:dyDescent="0.2">
      <c r="A208" s="53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1"/>
      <c r="AA208" s="51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</row>
    <row r="209" spans="1:42" ht="13.5" customHeight="1" x14ac:dyDescent="0.2">
      <c r="A209" s="138" t="s">
        <v>36</v>
      </c>
      <c r="B209" s="14"/>
      <c r="C209" s="54" t="str">
        <f>$C$3</f>
        <v>Bristol City Council</v>
      </c>
      <c r="D209" s="54"/>
      <c r="E209" s="54"/>
      <c r="F209" s="138" t="s">
        <v>20</v>
      </c>
      <c r="G209" s="54"/>
      <c r="H209" s="56" t="str">
        <f>$H$3</f>
        <v>24.03.2015</v>
      </c>
      <c r="I209" s="54"/>
      <c r="K209" s="54"/>
      <c r="L209" s="54"/>
      <c r="M209" s="54"/>
      <c r="N209" s="54"/>
      <c r="O209" s="54"/>
      <c r="V209" s="57"/>
      <c r="W209" s="57"/>
      <c r="X209" s="57"/>
      <c r="Y209" s="57"/>
      <c r="Z209" s="138" t="s">
        <v>36</v>
      </c>
      <c r="AA209" s="14"/>
      <c r="AB209" s="54" t="str">
        <f>$C$3</f>
        <v>Bristol City Council</v>
      </c>
      <c r="AC209" s="54"/>
      <c r="AD209" s="54"/>
      <c r="AE209" s="138" t="s">
        <v>20</v>
      </c>
      <c r="AF209" s="54"/>
      <c r="AG209" s="56" t="str">
        <f>$H$3</f>
        <v>24.03.2015</v>
      </c>
      <c r="AH209" s="54"/>
      <c r="AI209" s="2"/>
      <c r="AJ209" s="54"/>
      <c r="AK209" s="54"/>
      <c r="AL209" s="54"/>
      <c r="AM209" s="2"/>
      <c r="AN209" s="2"/>
      <c r="AO209" s="52"/>
      <c r="AP209" s="52"/>
    </row>
    <row r="210" spans="1:42" ht="13.5" customHeight="1" x14ac:dyDescent="0.2">
      <c r="A210" s="138" t="s">
        <v>15</v>
      </c>
      <c r="B210" s="14"/>
      <c r="C210" s="54" t="str">
        <f>$C$4</f>
        <v>ID02263</v>
      </c>
      <c r="D210" s="54"/>
      <c r="E210" s="54"/>
      <c r="F210" s="138" t="s">
        <v>14</v>
      </c>
      <c r="G210" s="54"/>
      <c r="H210" s="56" t="str">
        <f>$H$4</f>
        <v>A37 Wells Road / A4174 Wooton Park / A4174 Airport Road</v>
      </c>
      <c r="I210" s="54"/>
      <c r="K210" s="54"/>
      <c r="L210" s="54"/>
      <c r="M210" s="139"/>
      <c r="N210" s="54"/>
      <c r="O210" s="140" t="s">
        <v>63</v>
      </c>
      <c r="P210" s="14" t="str">
        <f>$P$4</f>
        <v>A37 Wells Road (N)</v>
      </c>
      <c r="S210" s="140" t="s">
        <v>65</v>
      </c>
      <c r="T210" s="14" t="str">
        <f>$T$4</f>
        <v>A37 Wells Road (S)</v>
      </c>
      <c r="V210" s="57"/>
      <c r="W210" s="57"/>
      <c r="X210" s="57"/>
      <c r="Y210" s="57"/>
      <c r="Z210" s="138" t="s">
        <v>15</v>
      </c>
      <c r="AA210" s="14"/>
      <c r="AB210" s="54" t="str">
        <f>$C$4</f>
        <v>ID02263</v>
      </c>
      <c r="AC210" s="54"/>
      <c r="AD210" s="54"/>
      <c r="AE210" s="138" t="s">
        <v>14</v>
      </c>
      <c r="AF210" s="54"/>
      <c r="AG210" s="56" t="str">
        <f>$H$4</f>
        <v>A37 Wells Road / A4174 Wooton Park / A4174 Airport Road</v>
      </c>
      <c r="AH210" s="54"/>
      <c r="AI210" s="2"/>
      <c r="AJ210" s="54"/>
      <c r="AK210" s="2"/>
      <c r="AL210" s="139"/>
      <c r="AM210" s="54"/>
      <c r="AN210" s="2"/>
      <c r="AO210" s="52"/>
      <c r="AP210" s="52"/>
    </row>
    <row r="211" spans="1:42" ht="13.5" customHeight="1" x14ac:dyDescent="0.2">
      <c r="A211" s="138" t="s">
        <v>13</v>
      </c>
      <c r="B211" s="14"/>
      <c r="C211" s="54" t="str">
        <f>$C$5</f>
        <v>Site 5</v>
      </c>
      <c r="D211" s="54"/>
      <c r="E211" s="54"/>
      <c r="F211" s="138" t="s">
        <v>21</v>
      </c>
      <c r="G211" s="54"/>
      <c r="H211" s="56" t="str">
        <f>$H$5</f>
        <v>Crossroads</v>
      </c>
      <c r="I211" s="54"/>
      <c r="K211" s="54"/>
      <c r="L211" s="54"/>
      <c r="M211" s="139"/>
      <c r="N211" s="54"/>
      <c r="O211" s="140" t="s">
        <v>64</v>
      </c>
      <c r="P211" s="14" t="str">
        <f>$P$5</f>
        <v>A4174 Wootton Park</v>
      </c>
      <c r="S211" s="140" t="s">
        <v>69</v>
      </c>
      <c r="T211" s="14" t="str">
        <f>$T$5</f>
        <v>A4174 Airport Road</v>
      </c>
      <c r="V211" s="57"/>
      <c r="W211" s="57"/>
      <c r="X211" s="57"/>
      <c r="Y211" s="57"/>
      <c r="Z211" s="138" t="s">
        <v>13</v>
      </c>
      <c r="AA211" s="14"/>
      <c r="AB211" s="54" t="str">
        <f>$C$5</f>
        <v>Site 5</v>
      </c>
      <c r="AC211" s="54"/>
      <c r="AD211" s="54"/>
      <c r="AE211" s="138" t="s">
        <v>21</v>
      </c>
      <c r="AF211" s="54"/>
      <c r="AG211" s="56" t="str">
        <f>$H$5</f>
        <v>Crossroads</v>
      </c>
      <c r="AH211" s="54"/>
      <c r="AI211" s="2"/>
      <c r="AJ211" s="54"/>
      <c r="AK211" s="2"/>
      <c r="AL211" s="139"/>
      <c r="AM211" s="54"/>
      <c r="AN211" s="2"/>
      <c r="AO211" s="52"/>
      <c r="AP211" s="52"/>
    </row>
    <row r="212" spans="1:42" ht="13.5" customHeight="1" thickBot="1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3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</row>
    <row r="213" spans="1:42" ht="13.5" customHeight="1" thickTop="1" thickBot="1" x14ac:dyDescent="0.25">
      <c r="B213" s="300" t="s">
        <v>49</v>
      </c>
      <c r="C213" s="301"/>
      <c r="D213" s="301"/>
      <c r="E213" s="301"/>
      <c r="F213" s="301"/>
      <c r="G213" s="301"/>
      <c r="H213" s="301"/>
      <c r="I213" s="302"/>
      <c r="J213" s="300" t="s">
        <v>50</v>
      </c>
      <c r="K213" s="301"/>
      <c r="L213" s="301"/>
      <c r="M213" s="301"/>
      <c r="N213" s="301"/>
      <c r="O213" s="301"/>
      <c r="P213" s="301"/>
      <c r="Q213" s="302"/>
      <c r="R213" s="303" t="s">
        <v>105</v>
      </c>
      <c r="S213" s="304"/>
      <c r="T213" s="304"/>
      <c r="U213" s="304"/>
      <c r="V213" s="304"/>
      <c r="W213" s="304"/>
      <c r="X213" s="304"/>
      <c r="Y213" s="305"/>
      <c r="Z213" s="57"/>
      <c r="AA213" s="303" t="s">
        <v>113</v>
      </c>
      <c r="AB213" s="304"/>
      <c r="AC213" s="304"/>
      <c r="AD213" s="304"/>
      <c r="AE213" s="304"/>
      <c r="AF213" s="304"/>
      <c r="AG213" s="304"/>
      <c r="AH213" s="305"/>
      <c r="AI213" s="303" t="s">
        <v>59</v>
      </c>
      <c r="AJ213" s="304"/>
      <c r="AK213" s="304"/>
      <c r="AL213" s="304"/>
      <c r="AM213" s="304"/>
      <c r="AN213" s="304"/>
      <c r="AO213" s="304"/>
      <c r="AP213" s="305"/>
    </row>
    <row r="214" spans="1:42" ht="13.5" customHeight="1" thickTop="1" thickBot="1" x14ac:dyDescent="0.25">
      <c r="A214" s="169" t="s">
        <v>0</v>
      </c>
      <c r="B214" s="58" t="s">
        <v>2</v>
      </c>
      <c r="C214" s="58" t="s">
        <v>12</v>
      </c>
      <c r="D214" s="58" t="s">
        <v>10</v>
      </c>
      <c r="E214" s="58" t="s">
        <v>11</v>
      </c>
      <c r="F214" s="58" t="s">
        <v>4</v>
      </c>
      <c r="G214" s="58" t="s">
        <v>9</v>
      </c>
      <c r="H214" s="58" t="s">
        <v>3</v>
      </c>
      <c r="I214" s="58" t="s">
        <v>8</v>
      </c>
      <c r="J214" s="58" t="s">
        <v>2</v>
      </c>
      <c r="K214" s="58" t="s">
        <v>12</v>
      </c>
      <c r="L214" s="58" t="s">
        <v>10</v>
      </c>
      <c r="M214" s="58" t="s">
        <v>11</v>
      </c>
      <c r="N214" s="58" t="s">
        <v>4</v>
      </c>
      <c r="O214" s="58" t="s">
        <v>9</v>
      </c>
      <c r="P214" s="58" t="s">
        <v>3</v>
      </c>
      <c r="Q214" s="58" t="s">
        <v>8</v>
      </c>
      <c r="R214" s="58" t="s">
        <v>2</v>
      </c>
      <c r="S214" s="58" t="s">
        <v>12</v>
      </c>
      <c r="T214" s="58" t="s">
        <v>10</v>
      </c>
      <c r="U214" s="58" t="s">
        <v>11</v>
      </c>
      <c r="V214" s="58" t="s">
        <v>4</v>
      </c>
      <c r="W214" s="58" t="s">
        <v>9</v>
      </c>
      <c r="X214" s="58" t="s">
        <v>3</v>
      </c>
      <c r="Y214" s="58" t="s">
        <v>8</v>
      </c>
      <c r="Z214" s="169" t="s">
        <v>0</v>
      </c>
      <c r="AA214" s="58" t="s">
        <v>2</v>
      </c>
      <c r="AB214" s="58" t="s">
        <v>12</v>
      </c>
      <c r="AC214" s="58" t="s">
        <v>10</v>
      </c>
      <c r="AD214" s="58" t="s">
        <v>11</v>
      </c>
      <c r="AE214" s="58" t="s">
        <v>4</v>
      </c>
      <c r="AF214" s="58" t="s">
        <v>9</v>
      </c>
      <c r="AG214" s="58" t="s">
        <v>3</v>
      </c>
      <c r="AH214" s="58" t="s">
        <v>8</v>
      </c>
      <c r="AI214" s="58" t="s">
        <v>2</v>
      </c>
      <c r="AJ214" s="58" t="s">
        <v>12</v>
      </c>
      <c r="AK214" s="58" t="s">
        <v>10</v>
      </c>
      <c r="AL214" s="58" t="s">
        <v>11</v>
      </c>
      <c r="AM214" s="58" t="s">
        <v>4</v>
      </c>
      <c r="AN214" s="58" t="s">
        <v>9</v>
      </c>
      <c r="AO214" s="58" t="s">
        <v>3</v>
      </c>
      <c r="AP214" s="58" t="s">
        <v>8</v>
      </c>
    </row>
    <row r="215" spans="1:42" s="16" customFormat="1" ht="13.5" customHeight="1" thickTop="1" x14ac:dyDescent="0.2">
      <c r="A215" s="59">
        <f>A112</f>
        <v>0.29166666666666669</v>
      </c>
      <c r="B215" s="96">
        <v>60</v>
      </c>
      <c r="C215" s="96">
        <v>17</v>
      </c>
      <c r="D215" s="96">
        <v>0</v>
      </c>
      <c r="E215" s="96">
        <v>0</v>
      </c>
      <c r="F215" s="96">
        <v>0</v>
      </c>
      <c r="G215" s="96">
        <v>1</v>
      </c>
      <c r="H215" s="96">
        <v>2</v>
      </c>
      <c r="I215" s="97">
        <f t="shared" ref="I215:I262" si="427">SUM(B215:H215)</f>
        <v>80</v>
      </c>
      <c r="J215" s="96">
        <v>4</v>
      </c>
      <c r="K215" s="96">
        <v>2</v>
      </c>
      <c r="L215" s="96">
        <v>1</v>
      </c>
      <c r="M215" s="96">
        <v>1</v>
      </c>
      <c r="N215" s="96">
        <v>1</v>
      </c>
      <c r="O215" s="96">
        <v>0</v>
      </c>
      <c r="P215" s="96">
        <v>0</v>
      </c>
      <c r="Q215" s="97">
        <f t="shared" ref="Q215:Q262" si="428">SUM(J215:P215)</f>
        <v>9</v>
      </c>
      <c r="R215" s="198"/>
      <c r="S215" s="198"/>
      <c r="T215" s="198"/>
      <c r="U215" s="198"/>
      <c r="V215" s="198"/>
      <c r="W215" s="198"/>
      <c r="X215" s="198"/>
      <c r="Y215" s="97">
        <f t="shared" ref="Y215:Y262" si="429">SUM(R215:X215)</f>
        <v>0</v>
      </c>
      <c r="Z215" s="59">
        <f>A215</f>
        <v>0.29166666666666669</v>
      </c>
      <c r="AA215" s="91">
        <f>R215+B318+J318+R318</f>
        <v>142</v>
      </c>
      <c r="AB215" s="91">
        <f t="shared" ref="AB215:AG215" si="430">S215+C318+K318+S318</f>
        <v>31</v>
      </c>
      <c r="AC215" s="91">
        <f t="shared" si="430"/>
        <v>5</v>
      </c>
      <c r="AD215" s="91">
        <f t="shared" si="430"/>
        <v>4</v>
      </c>
      <c r="AE215" s="91">
        <f t="shared" si="430"/>
        <v>2</v>
      </c>
      <c r="AF215" s="91">
        <f t="shared" si="430"/>
        <v>5</v>
      </c>
      <c r="AG215" s="91">
        <f t="shared" si="430"/>
        <v>3</v>
      </c>
      <c r="AH215" s="61">
        <f>SUM(AA215:AG215)</f>
        <v>192</v>
      </c>
      <c r="AI215" s="91">
        <f>R9+J215+R215+J421</f>
        <v>72</v>
      </c>
      <c r="AJ215" s="91">
        <f t="shared" ref="AJ215:AO215" si="431">S9+K215+S215+K421</f>
        <v>21</v>
      </c>
      <c r="AK215" s="91">
        <f t="shared" si="431"/>
        <v>5</v>
      </c>
      <c r="AL215" s="91">
        <f t="shared" si="431"/>
        <v>6</v>
      </c>
      <c r="AM215" s="91">
        <f t="shared" si="431"/>
        <v>2</v>
      </c>
      <c r="AN215" s="91">
        <f t="shared" si="431"/>
        <v>1</v>
      </c>
      <c r="AO215" s="91">
        <f t="shared" si="431"/>
        <v>0</v>
      </c>
      <c r="AP215" s="61">
        <f>SUM(AI215:AO215)</f>
        <v>107</v>
      </c>
    </row>
    <row r="216" spans="1:42" s="16" customFormat="1" ht="13.5" customHeight="1" x14ac:dyDescent="0.2">
      <c r="A216" s="62">
        <f t="shared" ref="A216:A262" si="432">A113</f>
        <v>0.30208333333333337</v>
      </c>
      <c r="B216" s="96">
        <v>64</v>
      </c>
      <c r="C216" s="96">
        <v>23</v>
      </c>
      <c r="D216" s="96">
        <v>4</v>
      </c>
      <c r="E216" s="96">
        <v>1</v>
      </c>
      <c r="F216" s="96">
        <v>3</v>
      </c>
      <c r="G216" s="96">
        <v>1</v>
      </c>
      <c r="H216" s="96">
        <v>1</v>
      </c>
      <c r="I216" s="97">
        <f t="shared" si="427"/>
        <v>97</v>
      </c>
      <c r="J216" s="96">
        <v>15</v>
      </c>
      <c r="K216" s="96">
        <v>6</v>
      </c>
      <c r="L216" s="96">
        <v>0</v>
      </c>
      <c r="M216" s="96">
        <v>0</v>
      </c>
      <c r="N216" s="96">
        <v>1</v>
      </c>
      <c r="O216" s="96">
        <v>0</v>
      </c>
      <c r="P216" s="96">
        <v>0</v>
      </c>
      <c r="Q216" s="97">
        <f t="shared" si="428"/>
        <v>22</v>
      </c>
      <c r="R216" s="198"/>
      <c r="S216" s="198"/>
      <c r="T216" s="198"/>
      <c r="U216" s="198"/>
      <c r="V216" s="198"/>
      <c r="W216" s="198"/>
      <c r="X216" s="198"/>
      <c r="Y216" s="97">
        <f t="shared" si="429"/>
        <v>0</v>
      </c>
      <c r="Z216" s="62">
        <f t="shared" ref="Z216:Z262" si="433">A216</f>
        <v>0.30208333333333337</v>
      </c>
      <c r="AA216" s="31">
        <f t="shared" ref="AA216:AG216" si="434">R216+B319+J319+R319</f>
        <v>169</v>
      </c>
      <c r="AB216" s="31">
        <f t="shared" si="434"/>
        <v>37</v>
      </c>
      <c r="AC216" s="31">
        <f t="shared" si="434"/>
        <v>5</v>
      </c>
      <c r="AD216" s="31">
        <f t="shared" si="434"/>
        <v>4</v>
      </c>
      <c r="AE216" s="31">
        <f t="shared" si="434"/>
        <v>4</v>
      </c>
      <c r="AF216" s="31">
        <f t="shared" si="434"/>
        <v>3</v>
      </c>
      <c r="AG216" s="31">
        <f t="shared" si="434"/>
        <v>1</v>
      </c>
      <c r="AH216" s="61">
        <f t="shared" ref="AH216:AH248" si="435">SUM(AA216:AG216)</f>
        <v>223</v>
      </c>
      <c r="AI216" s="31">
        <f t="shared" ref="AI216:AO216" si="436">R10+J216+R216+J422</f>
        <v>93</v>
      </c>
      <c r="AJ216" s="31">
        <f t="shared" si="436"/>
        <v>26</v>
      </c>
      <c r="AK216" s="31">
        <f t="shared" si="436"/>
        <v>6</v>
      </c>
      <c r="AL216" s="31">
        <f t="shared" si="436"/>
        <v>8</v>
      </c>
      <c r="AM216" s="31">
        <f t="shared" si="436"/>
        <v>3</v>
      </c>
      <c r="AN216" s="31">
        <f t="shared" si="436"/>
        <v>1</v>
      </c>
      <c r="AO216" s="31">
        <f t="shared" si="436"/>
        <v>1</v>
      </c>
      <c r="AP216" s="61">
        <f t="shared" ref="AP216:AP248" si="437">SUM(AI216:AO216)</f>
        <v>138</v>
      </c>
    </row>
    <row r="217" spans="1:42" ht="13.5" customHeight="1" x14ac:dyDescent="0.2">
      <c r="A217" s="63">
        <f t="shared" si="432"/>
        <v>0.31250000000000006</v>
      </c>
      <c r="B217" s="96">
        <v>91</v>
      </c>
      <c r="C217" s="96">
        <v>12</v>
      </c>
      <c r="D217" s="96">
        <v>3</v>
      </c>
      <c r="E217" s="96">
        <v>0</v>
      </c>
      <c r="F217" s="96">
        <v>3</v>
      </c>
      <c r="G217" s="96">
        <v>3</v>
      </c>
      <c r="H217" s="96">
        <v>1</v>
      </c>
      <c r="I217" s="97">
        <f t="shared" si="427"/>
        <v>113</v>
      </c>
      <c r="J217" s="96">
        <v>17</v>
      </c>
      <c r="K217" s="96">
        <v>4</v>
      </c>
      <c r="L217" s="96">
        <v>4</v>
      </c>
      <c r="M217" s="96">
        <v>0</v>
      </c>
      <c r="N217" s="96">
        <v>0</v>
      </c>
      <c r="O217" s="96">
        <v>1</v>
      </c>
      <c r="P217" s="96">
        <v>0</v>
      </c>
      <c r="Q217" s="97">
        <f t="shared" si="428"/>
        <v>26</v>
      </c>
      <c r="R217" s="198"/>
      <c r="S217" s="198"/>
      <c r="T217" s="198"/>
      <c r="U217" s="198"/>
      <c r="V217" s="198"/>
      <c r="W217" s="198"/>
      <c r="X217" s="198"/>
      <c r="Y217" s="97">
        <f t="shared" si="429"/>
        <v>0</v>
      </c>
      <c r="Z217" s="63">
        <f t="shared" si="433"/>
        <v>0.31250000000000006</v>
      </c>
      <c r="AA217" s="31">
        <f t="shared" ref="AA217:AG217" si="438">R217+B320+J320+R320</f>
        <v>185</v>
      </c>
      <c r="AB217" s="31">
        <f t="shared" si="438"/>
        <v>48</v>
      </c>
      <c r="AC217" s="31">
        <f t="shared" si="438"/>
        <v>3</v>
      </c>
      <c r="AD217" s="31">
        <f t="shared" si="438"/>
        <v>0</v>
      </c>
      <c r="AE217" s="31">
        <f t="shared" si="438"/>
        <v>2</v>
      </c>
      <c r="AF217" s="31">
        <f t="shared" si="438"/>
        <v>10</v>
      </c>
      <c r="AG217" s="31">
        <f t="shared" si="438"/>
        <v>2</v>
      </c>
      <c r="AH217" s="61">
        <f t="shared" si="435"/>
        <v>250</v>
      </c>
      <c r="AI217" s="31">
        <f t="shared" ref="AI217:AO217" si="439">R11+J217+R217+J423</f>
        <v>92</v>
      </c>
      <c r="AJ217" s="31">
        <f t="shared" si="439"/>
        <v>23</v>
      </c>
      <c r="AK217" s="31">
        <f t="shared" si="439"/>
        <v>5</v>
      </c>
      <c r="AL217" s="31">
        <f t="shared" si="439"/>
        <v>6</v>
      </c>
      <c r="AM217" s="31">
        <f t="shared" si="439"/>
        <v>3</v>
      </c>
      <c r="AN217" s="31">
        <f t="shared" si="439"/>
        <v>1</v>
      </c>
      <c r="AO217" s="31">
        <f t="shared" si="439"/>
        <v>0</v>
      </c>
      <c r="AP217" s="61">
        <f t="shared" si="437"/>
        <v>130</v>
      </c>
    </row>
    <row r="218" spans="1:42" ht="13.5" customHeight="1" x14ac:dyDescent="0.2">
      <c r="A218" s="62">
        <f t="shared" si="432"/>
        <v>0.32291666666666674</v>
      </c>
      <c r="B218" s="96">
        <v>91</v>
      </c>
      <c r="C218" s="96">
        <v>19</v>
      </c>
      <c r="D218" s="96">
        <v>1</v>
      </c>
      <c r="E218" s="96">
        <v>1</v>
      </c>
      <c r="F218" s="96">
        <v>0</v>
      </c>
      <c r="G218" s="96">
        <v>3</v>
      </c>
      <c r="H218" s="96">
        <v>2</v>
      </c>
      <c r="I218" s="97">
        <f t="shared" si="427"/>
        <v>117</v>
      </c>
      <c r="J218" s="96">
        <v>21</v>
      </c>
      <c r="K218" s="96">
        <v>7</v>
      </c>
      <c r="L218" s="96">
        <v>2</v>
      </c>
      <c r="M218" s="96">
        <v>1</v>
      </c>
      <c r="N218" s="96">
        <v>0</v>
      </c>
      <c r="O218" s="96">
        <v>0</v>
      </c>
      <c r="P218" s="96">
        <v>0</v>
      </c>
      <c r="Q218" s="97">
        <f t="shared" si="428"/>
        <v>31</v>
      </c>
      <c r="R218" s="198"/>
      <c r="S218" s="198"/>
      <c r="T218" s="198"/>
      <c r="U218" s="198"/>
      <c r="V218" s="198"/>
      <c r="W218" s="198"/>
      <c r="X218" s="198"/>
      <c r="Y218" s="97">
        <f t="shared" si="429"/>
        <v>0</v>
      </c>
      <c r="Z218" s="62">
        <f t="shared" si="433"/>
        <v>0.32291666666666674</v>
      </c>
      <c r="AA218" s="31">
        <f t="shared" ref="AA218:AG218" si="440">R218+B321+J321+R321</f>
        <v>185</v>
      </c>
      <c r="AB218" s="31">
        <f t="shared" si="440"/>
        <v>38</v>
      </c>
      <c r="AC218" s="31">
        <f t="shared" si="440"/>
        <v>1</v>
      </c>
      <c r="AD218" s="31">
        <f t="shared" si="440"/>
        <v>2</v>
      </c>
      <c r="AE218" s="31">
        <f t="shared" si="440"/>
        <v>5</v>
      </c>
      <c r="AF218" s="31">
        <f t="shared" si="440"/>
        <v>1</v>
      </c>
      <c r="AG218" s="31">
        <f t="shared" si="440"/>
        <v>0</v>
      </c>
      <c r="AH218" s="61">
        <f t="shared" si="435"/>
        <v>232</v>
      </c>
      <c r="AI218" s="31">
        <f t="shared" ref="AI218:AO218" si="441">R12+J218+R218+J424</f>
        <v>107</v>
      </c>
      <c r="AJ218" s="31">
        <f t="shared" si="441"/>
        <v>36</v>
      </c>
      <c r="AK218" s="31">
        <f t="shared" si="441"/>
        <v>5</v>
      </c>
      <c r="AL218" s="31">
        <f t="shared" si="441"/>
        <v>4</v>
      </c>
      <c r="AM218" s="31">
        <f t="shared" si="441"/>
        <v>2</v>
      </c>
      <c r="AN218" s="31">
        <f t="shared" si="441"/>
        <v>1</v>
      </c>
      <c r="AO218" s="31">
        <f t="shared" si="441"/>
        <v>0</v>
      </c>
      <c r="AP218" s="61">
        <f t="shared" si="437"/>
        <v>155</v>
      </c>
    </row>
    <row r="219" spans="1:42" ht="13.5" customHeight="1" x14ac:dyDescent="0.2">
      <c r="A219" s="63">
        <f t="shared" si="432"/>
        <v>0.33333333333333343</v>
      </c>
      <c r="B219" s="96">
        <v>83</v>
      </c>
      <c r="C219" s="96">
        <v>20</v>
      </c>
      <c r="D219" s="96">
        <v>2</v>
      </c>
      <c r="E219" s="96">
        <v>0</v>
      </c>
      <c r="F219" s="96">
        <v>1</v>
      </c>
      <c r="G219" s="96">
        <v>1</v>
      </c>
      <c r="H219" s="96">
        <v>0</v>
      </c>
      <c r="I219" s="97">
        <f t="shared" si="427"/>
        <v>107</v>
      </c>
      <c r="J219" s="96">
        <v>17</v>
      </c>
      <c r="K219" s="96">
        <v>2</v>
      </c>
      <c r="L219" s="96">
        <v>1</v>
      </c>
      <c r="M219" s="96">
        <v>1</v>
      </c>
      <c r="N219" s="96">
        <v>1</v>
      </c>
      <c r="O219" s="96">
        <v>0</v>
      </c>
      <c r="P219" s="96">
        <v>0</v>
      </c>
      <c r="Q219" s="97">
        <f t="shared" si="428"/>
        <v>22</v>
      </c>
      <c r="R219" s="198"/>
      <c r="S219" s="198"/>
      <c r="T219" s="198"/>
      <c r="U219" s="198"/>
      <c r="V219" s="198"/>
      <c r="W219" s="198"/>
      <c r="X219" s="198"/>
      <c r="Y219" s="97">
        <f t="shared" si="429"/>
        <v>0</v>
      </c>
      <c r="Z219" s="63">
        <f t="shared" si="433"/>
        <v>0.33333333333333343</v>
      </c>
      <c r="AA219" s="31">
        <f t="shared" ref="AA219:AG219" si="442">R219+B322+J322+R322</f>
        <v>168</v>
      </c>
      <c r="AB219" s="31">
        <f t="shared" si="442"/>
        <v>39</v>
      </c>
      <c r="AC219" s="31">
        <f t="shared" si="442"/>
        <v>5</v>
      </c>
      <c r="AD219" s="31">
        <f t="shared" si="442"/>
        <v>5</v>
      </c>
      <c r="AE219" s="31">
        <f t="shared" si="442"/>
        <v>3</v>
      </c>
      <c r="AF219" s="31">
        <f t="shared" si="442"/>
        <v>9</v>
      </c>
      <c r="AG219" s="31">
        <f t="shared" si="442"/>
        <v>1</v>
      </c>
      <c r="AH219" s="61">
        <f t="shared" si="435"/>
        <v>230</v>
      </c>
      <c r="AI219" s="31">
        <f t="shared" ref="AI219:AO219" si="443">R13+J219+R219+J425</f>
        <v>115</v>
      </c>
      <c r="AJ219" s="31">
        <f t="shared" si="443"/>
        <v>25</v>
      </c>
      <c r="AK219" s="31">
        <f t="shared" si="443"/>
        <v>6</v>
      </c>
      <c r="AL219" s="31">
        <f t="shared" si="443"/>
        <v>3</v>
      </c>
      <c r="AM219" s="31">
        <f t="shared" si="443"/>
        <v>3</v>
      </c>
      <c r="AN219" s="31">
        <f t="shared" si="443"/>
        <v>0</v>
      </c>
      <c r="AO219" s="31">
        <f t="shared" si="443"/>
        <v>1</v>
      </c>
      <c r="AP219" s="61">
        <f t="shared" si="437"/>
        <v>153</v>
      </c>
    </row>
    <row r="220" spans="1:42" ht="13.5" customHeight="1" x14ac:dyDescent="0.2">
      <c r="A220" s="63">
        <f t="shared" si="432"/>
        <v>0.34375000000000011</v>
      </c>
      <c r="B220" s="96">
        <v>79</v>
      </c>
      <c r="C220" s="96">
        <v>17</v>
      </c>
      <c r="D220" s="96">
        <v>4</v>
      </c>
      <c r="E220" s="96">
        <v>2</v>
      </c>
      <c r="F220" s="96">
        <v>0</v>
      </c>
      <c r="G220" s="96">
        <v>1</v>
      </c>
      <c r="H220" s="96">
        <v>2</v>
      </c>
      <c r="I220" s="97">
        <f t="shared" si="427"/>
        <v>105</v>
      </c>
      <c r="J220" s="96">
        <v>11</v>
      </c>
      <c r="K220" s="96">
        <v>2</v>
      </c>
      <c r="L220" s="96">
        <v>0</v>
      </c>
      <c r="M220" s="96">
        <v>0</v>
      </c>
      <c r="N220" s="96">
        <v>1</v>
      </c>
      <c r="O220" s="96">
        <v>0</v>
      </c>
      <c r="P220" s="96">
        <v>0</v>
      </c>
      <c r="Q220" s="97">
        <f t="shared" si="428"/>
        <v>14</v>
      </c>
      <c r="R220" s="198"/>
      <c r="S220" s="198"/>
      <c r="T220" s="198"/>
      <c r="U220" s="198"/>
      <c r="V220" s="198"/>
      <c r="W220" s="198"/>
      <c r="X220" s="198"/>
      <c r="Y220" s="97">
        <f t="shared" si="429"/>
        <v>0</v>
      </c>
      <c r="Z220" s="63">
        <f t="shared" si="433"/>
        <v>0.34375000000000011</v>
      </c>
      <c r="AA220" s="31">
        <f t="shared" ref="AA220:AG220" si="444">R220+B323+J323+R323</f>
        <v>157</v>
      </c>
      <c r="AB220" s="31">
        <f t="shared" si="444"/>
        <v>22</v>
      </c>
      <c r="AC220" s="31">
        <f t="shared" si="444"/>
        <v>3</v>
      </c>
      <c r="AD220" s="31">
        <f t="shared" si="444"/>
        <v>4</v>
      </c>
      <c r="AE220" s="31">
        <f t="shared" si="444"/>
        <v>5</v>
      </c>
      <c r="AF220" s="31">
        <f t="shared" si="444"/>
        <v>8</v>
      </c>
      <c r="AG220" s="31">
        <f t="shared" si="444"/>
        <v>3</v>
      </c>
      <c r="AH220" s="61">
        <f t="shared" si="435"/>
        <v>202</v>
      </c>
      <c r="AI220" s="31">
        <f t="shared" ref="AI220:AO220" si="445">R14+J220+R220+J426</f>
        <v>91</v>
      </c>
      <c r="AJ220" s="31">
        <f t="shared" si="445"/>
        <v>23</v>
      </c>
      <c r="AK220" s="31">
        <f t="shared" si="445"/>
        <v>5</v>
      </c>
      <c r="AL220" s="31">
        <f t="shared" si="445"/>
        <v>3</v>
      </c>
      <c r="AM220" s="31">
        <f t="shared" si="445"/>
        <v>6</v>
      </c>
      <c r="AN220" s="31">
        <f t="shared" si="445"/>
        <v>2</v>
      </c>
      <c r="AO220" s="31">
        <f t="shared" si="445"/>
        <v>1</v>
      </c>
      <c r="AP220" s="61">
        <f t="shared" si="437"/>
        <v>131</v>
      </c>
    </row>
    <row r="221" spans="1:42" ht="13.5" customHeight="1" x14ac:dyDescent="0.2">
      <c r="A221" s="63">
        <f t="shared" si="432"/>
        <v>0.3541666666666668</v>
      </c>
      <c r="B221" s="96">
        <v>81</v>
      </c>
      <c r="C221" s="96">
        <v>15</v>
      </c>
      <c r="D221" s="96">
        <v>2</v>
      </c>
      <c r="E221" s="96">
        <v>3</v>
      </c>
      <c r="F221" s="96">
        <v>0</v>
      </c>
      <c r="G221" s="96">
        <v>2</v>
      </c>
      <c r="H221" s="96">
        <v>3</v>
      </c>
      <c r="I221" s="97">
        <f t="shared" si="427"/>
        <v>106</v>
      </c>
      <c r="J221" s="96">
        <v>11</v>
      </c>
      <c r="K221" s="96">
        <v>2</v>
      </c>
      <c r="L221" s="96">
        <v>0</v>
      </c>
      <c r="M221" s="96">
        <v>0</v>
      </c>
      <c r="N221" s="96">
        <v>0</v>
      </c>
      <c r="O221" s="96">
        <v>0</v>
      </c>
      <c r="P221" s="96">
        <v>0</v>
      </c>
      <c r="Q221" s="97">
        <f t="shared" si="428"/>
        <v>13</v>
      </c>
      <c r="R221" s="198"/>
      <c r="S221" s="198"/>
      <c r="T221" s="198"/>
      <c r="U221" s="198"/>
      <c r="V221" s="198"/>
      <c r="W221" s="198"/>
      <c r="X221" s="198"/>
      <c r="Y221" s="97">
        <f t="shared" si="429"/>
        <v>0</v>
      </c>
      <c r="Z221" s="63">
        <f t="shared" si="433"/>
        <v>0.3541666666666668</v>
      </c>
      <c r="AA221" s="31">
        <f t="shared" ref="AA221:AG221" si="446">R221+B324+J324+R324</f>
        <v>177</v>
      </c>
      <c r="AB221" s="31">
        <f t="shared" si="446"/>
        <v>24</v>
      </c>
      <c r="AC221" s="31">
        <f t="shared" si="446"/>
        <v>5</v>
      </c>
      <c r="AD221" s="31">
        <f t="shared" si="446"/>
        <v>5</v>
      </c>
      <c r="AE221" s="31">
        <f t="shared" si="446"/>
        <v>2</v>
      </c>
      <c r="AF221" s="31">
        <f t="shared" si="446"/>
        <v>5</v>
      </c>
      <c r="AG221" s="31">
        <f t="shared" si="446"/>
        <v>1</v>
      </c>
      <c r="AH221" s="61">
        <f t="shared" si="435"/>
        <v>219</v>
      </c>
      <c r="AI221" s="31">
        <f t="shared" ref="AI221:AO221" si="447">R15+J221+R221+J427</f>
        <v>90</v>
      </c>
      <c r="AJ221" s="31">
        <f t="shared" si="447"/>
        <v>24</v>
      </c>
      <c r="AK221" s="31">
        <f t="shared" si="447"/>
        <v>6</v>
      </c>
      <c r="AL221" s="31">
        <f t="shared" si="447"/>
        <v>1</v>
      </c>
      <c r="AM221" s="31">
        <f t="shared" si="447"/>
        <v>2</v>
      </c>
      <c r="AN221" s="31">
        <f t="shared" si="447"/>
        <v>1</v>
      </c>
      <c r="AO221" s="31">
        <f t="shared" si="447"/>
        <v>2</v>
      </c>
      <c r="AP221" s="61">
        <f t="shared" si="437"/>
        <v>126</v>
      </c>
    </row>
    <row r="222" spans="1:42" ht="13.5" customHeight="1" x14ac:dyDescent="0.2">
      <c r="A222" s="63">
        <f t="shared" si="432"/>
        <v>0.36458333333333348</v>
      </c>
      <c r="B222" s="96">
        <v>101</v>
      </c>
      <c r="C222" s="96">
        <v>13</v>
      </c>
      <c r="D222" s="96">
        <v>2</v>
      </c>
      <c r="E222" s="96">
        <v>1</v>
      </c>
      <c r="F222" s="96">
        <v>2</v>
      </c>
      <c r="G222" s="96">
        <v>1</v>
      </c>
      <c r="H222" s="96">
        <v>1</v>
      </c>
      <c r="I222" s="97">
        <f t="shared" si="427"/>
        <v>121</v>
      </c>
      <c r="J222" s="96">
        <v>14</v>
      </c>
      <c r="K222" s="96">
        <v>1</v>
      </c>
      <c r="L222" s="96">
        <v>2</v>
      </c>
      <c r="M222" s="96">
        <v>1</v>
      </c>
      <c r="N222" s="96">
        <v>2</v>
      </c>
      <c r="O222" s="96">
        <v>0</v>
      </c>
      <c r="P222" s="96">
        <v>0</v>
      </c>
      <c r="Q222" s="97">
        <f t="shared" si="428"/>
        <v>20</v>
      </c>
      <c r="R222" s="198"/>
      <c r="S222" s="198"/>
      <c r="T222" s="198"/>
      <c r="U222" s="198"/>
      <c r="V222" s="198"/>
      <c r="W222" s="198"/>
      <c r="X222" s="198"/>
      <c r="Y222" s="97">
        <f t="shared" si="429"/>
        <v>0</v>
      </c>
      <c r="Z222" s="63">
        <f t="shared" si="433"/>
        <v>0.36458333333333348</v>
      </c>
      <c r="AA222" s="31">
        <f t="shared" ref="AA222:AG222" si="448">R222+B325+J325+R325</f>
        <v>138</v>
      </c>
      <c r="AB222" s="31">
        <f t="shared" si="448"/>
        <v>19</v>
      </c>
      <c r="AC222" s="31">
        <f t="shared" si="448"/>
        <v>3</v>
      </c>
      <c r="AD222" s="31">
        <f t="shared" si="448"/>
        <v>3</v>
      </c>
      <c r="AE222" s="31">
        <f t="shared" si="448"/>
        <v>4</v>
      </c>
      <c r="AF222" s="31">
        <f t="shared" si="448"/>
        <v>3</v>
      </c>
      <c r="AG222" s="31">
        <f t="shared" si="448"/>
        <v>1</v>
      </c>
      <c r="AH222" s="61">
        <f t="shared" si="435"/>
        <v>171</v>
      </c>
      <c r="AI222" s="31">
        <f t="shared" ref="AI222:AO222" si="449">R16+J222+R222+J428</f>
        <v>87</v>
      </c>
      <c r="AJ222" s="31">
        <f t="shared" si="449"/>
        <v>18</v>
      </c>
      <c r="AK222" s="31">
        <f t="shared" si="449"/>
        <v>5</v>
      </c>
      <c r="AL222" s="31">
        <f t="shared" si="449"/>
        <v>5</v>
      </c>
      <c r="AM222" s="31">
        <f t="shared" si="449"/>
        <v>5</v>
      </c>
      <c r="AN222" s="31">
        <f t="shared" si="449"/>
        <v>0</v>
      </c>
      <c r="AO222" s="31">
        <f t="shared" si="449"/>
        <v>0</v>
      </c>
      <c r="AP222" s="61">
        <f t="shared" si="437"/>
        <v>120</v>
      </c>
    </row>
    <row r="223" spans="1:42" ht="13.5" customHeight="1" x14ac:dyDescent="0.2">
      <c r="A223" s="63">
        <f t="shared" si="432"/>
        <v>0.37500000000000017</v>
      </c>
      <c r="B223" s="96">
        <v>96</v>
      </c>
      <c r="C223" s="96">
        <v>20</v>
      </c>
      <c r="D223" s="96">
        <v>1</v>
      </c>
      <c r="E223" s="96">
        <v>2</v>
      </c>
      <c r="F223" s="96">
        <v>0</v>
      </c>
      <c r="G223" s="96">
        <v>2</v>
      </c>
      <c r="H223" s="96">
        <v>1</v>
      </c>
      <c r="I223" s="97">
        <f t="shared" si="427"/>
        <v>122</v>
      </c>
      <c r="J223" s="96">
        <v>17</v>
      </c>
      <c r="K223" s="96">
        <v>3</v>
      </c>
      <c r="L223" s="96">
        <v>3</v>
      </c>
      <c r="M223" s="96">
        <v>1</v>
      </c>
      <c r="N223" s="96">
        <v>0</v>
      </c>
      <c r="O223" s="96">
        <v>0</v>
      </c>
      <c r="P223" s="96">
        <v>0</v>
      </c>
      <c r="Q223" s="97">
        <f t="shared" si="428"/>
        <v>24</v>
      </c>
      <c r="R223" s="198"/>
      <c r="S223" s="198"/>
      <c r="T223" s="198"/>
      <c r="U223" s="198"/>
      <c r="V223" s="198"/>
      <c r="W223" s="198"/>
      <c r="X223" s="198"/>
      <c r="Y223" s="97">
        <f t="shared" si="429"/>
        <v>0</v>
      </c>
      <c r="Z223" s="63">
        <f t="shared" si="433"/>
        <v>0.37500000000000017</v>
      </c>
      <c r="AA223" s="31">
        <f t="shared" ref="AA223:AG223" si="450">R223+B326+J326+R326</f>
        <v>160</v>
      </c>
      <c r="AB223" s="31">
        <f t="shared" si="450"/>
        <v>29</v>
      </c>
      <c r="AC223" s="31">
        <f t="shared" si="450"/>
        <v>7</v>
      </c>
      <c r="AD223" s="31">
        <f t="shared" si="450"/>
        <v>2</v>
      </c>
      <c r="AE223" s="31">
        <f t="shared" si="450"/>
        <v>5</v>
      </c>
      <c r="AF223" s="31">
        <f t="shared" si="450"/>
        <v>2</v>
      </c>
      <c r="AG223" s="31">
        <f t="shared" si="450"/>
        <v>0</v>
      </c>
      <c r="AH223" s="61">
        <f t="shared" si="435"/>
        <v>205</v>
      </c>
      <c r="AI223" s="31">
        <f t="shared" ref="AI223:AO223" si="451">R17+J223+R223+J429</f>
        <v>73</v>
      </c>
      <c r="AJ223" s="31">
        <f t="shared" si="451"/>
        <v>23</v>
      </c>
      <c r="AK223" s="31">
        <f t="shared" si="451"/>
        <v>4</v>
      </c>
      <c r="AL223" s="31">
        <f t="shared" si="451"/>
        <v>10</v>
      </c>
      <c r="AM223" s="31">
        <f t="shared" si="451"/>
        <v>2</v>
      </c>
      <c r="AN223" s="31">
        <f t="shared" si="451"/>
        <v>2</v>
      </c>
      <c r="AO223" s="31">
        <f t="shared" si="451"/>
        <v>0</v>
      </c>
      <c r="AP223" s="61">
        <f t="shared" si="437"/>
        <v>114</v>
      </c>
    </row>
    <row r="224" spans="1:42" ht="13.5" customHeight="1" x14ac:dyDescent="0.2">
      <c r="A224" s="59">
        <f t="shared" si="432"/>
        <v>0.38541666666666685</v>
      </c>
      <c r="B224" s="96">
        <v>70</v>
      </c>
      <c r="C224" s="96">
        <v>15</v>
      </c>
      <c r="D224" s="96">
        <v>4</v>
      </c>
      <c r="E224" s="96">
        <v>4</v>
      </c>
      <c r="F224" s="96">
        <v>1</v>
      </c>
      <c r="G224" s="96">
        <v>0</v>
      </c>
      <c r="H224" s="96">
        <v>0</v>
      </c>
      <c r="I224" s="97">
        <f t="shared" si="427"/>
        <v>94</v>
      </c>
      <c r="J224" s="96">
        <v>15</v>
      </c>
      <c r="K224" s="96">
        <v>7</v>
      </c>
      <c r="L224" s="96">
        <v>0</v>
      </c>
      <c r="M224" s="96">
        <v>1</v>
      </c>
      <c r="N224" s="96">
        <v>1</v>
      </c>
      <c r="O224" s="96">
        <v>0</v>
      </c>
      <c r="P224" s="96">
        <v>0</v>
      </c>
      <c r="Q224" s="97">
        <f t="shared" si="428"/>
        <v>24</v>
      </c>
      <c r="R224" s="198"/>
      <c r="S224" s="198"/>
      <c r="T224" s="198"/>
      <c r="U224" s="198"/>
      <c r="V224" s="198"/>
      <c r="W224" s="198"/>
      <c r="X224" s="198"/>
      <c r="Y224" s="97">
        <f t="shared" si="429"/>
        <v>0</v>
      </c>
      <c r="Z224" s="63">
        <f t="shared" si="433"/>
        <v>0.38541666666666685</v>
      </c>
      <c r="AA224" s="31">
        <f t="shared" ref="AA224:AG224" si="452">R224+B327+J327+R327</f>
        <v>159</v>
      </c>
      <c r="AB224" s="31">
        <f t="shared" si="452"/>
        <v>23</v>
      </c>
      <c r="AC224" s="31">
        <f t="shared" si="452"/>
        <v>7</v>
      </c>
      <c r="AD224" s="31">
        <f t="shared" si="452"/>
        <v>5</v>
      </c>
      <c r="AE224" s="31">
        <f t="shared" si="452"/>
        <v>4</v>
      </c>
      <c r="AF224" s="31">
        <f t="shared" si="452"/>
        <v>5</v>
      </c>
      <c r="AG224" s="31">
        <f t="shared" si="452"/>
        <v>1</v>
      </c>
      <c r="AH224" s="61">
        <f t="shared" si="435"/>
        <v>204</v>
      </c>
      <c r="AI224" s="31">
        <f t="shared" ref="AI224:AO224" si="453">R18+J224+R224+J430</f>
        <v>66</v>
      </c>
      <c r="AJ224" s="31">
        <f t="shared" si="453"/>
        <v>31</v>
      </c>
      <c r="AK224" s="31">
        <f t="shared" si="453"/>
        <v>2</v>
      </c>
      <c r="AL224" s="31">
        <f t="shared" si="453"/>
        <v>8</v>
      </c>
      <c r="AM224" s="31">
        <f t="shared" si="453"/>
        <v>2</v>
      </c>
      <c r="AN224" s="31">
        <f t="shared" si="453"/>
        <v>0</v>
      </c>
      <c r="AO224" s="31">
        <f t="shared" si="453"/>
        <v>0</v>
      </c>
      <c r="AP224" s="61">
        <f t="shared" si="437"/>
        <v>109</v>
      </c>
    </row>
    <row r="225" spans="1:42" s="16" customFormat="1" ht="13.5" customHeight="1" x14ac:dyDescent="0.2">
      <c r="A225" s="62">
        <f t="shared" si="432"/>
        <v>0.39583333333333354</v>
      </c>
      <c r="B225" s="96">
        <v>59</v>
      </c>
      <c r="C225" s="96">
        <v>15</v>
      </c>
      <c r="D225" s="96">
        <v>7</v>
      </c>
      <c r="E225" s="96">
        <v>2</v>
      </c>
      <c r="F225" s="96">
        <v>4</v>
      </c>
      <c r="G225" s="96">
        <v>1</v>
      </c>
      <c r="H225" s="96">
        <v>0</v>
      </c>
      <c r="I225" s="97">
        <f t="shared" si="427"/>
        <v>88</v>
      </c>
      <c r="J225" s="96">
        <v>21</v>
      </c>
      <c r="K225" s="96">
        <v>3</v>
      </c>
      <c r="L225" s="96">
        <v>2</v>
      </c>
      <c r="M225" s="96">
        <v>1</v>
      </c>
      <c r="N225" s="96">
        <v>0</v>
      </c>
      <c r="O225" s="96">
        <v>0</v>
      </c>
      <c r="P225" s="96">
        <v>0</v>
      </c>
      <c r="Q225" s="97">
        <f t="shared" si="428"/>
        <v>27</v>
      </c>
      <c r="R225" s="198"/>
      <c r="S225" s="198"/>
      <c r="T225" s="198"/>
      <c r="U225" s="198"/>
      <c r="V225" s="198"/>
      <c r="W225" s="198"/>
      <c r="X225" s="198"/>
      <c r="Y225" s="97">
        <f t="shared" si="429"/>
        <v>0</v>
      </c>
      <c r="Z225" s="59">
        <f t="shared" si="433"/>
        <v>0.39583333333333354</v>
      </c>
      <c r="AA225" s="31">
        <f t="shared" ref="AA225:AG225" si="454">R225+B328+J328+R328</f>
        <v>170</v>
      </c>
      <c r="AB225" s="31">
        <f t="shared" si="454"/>
        <v>22</v>
      </c>
      <c r="AC225" s="31">
        <f t="shared" si="454"/>
        <v>8</v>
      </c>
      <c r="AD225" s="31">
        <f t="shared" si="454"/>
        <v>9</v>
      </c>
      <c r="AE225" s="31">
        <f t="shared" si="454"/>
        <v>2</v>
      </c>
      <c r="AF225" s="31">
        <f t="shared" si="454"/>
        <v>2</v>
      </c>
      <c r="AG225" s="31">
        <f t="shared" si="454"/>
        <v>1</v>
      </c>
      <c r="AH225" s="61">
        <f t="shared" si="435"/>
        <v>214</v>
      </c>
      <c r="AI225" s="31">
        <f t="shared" ref="AI225:AO225" si="455">R19+J225+R225+J431</f>
        <v>103</v>
      </c>
      <c r="AJ225" s="31">
        <f t="shared" si="455"/>
        <v>25</v>
      </c>
      <c r="AK225" s="31">
        <f t="shared" si="455"/>
        <v>4</v>
      </c>
      <c r="AL225" s="31">
        <f t="shared" si="455"/>
        <v>7</v>
      </c>
      <c r="AM225" s="31">
        <f t="shared" si="455"/>
        <v>2</v>
      </c>
      <c r="AN225" s="31">
        <f t="shared" si="455"/>
        <v>0</v>
      </c>
      <c r="AO225" s="31">
        <f t="shared" si="455"/>
        <v>1</v>
      </c>
      <c r="AP225" s="61">
        <f t="shared" si="437"/>
        <v>142</v>
      </c>
    </row>
    <row r="226" spans="1:42" s="16" customFormat="1" ht="13.5" customHeight="1" x14ac:dyDescent="0.2">
      <c r="A226" s="63">
        <f t="shared" si="432"/>
        <v>0.40625000000000022</v>
      </c>
      <c r="B226" s="96">
        <v>66</v>
      </c>
      <c r="C226" s="96">
        <v>13</v>
      </c>
      <c r="D226" s="96">
        <v>1</v>
      </c>
      <c r="E226" s="96">
        <v>2</v>
      </c>
      <c r="F226" s="96">
        <v>0</v>
      </c>
      <c r="G226" s="96">
        <v>0</v>
      </c>
      <c r="H226" s="96">
        <v>0</v>
      </c>
      <c r="I226" s="97">
        <f t="shared" si="427"/>
        <v>82</v>
      </c>
      <c r="J226" s="96">
        <v>22</v>
      </c>
      <c r="K226" s="96">
        <v>4</v>
      </c>
      <c r="L226" s="96">
        <v>1</v>
      </c>
      <c r="M226" s="96">
        <v>0</v>
      </c>
      <c r="N226" s="96">
        <v>1</v>
      </c>
      <c r="O226" s="96">
        <v>0</v>
      </c>
      <c r="P226" s="96">
        <v>0</v>
      </c>
      <c r="Q226" s="97">
        <f t="shared" si="428"/>
        <v>28</v>
      </c>
      <c r="R226" s="198"/>
      <c r="S226" s="198"/>
      <c r="T226" s="198"/>
      <c r="U226" s="198"/>
      <c r="V226" s="198"/>
      <c r="W226" s="198"/>
      <c r="X226" s="198"/>
      <c r="Y226" s="97">
        <f t="shared" si="429"/>
        <v>0</v>
      </c>
      <c r="Z226" s="62">
        <f t="shared" si="433"/>
        <v>0.40625000000000022</v>
      </c>
      <c r="AA226" s="31">
        <f t="shared" ref="AA226:AG226" si="456">R226+B329+J329+R329</f>
        <v>111</v>
      </c>
      <c r="AB226" s="31">
        <f t="shared" si="456"/>
        <v>25</v>
      </c>
      <c r="AC226" s="31">
        <f t="shared" si="456"/>
        <v>3</v>
      </c>
      <c r="AD226" s="31">
        <f t="shared" si="456"/>
        <v>4</v>
      </c>
      <c r="AE226" s="31">
        <f t="shared" si="456"/>
        <v>3</v>
      </c>
      <c r="AF226" s="31">
        <f t="shared" si="456"/>
        <v>3</v>
      </c>
      <c r="AG226" s="31">
        <f t="shared" si="456"/>
        <v>1</v>
      </c>
      <c r="AH226" s="61">
        <f t="shared" si="435"/>
        <v>150</v>
      </c>
      <c r="AI226" s="31">
        <f t="shared" ref="AI226:AO226" si="457">R20+J226+R226+J432</f>
        <v>85</v>
      </c>
      <c r="AJ226" s="31">
        <f t="shared" si="457"/>
        <v>16</v>
      </c>
      <c r="AK226" s="31">
        <f t="shared" si="457"/>
        <v>6</v>
      </c>
      <c r="AL226" s="31">
        <f t="shared" si="457"/>
        <v>8</v>
      </c>
      <c r="AM226" s="31">
        <f t="shared" si="457"/>
        <v>4</v>
      </c>
      <c r="AN226" s="31">
        <f t="shared" si="457"/>
        <v>0</v>
      </c>
      <c r="AO226" s="31">
        <f t="shared" si="457"/>
        <v>1</v>
      </c>
      <c r="AP226" s="61">
        <f t="shared" si="437"/>
        <v>120</v>
      </c>
    </row>
    <row r="227" spans="1:42" s="16" customFormat="1" ht="13.5" customHeight="1" x14ac:dyDescent="0.2">
      <c r="A227" s="62">
        <f t="shared" si="432"/>
        <v>0.41666666666666691</v>
      </c>
      <c r="B227" s="96">
        <v>66</v>
      </c>
      <c r="C227" s="96">
        <v>18</v>
      </c>
      <c r="D227" s="96">
        <v>4</v>
      </c>
      <c r="E227" s="96">
        <v>2</v>
      </c>
      <c r="F227" s="96">
        <v>1</v>
      </c>
      <c r="G227" s="96">
        <v>0</v>
      </c>
      <c r="H227" s="96">
        <v>0</v>
      </c>
      <c r="I227" s="97">
        <f t="shared" si="427"/>
        <v>91</v>
      </c>
      <c r="J227" s="96">
        <v>26</v>
      </c>
      <c r="K227" s="96">
        <v>5</v>
      </c>
      <c r="L227" s="96">
        <v>2</v>
      </c>
      <c r="M227" s="96">
        <v>1</v>
      </c>
      <c r="N227" s="96">
        <v>1</v>
      </c>
      <c r="O227" s="96">
        <v>0</v>
      </c>
      <c r="P227" s="96">
        <v>0</v>
      </c>
      <c r="Q227" s="97">
        <f t="shared" si="428"/>
        <v>35</v>
      </c>
      <c r="R227" s="198"/>
      <c r="S227" s="198"/>
      <c r="T227" s="198"/>
      <c r="U227" s="198"/>
      <c r="V227" s="198"/>
      <c r="W227" s="198"/>
      <c r="X227" s="198"/>
      <c r="Y227" s="97">
        <f t="shared" si="429"/>
        <v>0</v>
      </c>
      <c r="Z227" s="63">
        <f t="shared" si="433"/>
        <v>0.41666666666666691</v>
      </c>
      <c r="AA227" s="31">
        <f t="shared" ref="AA227:AG227" si="458">R227+B330+J330+R330</f>
        <v>132</v>
      </c>
      <c r="AB227" s="31">
        <f t="shared" si="458"/>
        <v>16</v>
      </c>
      <c r="AC227" s="31">
        <f t="shared" si="458"/>
        <v>5</v>
      </c>
      <c r="AD227" s="31">
        <f t="shared" si="458"/>
        <v>7</v>
      </c>
      <c r="AE227" s="31">
        <f t="shared" si="458"/>
        <v>5</v>
      </c>
      <c r="AF227" s="31">
        <f t="shared" si="458"/>
        <v>0</v>
      </c>
      <c r="AG227" s="31">
        <f t="shared" si="458"/>
        <v>0</v>
      </c>
      <c r="AH227" s="61">
        <f t="shared" si="435"/>
        <v>165</v>
      </c>
      <c r="AI227" s="31">
        <f t="shared" ref="AI227:AO227" si="459">R21+J227+R227+J433</f>
        <v>101</v>
      </c>
      <c r="AJ227" s="31">
        <f t="shared" si="459"/>
        <v>26</v>
      </c>
      <c r="AK227" s="31">
        <f t="shared" si="459"/>
        <v>7</v>
      </c>
      <c r="AL227" s="31">
        <f t="shared" si="459"/>
        <v>4</v>
      </c>
      <c r="AM227" s="31">
        <f t="shared" si="459"/>
        <v>4</v>
      </c>
      <c r="AN227" s="31">
        <f t="shared" si="459"/>
        <v>0</v>
      </c>
      <c r="AO227" s="31">
        <f t="shared" si="459"/>
        <v>0</v>
      </c>
      <c r="AP227" s="61">
        <f t="shared" si="437"/>
        <v>142</v>
      </c>
    </row>
    <row r="228" spans="1:42" s="16" customFormat="1" ht="13.5" customHeight="1" x14ac:dyDescent="0.2">
      <c r="A228" s="63">
        <f t="shared" si="432"/>
        <v>0.42708333333333359</v>
      </c>
      <c r="B228" s="96">
        <v>72</v>
      </c>
      <c r="C228" s="96">
        <v>19</v>
      </c>
      <c r="D228" s="96">
        <v>6</v>
      </c>
      <c r="E228" s="96">
        <v>2</v>
      </c>
      <c r="F228" s="96">
        <v>2</v>
      </c>
      <c r="G228" s="96">
        <v>0</v>
      </c>
      <c r="H228" s="96">
        <v>1</v>
      </c>
      <c r="I228" s="97">
        <f t="shared" si="427"/>
        <v>102</v>
      </c>
      <c r="J228" s="96">
        <v>3</v>
      </c>
      <c r="K228" s="96">
        <v>3</v>
      </c>
      <c r="L228" s="96">
        <v>0</v>
      </c>
      <c r="M228" s="96">
        <v>0</v>
      </c>
      <c r="N228" s="96">
        <v>1</v>
      </c>
      <c r="O228" s="96">
        <v>0</v>
      </c>
      <c r="P228" s="96">
        <v>0</v>
      </c>
      <c r="Q228" s="97">
        <f t="shared" si="428"/>
        <v>7</v>
      </c>
      <c r="R228" s="198"/>
      <c r="S228" s="198"/>
      <c r="T228" s="198"/>
      <c r="U228" s="198"/>
      <c r="V228" s="198"/>
      <c r="W228" s="198"/>
      <c r="X228" s="198"/>
      <c r="Y228" s="97">
        <f t="shared" si="429"/>
        <v>0</v>
      </c>
      <c r="Z228" s="62">
        <f t="shared" si="433"/>
        <v>0.42708333333333359</v>
      </c>
      <c r="AA228" s="31">
        <f t="shared" ref="AA228:AG228" si="460">R228+B331+J331+R331</f>
        <v>125</v>
      </c>
      <c r="AB228" s="31">
        <f t="shared" si="460"/>
        <v>22</v>
      </c>
      <c r="AC228" s="31">
        <f t="shared" si="460"/>
        <v>8</v>
      </c>
      <c r="AD228" s="31">
        <f t="shared" si="460"/>
        <v>2</v>
      </c>
      <c r="AE228" s="31">
        <f t="shared" si="460"/>
        <v>6</v>
      </c>
      <c r="AF228" s="31">
        <f t="shared" si="460"/>
        <v>0</v>
      </c>
      <c r="AG228" s="31">
        <f t="shared" si="460"/>
        <v>0</v>
      </c>
      <c r="AH228" s="61">
        <f t="shared" si="435"/>
        <v>163</v>
      </c>
      <c r="AI228" s="31">
        <f t="shared" ref="AI228:AO228" si="461">R22+J228+R228+J434</f>
        <v>75</v>
      </c>
      <c r="AJ228" s="31">
        <f t="shared" si="461"/>
        <v>15</v>
      </c>
      <c r="AK228" s="31">
        <f t="shared" si="461"/>
        <v>2</v>
      </c>
      <c r="AL228" s="31">
        <f t="shared" si="461"/>
        <v>2</v>
      </c>
      <c r="AM228" s="31">
        <f t="shared" si="461"/>
        <v>3</v>
      </c>
      <c r="AN228" s="31">
        <f t="shared" si="461"/>
        <v>0</v>
      </c>
      <c r="AO228" s="31">
        <f t="shared" si="461"/>
        <v>1</v>
      </c>
      <c r="AP228" s="61">
        <f t="shared" si="437"/>
        <v>98</v>
      </c>
    </row>
    <row r="229" spans="1:42" s="16" customFormat="1" ht="13.5" customHeight="1" x14ac:dyDescent="0.2">
      <c r="A229" s="63">
        <f t="shared" si="432"/>
        <v>0.43750000000000028</v>
      </c>
      <c r="B229" s="96">
        <v>96</v>
      </c>
      <c r="C229" s="96">
        <v>16</v>
      </c>
      <c r="D229" s="96">
        <v>3</v>
      </c>
      <c r="E229" s="96">
        <v>2</v>
      </c>
      <c r="F229" s="96">
        <v>0</v>
      </c>
      <c r="G229" s="96">
        <v>0</v>
      </c>
      <c r="H229" s="96">
        <v>0</v>
      </c>
      <c r="I229" s="97">
        <f t="shared" si="427"/>
        <v>117</v>
      </c>
      <c r="J229" s="96">
        <v>34</v>
      </c>
      <c r="K229" s="96">
        <v>3</v>
      </c>
      <c r="L229" s="96">
        <v>1</v>
      </c>
      <c r="M229" s="96">
        <v>1</v>
      </c>
      <c r="N229" s="96">
        <v>1</v>
      </c>
      <c r="O229" s="96">
        <v>0</v>
      </c>
      <c r="P229" s="96">
        <v>0</v>
      </c>
      <c r="Q229" s="97">
        <f t="shared" si="428"/>
        <v>40</v>
      </c>
      <c r="R229" s="198"/>
      <c r="S229" s="198"/>
      <c r="T229" s="198"/>
      <c r="U229" s="198"/>
      <c r="V229" s="198"/>
      <c r="W229" s="198"/>
      <c r="X229" s="198"/>
      <c r="Y229" s="97">
        <f t="shared" si="429"/>
        <v>0</v>
      </c>
      <c r="Z229" s="63">
        <f t="shared" si="433"/>
        <v>0.43750000000000028</v>
      </c>
      <c r="AA229" s="31">
        <f t="shared" ref="AA229:AG229" si="462">R229+B332+J332+R332</f>
        <v>138</v>
      </c>
      <c r="AB229" s="31">
        <f t="shared" si="462"/>
        <v>13</v>
      </c>
      <c r="AC229" s="31">
        <f t="shared" si="462"/>
        <v>4</v>
      </c>
      <c r="AD229" s="31">
        <f t="shared" si="462"/>
        <v>2</v>
      </c>
      <c r="AE229" s="31">
        <f t="shared" si="462"/>
        <v>1</v>
      </c>
      <c r="AF229" s="31">
        <f t="shared" si="462"/>
        <v>0</v>
      </c>
      <c r="AG229" s="31">
        <f t="shared" si="462"/>
        <v>0</v>
      </c>
      <c r="AH229" s="61">
        <f t="shared" si="435"/>
        <v>158</v>
      </c>
      <c r="AI229" s="31">
        <f t="shared" ref="AI229:AO229" si="463">R23+J229+R229+J435</f>
        <v>105</v>
      </c>
      <c r="AJ229" s="31">
        <f t="shared" si="463"/>
        <v>24</v>
      </c>
      <c r="AK229" s="31">
        <f t="shared" si="463"/>
        <v>7</v>
      </c>
      <c r="AL229" s="31">
        <f t="shared" si="463"/>
        <v>10</v>
      </c>
      <c r="AM229" s="31">
        <f t="shared" si="463"/>
        <v>2</v>
      </c>
      <c r="AN229" s="31">
        <f t="shared" si="463"/>
        <v>0</v>
      </c>
      <c r="AO229" s="31">
        <f t="shared" si="463"/>
        <v>1</v>
      </c>
      <c r="AP229" s="61">
        <f t="shared" si="437"/>
        <v>149</v>
      </c>
    </row>
    <row r="230" spans="1:42" s="16" customFormat="1" ht="13.5" customHeight="1" x14ac:dyDescent="0.2">
      <c r="A230" s="63">
        <f t="shared" si="432"/>
        <v>0.44791666666666696</v>
      </c>
      <c r="B230" s="96">
        <v>87</v>
      </c>
      <c r="C230" s="96">
        <v>12</v>
      </c>
      <c r="D230" s="96">
        <v>2</v>
      </c>
      <c r="E230" s="96">
        <v>1</v>
      </c>
      <c r="F230" s="96">
        <v>1</v>
      </c>
      <c r="G230" s="96">
        <v>0</v>
      </c>
      <c r="H230" s="96">
        <v>1</v>
      </c>
      <c r="I230" s="97">
        <f t="shared" si="427"/>
        <v>104</v>
      </c>
      <c r="J230" s="96">
        <v>27</v>
      </c>
      <c r="K230" s="96">
        <v>4</v>
      </c>
      <c r="L230" s="96">
        <v>0</v>
      </c>
      <c r="M230" s="96">
        <v>2</v>
      </c>
      <c r="N230" s="96">
        <v>0</v>
      </c>
      <c r="O230" s="96">
        <v>0</v>
      </c>
      <c r="P230" s="96">
        <v>0</v>
      </c>
      <c r="Q230" s="97">
        <f t="shared" si="428"/>
        <v>33</v>
      </c>
      <c r="R230" s="198"/>
      <c r="S230" s="198"/>
      <c r="T230" s="198"/>
      <c r="U230" s="198"/>
      <c r="V230" s="198"/>
      <c r="W230" s="198"/>
      <c r="X230" s="198"/>
      <c r="Y230" s="97">
        <f t="shared" si="429"/>
        <v>0</v>
      </c>
      <c r="Z230" s="63">
        <f t="shared" si="433"/>
        <v>0.44791666666666696</v>
      </c>
      <c r="AA230" s="31">
        <f t="shared" ref="AA230:AG230" si="464">R230+B333+J333+R333</f>
        <v>126</v>
      </c>
      <c r="AB230" s="31">
        <f t="shared" si="464"/>
        <v>20</v>
      </c>
      <c r="AC230" s="31">
        <f t="shared" si="464"/>
        <v>6</v>
      </c>
      <c r="AD230" s="31">
        <f t="shared" si="464"/>
        <v>2</v>
      </c>
      <c r="AE230" s="31">
        <f t="shared" si="464"/>
        <v>5</v>
      </c>
      <c r="AF230" s="31">
        <f t="shared" si="464"/>
        <v>2</v>
      </c>
      <c r="AG230" s="31">
        <f t="shared" si="464"/>
        <v>1</v>
      </c>
      <c r="AH230" s="61">
        <f t="shared" si="435"/>
        <v>162</v>
      </c>
      <c r="AI230" s="31">
        <f t="shared" ref="AI230:AO230" si="465">R24+J230+R230+J436</f>
        <v>110</v>
      </c>
      <c r="AJ230" s="31">
        <f t="shared" si="465"/>
        <v>18</v>
      </c>
      <c r="AK230" s="31">
        <f t="shared" si="465"/>
        <v>2</v>
      </c>
      <c r="AL230" s="31">
        <f t="shared" si="465"/>
        <v>7</v>
      </c>
      <c r="AM230" s="31">
        <f t="shared" si="465"/>
        <v>5</v>
      </c>
      <c r="AN230" s="31">
        <f t="shared" si="465"/>
        <v>2</v>
      </c>
      <c r="AO230" s="31">
        <f t="shared" si="465"/>
        <v>0</v>
      </c>
      <c r="AP230" s="61">
        <f t="shared" si="437"/>
        <v>144</v>
      </c>
    </row>
    <row r="231" spans="1:42" s="16" customFormat="1" ht="13.5" customHeight="1" x14ac:dyDescent="0.2">
      <c r="A231" s="63">
        <f t="shared" si="432"/>
        <v>0.45833333333333365</v>
      </c>
      <c r="B231" s="96">
        <v>72</v>
      </c>
      <c r="C231" s="96">
        <v>15</v>
      </c>
      <c r="D231" s="96">
        <v>3</v>
      </c>
      <c r="E231" s="96">
        <v>0</v>
      </c>
      <c r="F231" s="96">
        <v>0</v>
      </c>
      <c r="G231" s="96">
        <v>0</v>
      </c>
      <c r="H231" s="96">
        <v>0</v>
      </c>
      <c r="I231" s="97">
        <f t="shared" si="427"/>
        <v>90</v>
      </c>
      <c r="J231" s="96">
        <v>26</v>
      </c>
      <c r="K231" s="96">
        <v>3</v>
      </c>
      <c r="L231" s="96">
        <v>1</v>
      </c>
      <c r="M231" s="96">
        <v>2</v>
      </c>
      <c r="N231" s="96">
        <v>1</v>
      </c>
      <c r="O231" s="96">
        <v>0</v>
      </c>
      <c r="P231" s="96">
        <v>0</v>
      </c>
      <c r="Q231" s="97">
        <f t="shared" si="428"/>
        <v>33</v>
      </c>
      <c r="R231" s="198"/>
      <c r="S231" s="198"/>
      <c r="T231" s="198"/>
      <c r="U231" s="198"/>
      <c r="V231" s="198"/>
      <c r="W231" s="198"/>
      <c r="X231" s="198"/>
      <c r="Y231" s="97">
        <f t="shared" si="429"/>
        <v>0</v>
      </c>
      <c r="Z231" s="63">
        <f t="shared" si="433"/>
        <v>0.45833333333333365</v>
      </c>
      <c r="AA231" s="31">
        <f t="shared" ref="AA231:AG231" si="466">R231+B334+J334+R334</f>
        <v>98</v>
      </c>
      <c r="AB231" s="31">
        <f t="shared" si="466"/>
        <v>17</v>
      </c>
      <c r="AC231" s="31">
        <f t="shared" si="466"/>
        <v>6</v>
      </c>
      <c r="AD231" s="31">
        <f t="shared" si="466"/>
        <v>6</v>
      </c>
      <c r="AE231" s="31">
        <f t="shared" si="466"/>
        <v>2</v>
      </c>
      <c r="AF231" s="31">
        <f t="shared" si="466"/>
        <v>2</v>
      </c>
      <c r="AG231" s="31">
        <f t="shared" si="466"/>
        <v>0</v>
      </c>
      <c r="AH231" s="61">
        <f t="shared" si="435"/>
        <v>131</v>
      </c>
      <c r="AI231" s="31">
        <f t="shared" ref="AI231:AO231" si="467">R25+J231+R231+J437</f>
        <v>100</v>
      </c>
      <c r="AJ231" s="31">
        <f t="shared" si="467"/>
        <v>23</v>
      </c>
      <c r="AK231" s="31">
        <f t="shared" si="467"/>
        <v>4</v>
      </c>
      <c r="AL231" s="31">
        <f t="shared" si="467"/>
        <v>10</v>
      </c>
      <c r="AM231" s="31">
        <f t="shared" si="467"/>
        <v>3</v>
      </c>
      <c r="AN231" s="31">
        <f t="shared" si="467"/>
        <v>0</v>
      </c>
      <c r="AO231" s="31">
        <f t="shared" si="467"/>
        <v>0</v>
      </c>
      <c r="AP231" s="61">
        <f t="shared" si="437"/>
        <v>140</v>
      </c>
    </row>
    <row r="232" spans="1:42" s="16" customFormat="1" ht="13.5" customHeight="1" x14ac:dyDescent="0.2">
      <c r="A232" s="63">
        <f t="shared" si="432"/>
        <v>0.46875000000000033</v>
      </c>
      <c r="B232" s="96">
        <v>88</v>
      </c>
      <c r="C232" s="96">
        <v>10</v>
      </c>
      <c r="D232" s="96">
        <v>2</v>
      </c>
      <c r="E232" s="96">
        <v>1</v>
      </c>
      <c r="F232" s="96">
        <v>1</v>
      </c>
      <c r="G232" s="96">
        <v>0</v>
      </c>
      <c r="H232" s="96">
        <v>0</v>
      </c>
      <c r="I232" s="97">
        <f t="shared" si="427"/>
        <v>102</v>
      </c>
      <c r="J232" s="96">
        <v>28</v>
      </c>
      <c r="K232" s="96">
        <v>1</v>
      </c>
      <c r="L232" s="96">
        <v>1</v>
      </c>
      <c r="M232" s="96">
        <v>1</v>
      </c>
      <c r="N232" s="96">
        <v>1</v>
      </c>
      <c r="O232" s="96">
        <v>0</v>
      </c>
      <c r="P232" s="96">
        <v>0</v>
      </c>
      <c r="Q232" s="97">
        <f t="shared" si="428"/>
        <v>32</v>
      </c>
      <c r="R232" s="198"/>
      <c r="S232" s="198"/>
      <c r="T232" s="198"/>
      <c r="U232" s="198"/>
      <c r="V232" s="198"/>
      <c r="W232" s="198"/>
      <c r="X232" s="198"/>
      <c r="Y232" s="97">
        <f t="shared" si="429"/>
        <v>0</v>
      </c>
      <c r="Z232" s="63">
        <f t="shared" si="433"/>
        <v>0.46875000000000033</v>
      </c>
      <c r="AA232" s="31">
        <f t="shared" ref="AA232:AG232" si="468">R232+B335+J335+R335</f>
        <v>96</v>
      </c>
      <c r="AB232" s="31">
        <f t="shared" si="468"/>
        <v>21</v>
      </c>
      <c r="AC232" s="31">
        <f t="shared" si="468"/>
        <v>6</v>
      </c>
      <c r="AD232" s="31">
        <f t="shared" si="468"/>
        <v>8</v>
      </c>
      <c r="AE232" s="31">
        <f t="shared" si="468"/>
        <v>7</v>
      </c>
      <c r="AF232" s="31">
        <f t="shared" si="468"/>
        <v>1</v>
      </c>
      <c r="AG232" s="31">
        <f t="shared" si="468"/>
        <v>2</v>
      </c>
      <c r="AH232" s="61">
        <f t="shared" si="435"/>
        <v>141</v>
      </c>
      <c r="AI232" s="31">
        <f t="shared" ref="AI232:AO232" si="469">R26+J232+R232+J438</f>
        <v>95</v>
      </c>
      <c r="AJ232" s="31">
        <f t="shared" si="469"/>
        <v>19</v>
      </c>
      <c r="AK232" s="31">
        <f t="shared" si="469"/>
        <v>3</v>
      </c>
      <c r="AL232" s="31">
        <f t="shared" si="469"/>
        <v>8</v>
      </c>
      <c r="AM232" s="31">
        <f t="shared" si="469"/>
        <v>3</v>
      </c>
      <c r="AN232" s="31">
        <f t="shared" si="469"/>
        <v>1</v>
      </c>
      <c r="AO232" s="31">
        <f t="shared" si="469"/>
        <v>0</v>
      </c>
      <c r="AP232" s="61">
        <f t="shared" si="437"/>
        <v>129</v>
      </c>
    </row>
    <row r="233" spans="1:42" s="16" customFormat="1" ht="13.5" customHeight="1" x14ac:dyDescent="0.2">
      <c r="A233" s="59">
        <f t="shared" si="432"/>
        <v>0.47916666666666702</v>
      </c>
      <c r="B233" s="96">
        <v>87</v>
      </c>
      <c r="C233" s="96">
        <v>11</v>
      </c>
      <c r="D233" s="96">
        <v>1</v>
      </c>
      <c r="E233" s="96">
        <v>4</v>
      </c>
      <c r="F233" s="96">
        <v>2</v>
      </c>
      <c r="G233" s="96">
        <v>0</v>
      </c>
      <c r="H233" s="96">
        <v>1</v>
      </c>
      <c r="I233" s="97">
        <f t="shared" si="427"/>
        <v>106</v>
      </c>
      <c r="J233" s="96">
        <v>25</v>
      </c>
      <c r="K233" s="96">
        <v>1</v>
      </c>
      <c r="L233" s="96">
        <v>2</v>
      </c>
      <c r="M233" s="96">
        <v>1</v>
      </c>
      <c r="N233" s="96">
        <v>0</v>
      </c>
      <c r="O233" s="96">
        <v>0</v>
      </c>
      <c r="P233" s="96">
        <v>0</v>
      </c>
      <c r="Q233" s="97">
        <f t="shared" si="428"/>
        <v>29</v>
      </c>
      <c r="R233" s="198"/>
      <c r="S233" s="198"/>
      <c r="T233" s="198"/>
      <c r="U233" s="198"/>
      <c r="V233" s="198"/>
      <c r="W233" s="198"/>
      <c r="X233" s="198"/>
      <c r="Y233" s="97">
        <f t="shared" si="429"/>
        <v>0</v>
      </c>
      <c r="Z233" s="63">
        <f t="shared" si="433"/>
        <v>0.47916666666666702</v>
      </c>
      <c r="AA233" s="31">
        <f t="shared" ref="AA233:AG233" si="470">R233+B336+J336+R336</f>
        <v>101</v>
      </c>
      <c r="AB233" s="31">
        <f t="shared" si="470"/>
        <v>19</v>
      </c>
      <c r="AC233" s="31">
        <f t="shared" si="470"/>
        <v>6</v>
      </c>
      <c r="AD233" s="31">
        <f t="shared" si="470"/>
        <v>2</v>
      </c>
      <c r="AE233" s="31">
        <f t="shared" si="470"/>
        <v>2</v>
      </c>
      <c r="AF233" s="31">
        <f t="shared" si="470"/>
        <v>1</v>
      </c>
      <c r="AG233" s="31">
        <f t="shared" si="470"/>
        <v>1</v>
      </c>
      <c r="AH233" s="61">
        <f t="shared" si="435"/>
        <v>132</v>
      </c>
      <c r="AI233" s="31">
        <f t="shared" ref="AI233:AO233" si="471">R27+J233+R233+J439</f>
        <v>103</v>
      </c>
      <c r="AJ233" s="31">
        <f t="shared" si="471"/>
        <v>17</v>
      </c>
      <c r="AK233" s="31">
        <f t="shared" si="471"/>
        <v>6</v>
      </c>
      <c r="AL233" s="31">
        <f t="shared" si="471"/>
        <v>5</v>
      </c>
      <c r="AM233" s="31">
        <f t="shared" si="471"/>
        <v>2</v>
      </c>
      <c r="AN233" s="31">
        <f t="shared" si="471"/>
        <v>0</v>
      </c>
      <c r="AO233" s="31">
        <f t="shared" si="471"/>
        <v>0</v>
      </c>
      <c r="AP233" s="61">
        <f t="shared" si="437"/>
        <v>133</v>
      </c>
    </row>
    <row r="234" spans="1:42" s="16" customFormat="1" ht="13.5" customHeight="1" x14ac:dyDescent="0.2">
      <c r="A234" s="62">
        <f t="shared" si="432"/>
        <v>0.4895833333333337</v>
      </c>
      <c r="B234" s="96">
        <v>75</v>
      </c>
      <c r="C234" s="96">
        <v>12</v>
      </c>
      <c r="D234" s="96">
        <v>1</v>
      </c>
      <c r="E234" s="96">
        <v>2</v>
      </c>
      <c r="F234" s="96">
        <v>0</v>
      </c>
      <c r="G234" s="96">
        <v>1</v>
      </c>
      <c r="H234" s="96">
        <v>1</v>
      </c>
      <c r="I234" s="97">
        <f t="shared" si="427"/>
        <v>92</v>
      </c>
      <c r="J234" s="96">
        <v>27</v>
      </c>
      <c r="K234" s="96">
        <v>4</v>
      </c>
      <c r="L234" s="96">
        <v>1</v>
      </c>
      <c r="M234" s="96">
        <v>3</v>
      </c>
      <c r="N234" s="96">
        <v>1</v>
      </c>
      <c r="O234" s="96">
        <v>0</v>
      </c>
      <c r="P234" s="96">
        <v>0</v>
      </c>
      <c r="Q234" s="97">
        <f t="shared" si="428"/>
        <v>36</v>
      </c>
      <c r="R234" s="198"/>
      <c r="S234" s="198"/>
      <c r="T234" s="198"/>
      <c r="U234" s="198"/>
      <c r="V234" s="198"/>
      <c r="W234" s="198"/>
      <c r="X234" s="198"/>
      <c r="Y234" s="97">
        <f t="shared" si="429"/>
        <v>0</v>
      </c>
      <c r="Z234" s="63">
        <f t="shared" si="433"/>
        <v>0.4895833333333337</v>
      </c>
      <c r="AA234" s="31">
        <f t="shared" ref="AA234:AG234" si="472">R234+B337+J337+R337</f>
        <v>96</v>
      </c>
      <c r="AB234" s="31">
        <f t="shared" si="472"/>
        <v>21</v>
      </c>
      <c r="AC234" s="31">
        <f t="shared" si="472"/>
        <v>4</v>
      </c>
      <c r="AD234" s="31">
        <f t="shared" si="472"/>
        <v>6</v>
      </c>
      <c r="AE234" s="31">
        <f t="shared" si="472"/>
        <v>3</v>
      </c>
      <c r="AF234" s="31">
        <f t="shared" si="472"/>
        <v>1</v>
      </c>
      <c r="AG234" s="31">
        <f t="shared" si="472"/>
        <v>0</v>
      </c>
      <c r="AH234" s="61">
        <f t="shared" si="435"/>
        <v>131</v>
      </c>
      <c r="AI234" s="31">
        <f t="shared" ref="AI234:AO234" si="473">R28+J234+R234+J440</f>
        <v>105</v>
      </c>
      <c r="AJ234" s="31">
        <f t="shared" si="473"/>
        <v>24</v>
      </c>
      <c r="AK234" s="31">
        <f t="shared" si="473"/>
        <v>6</v>
      </c>
      <c r="AL234" s="31">
        <f t="shared" si="473"/>
        <v>5</v>
      </c>
      <c r="AM234" s="31">
        <f t="shared" si="473"/>
        <v>4</v>
      </c>
      <c r="AN234" s="31">
        <f t="shared" si="473"/>
        <v>0</v>
      </c>
      <c r="AO234" s="31">
        <f t="shared" si="473"/>
        <v>1</v>
      </c>
      <c r="AP234" s="61">
        <f t="shared" si="437"/>
        <v>145</v>
      </c>
    </row>
    <row r="235" spans="1:42" s="16" customFormat="1" ht="13.5" customHeight="1" x14ac:dyDescent="0.2">
      <c r="A235" s="63">
        <f t="shared" si="432"/>
        <v>0.50000000000000033</v>
      </c>
      <c r="B235" s="96">
        <v>68</v>
      </c>
      <c r="C235" s="96">
        <v>16</v>
      </c>
      <c r="D235" s="96">
        <v>7</v>
      </c>
      <c r="E235" s="96">
        <v>2</v>
      </c>
      <c r="F235" s="96">
        <v>0</v>
      </c>
      <c r="G235" s="96">
        <v>0</v>
      </c>
      <c r="H235" s="96">
        <v>0</v>
      </c>
      <c r="I235" s="97">
        <f t="shared" si="427"/>
        <v>93</v>
      </c>
      <c r="J235" s="96">
        <v>24</v>
      </c>
      <c r="K235" s="96">
        <v>2</v>
      </c>
      <c r="L235" s="96">
        <v>0</v>
      </c>
      <c r="M235" s="96">
        <v>0</v>
      </c>
      <c r="N235" s="96">
        <v>2</v>
      </c>
      <c r="O235" s="96">
        <v>0</v>
      </c>
      <c r="P235" s="96">
        <v>0</v>
      </c>
      <c r="Q235" s="97">
        <f t="shared" si="428"/>
        <v>28</v>
      </c>
      <c r="R235" s="198"/>
      <c r="S235" s="198"/>
      <c r="T235" s="198"/>
      <c r="U235" s="198"/>
      <c r="V235" s="198"/>
      <c r="W235" s="198"/>
      <c r="X235" s="198"/>
      <c r="Y235" s="97">
        <f t="shared" si="429"/>
        <v>0</v>
      </c>
      <c r="Z235" s="59">
        <f t="shared" si="433"/>
        <v>0.50000000000000033</v>
      </c>
      <c r="AA235" s="31">
        <f t="shared" ref="AA235:AG235" si="474">R235+B338+J338+R338</f>
        <v>103</v>
      </c>
      <c r="AB235" s="31">
        <f t="shared" si="474"/>
        <v>20</v>
      </c>
      <c r="AC235" s="31">
        <f t="shared" si="474"/>
        <v>7</v>
      </c>
      <c r="AD235" s="31">
        <f t="shared" si="474"/>
        <v>5</v>
      </c>
      <c r="AE235" s="31">
        <f t="shared" si="474"/>
        <v>2</v>
      </c>
      <c r="AF235" s="31">
        <f t="shared" si="474"/>
        <v>1</v>
      </c>
      <c r="AG235" s="31">
        <f t="shared" si="474"/>
        <v>1</v>
      </c>
      <c r="AH235" s="61">
        <f t="shared" si="435"/>
        <v>139</v>
      </c>
      <c r="AI235" s="31">
        <f t="shared" ref="AI235:AO235" si="475">R29+J235+R235+J441</f>
        <v>109</v>
      </c>
      <c r="AJ235" s="31">
        <f t="shared" si="475"/>
        <v>15</v>
      </c>
      <c r="AK235" s="31">
        <f t="shared" si="475"/>
        <v>5</v>
      </c>
      <c r="AL235" s="31">
        <f t="shared" si="475"/>
        <v>2</v>
      </c>
      <c r="AM235" s="31">
        <f t="shared" si="475"/>
        <v>4</v>
      </c>
      <c r="AN235" s="31">
        <f t="shared" si="475"/>
        <v>0</v>
      </c>
      <c r="AO235" s="31">
        <f t="shared" si="475"/>
        <v>0</v>
      </c>
      <c r="AP235" s="61">
        <f t="shared" si="437"/>
        <v>135</v>
      </c>
    </row>
    <row r="236" spans="1:42" s="16" customFormat="1" ht="13.5" customHeight="1" x14ac:dyDescent="0.2">
      <c r="A236" s="62">
        <f t="shared" si="432"/>
        <v>0.51041666666666696</v>
      </c>
      <c r="B236" s="96">
        <v>83</v>
      </c>
      <c r="C236" s="96">
        <v>10</v>
      </c>
      <c r="D236" s="96">
        <v>6</v>
      </c>
      <c r="E236" s="96">
        <v>2</v>
      </c>
      <c r="F236" s="96">
        <v>1</v>
      </c>
      <c r="G236" s="96">
        <v>2</v>
      </c>
      <c r="H236" s="96">
        <v>0</v>
      </c>
      <c r="I236" s="97">
        <f t="shared" si="427"/>
        <v>104</v>
      </c>
      <c r="J236" s="96">
        <v>18</v>
      </c>
      <c r="K236" s="96">
        <v>5</v>
      </c>
      <c r="L236" s="96">
        <v>2</v>
      </c>
      <c r="M236" s="96">
        <v>0</v>
      </c>
      <c r="N236" s="96">
        <v>1</v>
      </c>
      <c r="O236" s="96">
        <v>0</v>
      </c>
      <c r="P236" s="96">
        <v>0</v>
      </c>
      <c r="Q236" s="97">
        <f t="shared" si="428"/>
        <v>26</v>
      </c>
      <c r="R236" s="198"/>
      <c r="S236" s="198"/>
      <c r="T236" s="198"/>
      <c r="U236" s="198"/>
      <c r="V236" s="198"/>
      <c r="W236" s="198"/>
      <c r="X236" s="198"/>
      <c r="Y236" s="97">
        <f t="shared" si="429"/>
        <v>0</v>
      </c>
      <c r="Z236" s="62">
        <f t="shared" si="433"/>
        <v>0.51041666666666696</v>
      </c>
      <c r="AA236" s="31">
        <f t="shared" ref="AA236:AG236" si="476">R236+B339+J339+R339</f>
        <v>101</v>
      </c>
      <c r="AB236" s="31">
        <f t="shared" si="476"/>
        <v>24</v>
      </c>
      <c r="AC236" s="31">
        <f t="shared" si="476"/>
        <v>5</v>
      </c>
      <c r="AD236" s="31">
        <f t="shared" si="476"/>
        <v>9</v>
      </c>
      <c r="AE236" s="31">
        <f t="shared" si="476"/>
        <v>5</v>
      </c>
      <c r="AF236" s="31">
        <f t="shared" si="476"/>
        <v>0</v>
      </c>
      <c r="AG236" s="31">
        <f t="shared" si="476"/>
        <v>1</v>
      </c>
      <c r="AH236" s="61">
        <f t="shared" si="435"/>
        <v>145</v>
      </c>
      <c r="AI236" s="31">
        <f t="shared" ref="AI236:AO236" si="477">R30+J236+R236+J442</f>
        <v>122</v>
      </c>
      <c r="AJ236" s="31">
        <f t="shared" si="477"/>
        <v>20</v>
      </c>
      <c r="AK236" s="31">
        <f t="shared" si="477"/>
        <v>7</v>
      </c>
      <c r="AL236" s="31">
        <f t="shared" si="477"/>
        <v>5</v>
      </c>
      <c r="AM236" s="31">
        <f t="shared" si="477"/>
        <v>4</v>
      </c>
      <c r="AN236" s="31">
        <f t="shared" si="477"/>
        <v>1</v>
      </c>
      <c r="AO236" s="31">
        <f t="shared" si="477"/>
        <v>0</v>
      </c>
      <c r="AP236" s="61">
        <f t="shared" si="437"/>
        <v>159</v>
      </c>
    </row>
    <row r="237" spans="1:42" s="16" customFormat="1" ht="13.5" customHeight="1" x14ac:dyDescent="0.2">
      <c r="A237" s="63">
        <f t="shared" si="432"/>
        <v>0.52083333333333359</v>
      </c>
      <c r="B237" s="96">
        <v>83</v>
      </c>
      <c r="C237" s="96">
        <v>18</v>
      </c>
      <c r="D237" s="96">
        <v>6</v>
      </c>
      <c r="E237" s="96">
        <v>0</v>
      </c>
      <c r="F237" s="96">
        <v>1</v>
      </c>
      <c r="G237" s="96">
        <v>1</v>
      </c>
      <c r="H237" s="96">
        <v>0</v>
      </c>
      <c r="I237" s="97">
        <f t="shared" si="427"/>
        <v>109</v>
      </c>
      <c r="J237" s="96">
        <v>24</v>
      </c>
      <c r="K237" s="96">
        <v>6</v>
      </c>
      <c r="L237" s="96">
        <v>2</v>
      </c>
      <c r="M237" s="96">
        <v>0</v>
      </c>
      <c r="N237" s="96">
        <v>1</v>
      </c>
      <c r="O237" s="96">
        <v>0</v>
      </c>
      <c r="P237" s="96">
        <v>0</v>
      </c>
      <c r="Q237" s="97">
        <f t="shared" si="428"/>
        <v>33</v>
      </c>
      <c r="R237" s="198"/>
      <c r="S237" s="198"/>
      <c r="T237" s="198"/>
      <c r="U237" s="198"/>
      <c r="V237" s="198"/>
      <c r="W237" s="198"/>
      <c r="X237" s="198"/>
      <c r="Y237" s="97">
        <f t="shared" si="429"/>
        <v>0</v>
      </c>
      <c r="Z237" s="63">
        <f t="shared" si="433"/>
        <v>0.52083333333333359</v>
      </c>
      <c r="AA237" s="31">
        <f t="shared" ref="AA237:AG237" si="478">R237+B340+J340+R340</f>
        <v>105</v>
      </c>
      <c r="AB237" s="31">
        <f t="shared" si="478"/>
        <v>25</v>
      </c>
      <c r="AC237" s="31">
        <f t="shared" si="478"/>
        <v>3</v>
      </c>
      <c r="AD237" s="31">
        <f t="shared" si="478"/>
        <v>8</v>
      </c>
      <c r="AE237" s="31">
        <f t="shared" si="478"/>
        <v>1</v>
      </c>
      <c r="AF237" s="31">
        <f t="shared" si="478"/>
        <v>0</v>
      </c>
      <c r="AG237" s="31">
        <f t="shared" si="478"/>
        <v>0</v>
      </c>
      <c r="AH237" s="61">
        <f t="shared" si="435"/>
        <v>142</v>
      </c>
      <c r="AI237" s="31">
        <f t="shared" ref="AI237:AO237" si="479">R31+J237+R237+J443</f>
        <v>84</v>
      </c>
      <c r="AJ237" s="31">
        <f t="shared" si="479"/>
        <v>18</v>
      </c>
      <c r="AK237" s="31">
        <f t="shared" si="479"/>
        <v>8</v>
      </c>
      <c r="AL237" s="31">
        <f t="shared" si="479"/>
        <v>3</v>
      </c>
      <c r="AM237" s="31">
        <f t="shared" si="479"/>
        <v>2</v>
      </c>
      <c r="AN237" s="31">
        <f t="shared" si="479"/>
        <v>0</v>
      </c>
      <c r="AO237" s="31">
        <f t="shared" si="479"/>
        <v>0</v>
      </c>
      <c r="AP237" s="61">
        <f t="shared" si="437"/>
        <v>115</v>
      </c>
    </row>
    <row r="238" spans="1:42" s="16" customFormat="1" ht="13.5" customHeight="1" x14ac:dyDescent="0.2">
      <c r="A238" s="63">
        <f t="shared" si="432"/>
        <v>0.53125000000000022</v>
      </c>
      <c r="B238" s="96">
        <v>69</v>
      </c>
      <c r="C238" s="96">
        <v>7</v>
      </c>
      <c r="D238" s="96">
        <v>5</v>
      </c>
      <c r="E238" s="96">
        <v>3</v>
      </c>
      <c r="F238" s="96">
        <v>1</v>
      </c>
      <c r="G238" s="96">
        <v>0</v>
      </c>
      <c r="H238" s="96">
        <v>0</v>
      </c>
      <c r="I238" s="97">
        <f t="shared" si="427"/>
        <v>85</v>
      </c>
      <c r="J238" s="96">
        <v>32</v>
      </c>
      <c r="K238" s="96">
        <v>0</v>
      </c>
      <c r="L238" s="96">
        <v>0</v>
      </c>
      <c r="M238" s="96">
        <v>1</v>
      </c>
      <c r="N238" s="96">
        <v>0</v>
      </c>
      <c r="O238" s="96">
        <v>1</v>
      </c>
      <c r="P238" s="96">
        <v>0</v>
      </c>
      <c r="Q238" s="97">
        <f t="shared" si="428"/>
        <v>34</v>
      </c>
      <c r="R238" s="198"/>
      <c r="S238" s="198"/>
      <c r="T238" s="198"/>
      <c r="U238" s="198"/>
      <c r="V238" s="198"/>
      <c r="W238" s="198"/>
      <c r="X238" s="198"/>
      <c r="Y238" s="97">
        <f t="shared" si="429"/>
        <v>0</v>
      </c>
      <c r="Z238" s="62">
        <f t="shared" si="433"/>
        <v>0.53125000000000022</v>
      </c>
      <c r="AA238" s="31">
        <f t="shared" ref="AA238:AG238" si="480">R238+B341+J341+R341</f>
        <v>127</v>
      </c>
      <c r="AB238" s="31">
        <f t="shared" si="480"/>
        <v>13</v>
      </c>
      <c r="AC238" s="31">
        <f t="shared" si="480"/>
        <v>8</v>
      </c>
      <c r="AD238" s="31">
        <f t="shared" si="480"/>
        <v>3</v>
      </c>
      <c r="AE238" s="31">
        <f t="shared" si="480"/>
        <v>2</v>
      </c>
      <c r="AF238" s="31">
        <f t="shared" si="480"/>
        <v>1</v>
      </c>
      <c r="AG238" s="31">
        <f t="shared" si="480"/>
        <v>0</v>
      </c>
      <c r="AH238" s="61">
        <f t="shared" si="435"/>
        <v>154</v>
      </c>
      <c r="AI238" s="31">
        <f t="shared" ref="AI238:AO238" si="481">R32+J238+R238+J444</f>
        <v>121</v>
      </c>
      <c r="AJ238" s="31">
        <f t="shared" si="481"/>
        <v>18</v>
      </c>
      <c r="AK238" s="31">
        <f t="shared" si="481"/>
        <v>5</v>
      </c>
      <c r="AL238" s="31">
        <f t="shared" si="481"/>
        <v>7</v>
      </c>
      <c r="AM238" s="31">
        <f t="shared" si="481"/>
        <v>4</v>
      </c>
      <c r="AN238" s="31">
        <f t="shared" si="481"/>
        <v>2</v>
      </c>
      <c r="AO238" s="31">
        <f t="shared" si="481"/>
        <v>0</v>
      </c>
      <c r="AP238" s="61">
        <f t="shared" si="437"/>
        <v>157</v>
      </c>
    </row>
    <row r="239" spans="1:42" s="16" customFormat="1" ht="13.5" customHeight="1" x14ac:dyDescent="0.2">
      <c r="A239" s="63">
        <f t="shared" si="432"/>
        <v>0.54166666666666685</v>
      </c>
      <c r="B239" s="96">
        <v>90</v>
      </c>
      <c r="C239" s="96">
        <v>17</v>
      </c>
      <c r="D239" s="96">
        <v>0</v>
      </c>
      <c r="E239" s="96">
        <v>2</v>
      </c>
      <c r="F239" s="96">
        <v>0</v>
      </c>
      <c r="G239" s="96">
        <v>0</v>
      </c>
      <c r="H239" s="96">
        <v>1</v>
      </c>
      <c r="I239" s="97">
        <f t="shared" si="427"/>
        <v>110</v>
      </c>
      <c r="J239" s="96">
        <v>31</v>
      </c>
      <c r="K239" s="96">
        <v>4</v>
      </c>
      <c r="L239" s="96">
        <v>1</v>
      </c>
      <c r="M239" s="96">
        <v>2</v>
      </c>
      <c r="N239" s="96">
        <v>1</v>
      </c>
      <c r="O239" s="96">
        <v>0</v>
      </c>
      <c r="P239" s="96">
        <v>0</v>
      </c>
      <c r="Q239" s="97">
        <f t="shared" si="428"/>
        <v>39</v>
      </c>
      <c r="R239" s="198"/>
      <c r="S239" s="198"/>
      <c r="T239" s="198"/>
      <c r="U239" s="198"/>
      <c r="V239" s="198"/>
      <c r="W239" s="198"/>
      <c r="X239" s="198"/>
      <c r="Y239" s="97">
        <f t="shared" si="429"/>
        <v>0</v>
      </c>
      <c r="Z239" s="63">
        <f t="shared" si="433"/>
        <v>0.54166666666666685</v>
      </c>
      <c r="AA239" s="31">
        <f t="shared" ref="AA239:AG239" si="482">R239+B342+J342+R342</f>
        <v>103</v>
      </c>
      <c r="AB239" s="31">
        <f t="shared" si="482"/>
        <v>23</v>
      </c>
      <c r="AC239" s="31">
        <f t="shared" si="482"/>
        <v>2</v>
      </c>
      <c r="AD239" s="31">
        <f t="shared" si="482"/>
        <v>5</v>
      </c>
      <c r="AE239" s="31">
        <f t="shared" si="482"/>
        <v>5</v>
      </c>
      <c r="AF239" s="31">
        <f t="shared" si="482"/>
        <v>2</v>
      </c>
      <c r="AG239" s="31">
        <f t="shared" si="482"/>
        <v>1</v>
      </c>
      <c r="AH239" s="61">
        <f t="shared" si="435"/>
        <v>141</v>
      </c>
      <c r="AI239" s="31">
        <f t="shared" ref="AI239:AO239" si="483">R33+J239+R239+J445</f>
        <v>100</v>
      </c>
      <c r="AJ239" s="31">
        <f t="shared" si="483"/>
        <v>22</v>
      </c>
      <c r="AK239" s="31">
        <f t="shared" si="483"/>
        <v>4</v>
      </c>
      <c r="AL239" s="31">
        <f t="shared" si="483"/>
        <v>6</v>
      </c>
      <c r="AM239" s="31">
        <f t="shared" si="483"/>
        <v>2</v>
      </c>
      <c r="AN239" s="31">
        <f t="shared" si="483"/>
        <v>0</v>
      </c>
      <c r="AO239" s="31">
        <f t="shared" si="483"/>
        <v>0</v>
      </c>
      <c r="AP239" s="61">
        <f t="shared" si="437"/>
        <v>134</v>
      </c>
    </row>
    <row r="240" spans="1:42" s="16" customFormat="1" ht="13.5" customHeight="1" x14ac:dyDescent="0.2">
      <c r="A240" s="63">
        <f t="shared" si="432"/>
        <v>0.55208333333333348</v>
      </c>
      <c r="B240" s="96">
        <v>72</v>
      </c>
      <c r="C240" s="96">
        <v>15</v>
      </c>
      <c r="D240" s="96">
        <v>2</v>
      </c>
      <c r="E240" s="96">
        <v>0</v>
      </c>
      <c r="F240" s="96">
        <v>0</v>
      </c>
      <c r="G240" s="96">
        <v>2</v>
      </c>
      <c r="H240" s="96">
        <v>0</v>
      </c>
      <c r="I240" s="97">
        <f t="shared" si="427"/>
        <v>91</v>
      </c>
      <c r="J240" s="96">
        <v>28</v>
      </c>
      <c r="K240" s="96">
        <v>3</v>
      </c>
      <c r="L240" s="96">
        <v>2</v>
      </c>
      <c r="M240" s="96">
        <v>0</v>
      </c>
      <c r="N240" s="96">
        <v>1</v>
      </c>
      <c r="O240" s="96">
        <v>0</v>
      </c>
      <c r="P240" s="96">
        <v>0</v>
      </c>
      <c r="Q240" s="97">
        <f t="shared" si="428"/>
        <v>34</v>
      </c>
      <c r="R240" s="198"/>
      <c r="S240" s="198"/>
      <c r="T240" s="198"/>
      <c r="U240" s="198"/>
      <c r="V240" s="198"/>
      <c r="W240" s="198"/>
      <c r="X240" s="198"/>
      <c r="Y240" s="97">
        <f t="shared" si="429"/>
        <v>0</v>
      </c>
      <c r="Z240" s="63">
        <f t="shared" si="433"/>
        <v>0.55208333333333348</v>
      </c>
      <c r="AA240" s="31">
        <f t="shared" ref="AA240:AG240" si="484">R240+B343+J343+R343</f>
        <v>94</v>
      </c>
      <c r="AB240" s="31">
        <f t="shared" si="484"/>
        <v>25</v>
      </c>
      <c r="AC240" s="31">
        <f t="shared" si="484"/>
        <v>4</v>
      </c>
      <c r="AD240" s="31">
        <f t="shared" si="484"/>
        <v>8</v>
      </c>
      <c r="AE240" s="31">
        <f t="shared" si="484"/>
        <v>6</v>
      </c>
      <c r="AF240" s="31">
        <f t="shared" si="484"/>
        <v>0</v>
      </c>
      <c r="AG240" s="31">
        <f t="shared" si="484"/>
        <v>0</v>
      </c>
      <c r="AH240" s="61">
        <f t="shared" si="435"/>
        <v>137</v>
      </c>
      <c r="AI240" s="31">
        <f t="shared" ref="AI240:AO240" si="485">R34+J240+R240+J446</f>
        <v>121</v>
      </c>
      <c r="AJ240" s="31">
        <f t="shared" si="485"/>
        <v>28</v>
      </c>
      <c r="AK240" s="31">
        <f t="shared" si="485"/>
        <v>8</v>
      </c>
      <c r="AL240" s="31">
        <f t="shared" si="485"/>
        <v>5</v>
      </c>
      <c r="AM240" s="31">
        <f t="shared" si="485"/>
        <v>3</v>
      </c>
      <c r="AN240" s="31">
        <f t="shared" si="485"/>
        <v>3</v>
      </c>
      <c r="AO240" s="31">
        <f t="shared" si="485"/>
        <v>0</v>
      </c>
      <c r="AP240" s="61">
        <f t="shared" si="437"/>
        <v>168</v>
      </c>
    </row>
    <row r="241" spans="1:42" s="16" customFormat="1" ht="13.5" customHeight="1" x14ac:dyDescent="0.2">
      <c r="A241" s="63">
        <f t="shared" si="432"/>
        <v>0.56250000000000011</v>
      </c>
      <c r="B241" s="96">
        <v>85</v>
      </c>
      <c r="C241" s="96">
        <v>25</v>
      </c>
      <c r="D241" s="96">
        <v>2</v>
      </c>
      <c r="E241" s="96">
        <v>2</v>
      </c>
      <c r="F241" s="96">
        <v>0</v>
      </c>
      <c r="G241" s="96">
        <v>1</v>
      </c>
      <c r="H241" s="96">
        <v>0</v>
      </c>
      <c r="I241" s="97">
        <f t="shared" si="427"/>
        <v>115</v>
      </c>
      <c r="J241" s="96">
        <v>18</v>
      </c>
      <c r="K241" s="96">
        <v>1</v>
      </c>
      <c r="L241" s="96">
        <v>2</v>
      </c>
      <c r="M241" s="96">
        <v>1</v>
      </c>
      <c r="N241" s="96">
        <v>1</v>
      </c>
      <c r="O241" s="96">
        <v>0</v>
      </c>
      <c r="P241" s="96">
        <v>0</v>
      </c>
      <c r="Q241" s="97">
        <f t="shared" si="428"/>
        <v>23</v>
      </c>
      <c r="R241" s="198"/>
      <c r="S241" s="198"/>
      <c r="T241" s="198"/>
      <c r="U241" s="198"/>
      <c r="V241" s="198"/>
      <c r="W241" s="198"/>
      <c r="X241" s="198"/>
      <c r="Y241" s="97">
        <f t="shared" si="429"/>
        <v>0</v>
      </c>
      <c r="Z241" s="63">
        <f t="shared" si="433"/>
        <v>0.56250000000000011</v>
      </c>
      <c r="AA241" s="31">
        <f t="shared" ref="AA241:AG241" si="486">R241+B344+J344+R344</f>
        <v>107</v>
      </c>
      <c r="AB241" s="31">
        <f t="shared" si="486"/>
        <v>31</v>
      </c>
      <c r="AC241" s="31">
        <f t="shared" si="486"/>
        <v>10</v>
      </c>
      <c r="AD241" s="31">
        <f t="shared" si="486"/>
        <v>7</v>
      </c>
      <c r="AE241" s="31">
        <f t="shared" si="486"/>
        <v>2</v>
      </c>
      <c r="AF241" s="31">
        <f t="shared" si="486"/>
        <v>3</v>
      </c>
      <c r="AG241" s="31">
        <f t="shared" si="486"/>
        <v>0</v>
      </c>
      <c r="AH241" s="61">
        <f>SUM(AA241:AG241)</f>
        <v>160</v>
      </c>
      <c r="AI241" s="31">
        <f t="shared" ref="AI241:AO241" si="487">R35+J241+R241+J447</f>
        <v>93</v>
      </c>
      <c r="AJ241" s="31">
        <f t="shared" si="487"/>
        <v>15</v>
      </c>
      <c r="AK241" s="31">
        <f t="shared" si="487"/>
        <v>9</v>
      </c>
      <c r="AL241" s="31">
        <f t="shared" si="487"/>
        <v>4</v>
      </c>
      <c r="AM241" s="31">
        <f t="shared" si="487"/>
        <v>6</v>
      </c>
      <c r="AN241" s="31">
        <f t="shared" si="487"/>
        <v>0</v>
      </c>
      <c r="AO241" s="31">
        <f t="shared" si="487"/>
        <v>0</v>
      </c>
      <c r="AP241" s="61">
        <f>SUM(AI241:AO241)</f>
        <v>127</v>
      </c>
    </row>
    <row r="242" spans="1:42" s="16" customFormat="1" ht="13.5" customHeight="1" x14ac:dyDescent="0.2">
      <c r="A242" s="59">
        <f t="shared" si="432"/>
        <v>0.57291666666666674</v>
      </c>
      <c r="B242" s="96">
        <v>62</v>
      </c>
      <c r="C242" s="96">
        <v>23</v>
      </c>
      <c r="D242" s="96">
        <v>7</v>
      </c>
      <c r="E242" s="96">
        <v>0</v>
      </c>
      <c r="F242" s="96">
        <v>2</v>
      </c>
      <c r="G242" s="96">
        <v>0</v>
      </c>
      <c r="H242" s="96">
        <v>0</v>
      </c>
      <c r="I242" s="97">
        <f t="shared" si="427"/>
        <v>94</v>
      </c>
      <c r="J242" s="96">
        <v>27</v>
      </c>
      <c r="K242" s="96">
        <v>7</v>
      </c>
      <c r="L242" s="96">
        <v>0</v>
      </c>
      <c r="M242" s="96">
        <v>0</v>
      </c>
      <c r="N242" s="96">
        <v>0</v>
      </c>
      <c r="O242" s="96">
        <v>0</v>
      </c>
      <c r="P242" s="96">
        <v>0</v>
      </c>
      <c r="Q242" s="97">
        <f t="shared" si="428"/>
        <v>34</v>
      </c>
      <c r="R242" s="198"/>
      <c r="S242" s="198"/>
      <c r="T242" s="198"/>
      <c r="U242" s="198"/>
      <c r="V242" s="198"/>
      <c r="W242" s="198"/>
      <c r="X242" s="198"/>
      <c r="Y242" s="97">
        <f t="shared" si="429"/>
        <v>0</v>
      </c>
      <c r="Z242" s="63">
        <f t="shared" si="433"/>
        <v>0.57291666666666674</v>
      </c>
      <c r="AA242" s="31">
        <f t="shared" ref="AA242:AG242" si="488">R242+B345+J345+R345</f>
        <v>121</v>
      </c>
      <c r="AB242" s="31">
        <f t="shared" si="488"/>
        <v>15</v>
      </c>
      <c r="AC242" s="31">
        <f t="shared" si="488"/>
        <v>7</v>
      </c>
      <c r="AD242" s="31">
        <f t="shared" si="488"/>
        <v>5</v>
      </c>
      <c r="AE242" s="31">
        <f t="shared" si="488"/>
        <v>2</v>
      </c>
      <c r="AF242" s="31">
        <f t="shared" si="488"/>
        <v>0</v>
      </c>
      <c r="AG242" s="31">
        <f t="shared" si="488"/>
        <v>0</v>
      </c>
      <c r="AH242" s="61">
        <f t="shared" si="435"/>
        <v>150</v>
      </c>
      <c r="AI242" s="31">
        <f t="shared" ref="AI242:AO242" si="489">R36+J242+R242+J448</f>
        <v>98</v>
      </c>
      <c r="AJ242" s="31">
        <f t="shared" si="489"/>
        <v>30</v>
      </c>
      <c r="AK242" s="31">
        <f t="shared" si="489"/>
        <v>2</v>
      </c>
      <c r="AL242" s="31">
        <f t="shared" si="489"/>
        <v>5</v>
      </c>
      <c r="AM242" s="31">
        <f t="shared" si="489"/>
        <v>5</v>
      </c>
      <c r="AN242" s="31">
        <f t="shared" si="489"/>
        <v>1</v>
      </c>
      <c r="AO242" s="31">
        <f t="shared" si="489"/>
        <v>0</v>
      </c>
      <c r="AP242" s="61">
        <f t="shared" si="437"/>
        <v>141</v>
      </c>
    </row>
    <row r="243" spans="1:42" s="16" customFormat="1" ht="13.5" customHeight="1" x14ac:dyDescent="0.2">
      <c r="A243" s="62">
        <f t="shared" si="432"/>
        <v>0.58333333333333337</v>
      </c>
      <c r="B243" s="96">
        <v>89</v>
      </c>
      <c r="C243" s="96">
        <v>18</v>
      </c>
      <c r="D243" s="96">
        <v>4</v>
      </c>
      <c r="E243" s="96">
        <v>1</v>
      </c>
      <c r="F243" s="96">
        <v>0</v>
      </c>
      <c r="G243" s="96">
        <v>1</v>
      </c>
      <c r="H243" s="96">
        <v>0</v>
      </c>
      <c r="I243" s="97">
        <f t="shared" si="427"/>
        <v>113</v>
      </c>
      <c r="J243" s="96">
        <v>26</v>
      </c>
      <c r="K243" s="96">
        <v>2</v>
      </c>
      <c r="L243" s="96">
        <v>0</v>
      </c>
      <c r="M243" s="96">
        <v>0</v>
      </c>
      <c r="N243" s="96">
        <v>1</v>
      </c>
      <c r="O243" s="96">
        <v>0</v>
      </c>
      <c r="P243" s="96">
        <v>0</v>
      </c>
      <c r="Q243" s="97">
        <f t="shared" si="428"/>
        <v>29</v>
      </c>
      <c r="R243" s="198"/>
      <c r="S243" s="198"/>
      <c r="T243" s="198"/>
      <c r="U243" s="198"/>
      <c r="V243" s="198"/>
      <c r="W243" s="198"/>
      <c r="X243" s="198"/>
      <c r="Y243" s="97">
        <f t="shared" si="429"/>
        <v>0</v>
      </c>
      <c r="Z243" s="63">
        <f t="shared" si="433"/>
        <v>0.58333333333333337</v>
      </c>
      <c r="AA243" s="31">
        <f t="shared" ref="AA243:AG243" si="490">R243+B346+J346+R346</f>
        <v>119</v>
      </c>
      <c r="AB243" s="31">
        <f t="shared" si="490"/>
        <v>19</v>
      </c>
      <c r="AC243" s="31">
        <f t="shared" si="490"/>
        <v>8</v>
      </c>
      <c r="AD243" s="31">
        <f t="shared" si="490"/>
        <v>11</v>
      </c>
      <c r="AE243" s="31">
        <f t="shared" si="490"/>
        <v>5</v>
      </c>
      <c r="AF243" s="31">
        <f t="shared" si="490"/>
        <v>0</v>
      </c>
      <c r="AG243" s="31">
        <f t="shared" si="490"/>
        <v>0</v>
      </c>
      <c r="AH243" s="61">
        <f>SUM(AA243:AG243)</f>
        <v>162</v>
      </c>
      <c r="AI243" s="31">
        <f t="shared" ref="AI243:AO243" si="491">R37+J243+R243+J449</f>
        <v>118</v>
      </c>
      <c r="AJ243" s="31">
        <f t="shared" si="491"/>
        <v>19</v>
      </c>
      <c r="AK243" s="31">
        <f t="shared" si="491"/>
        <v>4</v>
      </c>
      <c r="AL243" s="31">
        <f t="shared" si="491"/>
        <v>6</v>
      </c>
      <c r="AM243" s="31">
        <f t="shared" si="491"/>
        <v>3</v>
      </c>
      <c r="AN243" s="31">
        <f t="shared" si="491"/>
        <v>1</v>
      </c>
      <c r="AO243" s="31">
        <f t="shared" si="491"/>
        <v>0</v>
      </c>
      <c r="AP243" s="61">
        <f>SUM(AI243:AO243)</f>
        <v>151</v>
      </c>
    </row>
    <row r="244" spans="1:42" s="16" customFormat="1" ht="13.5" customHeight="1" x14ac:dyDescent="0.2">
      <c r="A244" s="63">
        <f t="shared" si="432"/>
        <v>0.59375</v>
      </c>
      <c r="B244" s="96">
        <v>91</v>
      </c>
      <c r="C244" s="96">
        <v>16</v>
      </c>
      <c r="D244" s="96">
        <v>3</v>
      </c>
      <c r="E244" s="96">
        <v>3</v>
      </c>
      <c r="F244" s="96">
        <v>0</v>
      </c>
      <c r="G244" s="96">
        <v>0</v>
      </c>
      <c r="H244" s="96">
        <v>0</v>
      </c>
      <c r="I244" s="97">
        <f t="shared" si="427"/>
        <v>113</v>
      </c>
      <c r="J244" s="96">
        <v>20</v>
      </c>
      <c r="K244" s="96">
        <v>3</v>
      </c>
      <c r="L244" s="96">
        <v>2</v>
      </c>
      <c r="M244" s="96">
        <v>0</v>
      </c>
      <c r="N244" s="96">
        <v>2</v>
      </c>
      <c r="O244" s="96">
        <v>0</v>
      </c>
      <c r="P244" s="96">
        <v>0</v>
      </c>
      <c r="Q244" s="97">
        <f t="shared" si="428"/>
        <v>27</v>
      </c>
      <c r="R244" s="198"/>
      <c r="S244" s="198"/>
      <c r="T244" s="198"/>
      <c r="U244" s="198"/>
      <c r="V244" s="198"/>
      <c r="W244" s="198"/>
      <c r="X244" s="198"/>
      <c r="Y244" s="97">
        <f t="shared" si="429"/>
        <v>0</v>
      </c>
      <c r="Z244" s="63">
        <f t="shared" si="433"/>
        <v>0.59375</v>
      </c>
      <c r="AA244" s="31">
        <f t="shared" ref="AA244:AG244" si="492">R244+B347+J347+R347</f>
        <v>102</v>
      </c>
      <c r="AB244" s="31">
        <f t="shared" si="492"/>
        <v>21</v>
      </c>
      <c r="AC244" s="31">
        <f t="shared" si="492"/>
        <v>12</v>
      </c>
      <c r="AD244" s="31">
        <f t="shared" si="492"/>
        <v>6</v>
      </c>
      <c r="AE244" s="31">
        <f t="shared" si="492"/>
        <v>6</v>
      </c>
      <c r="AF244" s="31">
        <f t="shared" si="492"/>
        <v>1</v>
      </c>
      <c r="AG244" s="31">
        <f t="shared" si="492"/>
        <v>0</v>
      </c>
      <c r="AH244" s="61">
        <f t="shared" si="435"/>
        <v>148</v>
      </c>
      <c r="AI244" s="31">
        <f t="shared" ref="AI244:AO244" si="493">R38+J244+R244+J450</f>
        <v>120</v>
      </c>
      <c r="AJ244" s="31">
        <f t="shared" si="493"/>
        <v>26</v>
      </c>
      <c r="AK244" s="31">
        <f t="shared" si="493"/>
        <v>8</v>
      </c>
      <c r="AL244" s="31">
        <f t="shared" si="493"/>
        <v>7</v>
      </c>
      <c r="AM244" s="31">
        <f t="shared" si="493"/>
        <v>5</v>
      </c>
      <c r="AN244" s="31">
        <f t="shared" si="493"/>
        <v>4</v>
      </c>
      <c r="AO244" s="31">
        <f t="shared" si="493"/>
        <v>0</v>
      </c>
      <c r="AP244" s="61">
        <f t="shared" si="437"/>
        <v>170</v>
      </c>
    </row>
    <row r="245" spans="1:42" s="16" customFormat="1" ht="13.5" customHeight="1" x14ac:dyDescent="0.2">
      <c r="A245" s="62">
        <f t="shared" si="432"/>
        <v>0.60416666666666663</v>
      </c>
      <c r="B245" s="96">
        <v>81</v>
      </c>
      <c r="C245" s="96">
        <v>20</v>
      </c>
      <c r="D245" s="96">
        <v>3</v>
      </c>
      <c r="E245" s="96">
        <v>2</v>
      </c>
      <c r="F245" s="96">
        <v>3</v>
      </c>
      <c r="G245" s="96">
        <v>1</v>
      </c>
      <c r="H245" s="96">
        <v>0</v>
      </c>
      <c r="I245" s="97">
        <f t="shared" si="427"/>
        <v>110</v>
      </c>
      <c r="J245" s="96">
        <v>23</v>
      </c>
      <c r="K245" s="96">
        <v>5</v>
      </c>
      <c r="L245" s="96">
        <v>0</v>
      </c>
      <c r="M245" s="96">
        <v>0</v>
      </c>
      <c r="N245" s="96">
        <v>1</v>
      </c>
      <c r="O245" s="96">
        <v>0</v>
      </c>
      <c r="P245" s="96">
        <v>0</v>
      </c>
      <c r="Q245" s="97">
        <f t="shared" si="428"/>
        <v>29</v>
      </c>
      <c r="R245" s="198"/>
      <c r="S245" s="198"/>
      <c r="T245" s="198"/>
      <c r="U245" s="198"/>
      <c r="V245" s="198"/>
      <c r="W245" s="198"/>
      <c r="X245" s="198"/>
      <c r="Y245" s="97">
        <f t="shared" si="429"/>
        <v>0</v>
      </c>
      <c r="Z245" s="59">
        <f t="shared" si="433"/>
        <v>0.60416666666666663</v>
      </c>
      <c r="AA245" s="31">
        <f t="shared" ref="AA245:AG245" si="494">R245+B348+J348+R348</f>
        <v>115</v>
      </c>
      <c r="AB245" s="31">
        <f t="shared" si="494"/>
        <v>20</v>
      </c>
      <c r="AC245" s="31">
        <f t="shared" si="494"/>
        <v>9</v>
      </c>
      <c r="AD245" s="31">
        <f t="shared" si="494"/>
        <v>9</v>
      </c>
      <c r="AE245" s="31">
        <f t="shared" si="494"/>
        <v>2</v>
      </c>
      <c r="AF245" s="31">
        <f t="shared" si="494"/>
        <v>0</v>
      </c>
      <c r="AG245" s="31">
        <f t="shared" si="494"/>
        <v>0</v>
      </c>
      <c r="AH245" s="61">
        <f t="shared" si="435"/>
        <v>155</v>
      </c>
      <c r="AI245" s="31">
        <f t="shared" ref="AI245:AO245" si="495">R39+J245+R245+J451</f>
        <v>123</v>
      </c>
      <c r="AJ245" s="31">
        <f t="shared" si="495"/>
        <v>18</v>
      </c>
      <c r="AK245" s="31">
        <f t="shared" si="495"/>
        <v>2</v>
      </c>
      <c r="AL245" s="31">
        <f t="shared" si="495"/>
        <v>14</v>
      </c>
      <c r="AM245" s="31">
        <f t="shared" si="495"/>
        <v>4</v>
      </c>
      <c r="AN245" s="31">
        <f t="shared" si="495"/>
        <v>1</v>
      </c>
      <c r="AO245" s="31">
        <f t="shared" si="495"/>
        <v>0</v>
      </c>
      <c r="AP245" s="61">
        <f t="shared" si="437"/>
        <v>162</v>
      </c>
    </row>
    <row r="246" spans="1:42" s="16" customFormat="1" ht="13.5" customHeight="1" x14ac:dyDescent="0.2">
      <c r="A246" s="63">
        <f t="shared" si="432"/>
        <v>0.61458333333333326</v>
      </c>
      <c r="B246" s="96">
        <v>77</v>
      </c>
      <c r="C246" s="96">
        <v>17</v>
      </c>
      <c r="D246" s="96">
        <v>2</v>
      </c>
      <c r="E246" s="96">
        <v>0</v>
      </c>
      <c r="F246" s="96">
        <v>4</v>
      </c>
      <c r="G246" s="96">
        <v>1</v>
      </c>
      <c r="H246" s="96">
        <v>0</v>
      </c>
      <c r="I246" s="97">
        <f t="shared" si="427"/>
        <v>101</v>
      </c>
      <c r="J246" s="96">
        <v>30</v>
      </c>
      <c r="K246" s="96">
        <v>8</v>
      </c>
      <c r="L246" s="96">
        <v>2</v>
      </c>
      <c r="M246" s="96">
        <v>1</v>
      </c>
      <c r="N246" s="96">
        <v>0</v>
      </c>
      <c r="O246" s="96">
        <v>0</v>
      </c>
      <c r="P246" s="96">
        <v>0</v>
      </c>
      <c r="Q246" s="97">
        <f t="shared" si="428"/>
        <v>41</v>
      </c>
      <c r="R246" s="198"/>
      <c r="S246" s="198"/>
      <c r="T246" s="198"/>
      <c r="U246" s="198"/>
      <c r="V246" s="198"/>
      <c r="W246" s="198"/>
      <c r="X246" s="198"/>
      <c r="Y246" s="97">
        <f t="shared" si="429"/>
        <v>0</v>
      </c>
      <c r="Z246" s="62">
        <f t="shared" si="433"/>
        <v>0.61458333333333326</v>
      </c>
      <c r="AA246" s="31">
        <f t="shared" ref="AA246:AG246" si="496">R246+B349+J349+R349</f>
        <v>94</v>
      </c>
      <c r="AB246" s="31">
        <f t="shared" si="496"/>
        <v>23</v>
      </c>
      <c r="AC246" s="31">
        <f t="shared" si="496"/>
        <v>10</v>
      </c>
      <c r="AD246" s="31">
        <f t="shared" si="496"/>
        <v>8</v>
      </c>
      <c r="AE246" s="31">
        <f t="shared" si="496"/>
        <v>4</v>
      </c>
      <c r="AF246" s="31">
        <f t="shared" si="496"/>
        <v>2</v>
      </c>
      <c r="AG246" s="31">
        <f t="shared" si="496"/>
        <v>1</v>
      </c>
      <c r="AH246" s="61">
        <f t="shared" si="435"/>
        <v>142</v>
      </c>
      <c r="AI246" s="31">
        <f t="shared" ref="AI246:AO246" si="497">R40+J246+R246+J452</f>
        <v>135</v>
      </c>
      <c r="AJ246" s="31">
        <f t="shared" si="497"/>
        <v>28</v>
      </c>
      <c r="AK246" s="31">
        <f t="shared" si="497"/>
        <v>3</v>
      </c>
      <c r="AL246" s="31">
        <f t="shared" si="497"/>
        <v>12</v>
      </c>
      <c r="AM246" s="31">
        <f t="shared" si="497"/>
        <v>4</v>
      </c>
      <c r="AN246" s="31">
        <f t="shared" si="497"/>
        <v>2</v>
      </c>
      <c r="AO246" s="31">
        <f t="shared" si="497"/>
        <v>1</v>
      </c>
      <c r="AP246" s="61">
        <f t="shared" si="437"/>
        <v>185</v>
      </c>
    </row>
    <row r="247" spans="1:42" s="16" customFormat="1" ht="13.5" customHeight="1" x14ac:dyDescent="0.2">
      <c r="A247" s="63">
        <f t="shared" si="432"/>
        <v>0.62499999999999989</v>
      </c>
      <c r="B247" s="96">
        <v>95</v>
      </c>
      <c r="C247" s="96">
        <v>16</v>
      </c>
      <c r="D247" s="96">
        <v>2</v>
      </c>
      <c r="E247" s="96">
        <v>2</v>
      </c>
      <c r="F247" s="96">
        <v>2</v>
      </c>
      <c r="G247" s="96">
        <v>0</v>
      </c>
      <c r="H247" s="96">
        <v>0</v>
      </c>
      <c r="I247" s="97">
        <f t="shared" si="427"/>
        <v>117</v>
      </c>
      <c r="J247" s="96">
        <v>20</v>
      </c>
      <c r="K247" s="96">
        <v>3</v>
      </c>
      <c r="L247" s="96">
        <v>0</v>
      </c>
      <c r="M247" s="96">
        <v>0</v>
      </c>
      <c r="N247" s="96">
        <v>1</v>
      </c>
      <c r="O247" s="96">
        <v>0</v>
      </c>
      <c r="P247" s="96">
        <v>0</v>
      </c>
      <c r="Q247" s="97">
        <f t="shared" si="428"/>
        <v>24</v>
      </c>
      <c r="R247" s="198"/>
      <c r="S247" s="198"/>
      <c r="T247" s="198"/>
      <c r="U247" s="198"/>
      <c r="V247" s="198"/>
      <c r="W247" s="198"/>
      <c r="X247" s="198"/>
      <c r="Y247" s="97">
        <f t="shared" si="429"/>
        <v>0</v>
      </c>
      <c r="Z247" s="63">
        <f t="shared" si="433"/>
        <v>0.62499999999999989</v>
      </c>
      <c r="AA247" s="31">
        <f t="shared" ref="AA247:AG247" si="498">R247+B350+J350+R350</f>
        <v>100</v>
      </c>
      <c r="AB247" s="31">
        <f t="shared" si="498"/>
        <v>23</v>
      </c>
      <c r="AC247" s="31">
        <f t="shared" si="498"/>
        <v>9</v>
      </c>
      <c r="AD247" s="31">
        <f t="shared" si="498"/>
        <v>2</v>
      </c>
      <c r="AE247" s="31">
        <f t="shared" si="498"/>
        <v>7</v>
      </c>
      <c r="AF247" s="31">
        <f t="shared" si="498"/>
        <v>1</v>
      </c>
      <c r="AG247" s="31">
        <f t="shared" si="498"/>
        <v>0</v>
      </c>
      <c r="AH247" s="61">
        <f t="shared" si="435"/>
        <v>142</v>
      </c>
      <c r="AI247" s="31">
        <f t="shared" ref="AI247:AO247" si="499">R41+J247+R247+J453</f>
        <v>114</v>
      </c>
      <c r="AJ247" s="31">
        <f t="shared" si="499"/>
        <v>19</v>
      </c>
      <c r="AK247" s="31">
        <f t="shared" si="499"/>
        <v>1</v>
      </c>
      <c r="AL247" s="31">
        <f t="shared" si="499"/>
        <v>1</v>
      </c>
      <c r="AM247" s="31">
        <f t="shared" si="499"/>
        <v>2</v>
      </c>
      <c r="AN247" s="31">
        <f t="shared" si="499"/>
        <v>0</v>
      </c>
      <c r="AO247" s="31">
        <f t="shared" si="499"/>
        <v>0</v>
      </c>
      <c r="AP247" s="61">
        <f t="shared" si="437"/>
        <v>137</v>
      </c>
    </row>
    <row r="248" spans="1:42" s="16" customFormat="1" ht="13.5" customHeight="1" x14ac:dyDescent="0.2">
      <c r="A248" s="63">
        <f t="shared" si="432"/>
        <v>0.63541666666666652</v>
      </c>
      <c r="B248" s="96">
        <v>84</v>
      </c>
      <c r="C248" s="96">
        <v>20</v>
      </c>
      <c r="D248" s="96">
        <v>2</v>
      </c>
      <c r="E248" s="96">
        <v>0</v>
      </c>
      <c r="F248" s="96">
        <v>1</v>
      </c>
      <c r="G248" s="96">
        <v>1</v>
      </c>
      <c r="H248" s="96">
        <v>0</v>
      </c>
      <c r="I248" s="97">
        <f t="shared" si="427"/>
        <v>108</v>
      </c>
      <c r="J248" s="96">
        <v>31</v>
      </c>
      <c r="K248" s="96">
        <v>2</v>
      </c>
      <c r="L248" s="96">
        <v>2</v>
      </c>
      <c r="M248" s="96">
        <v>0</v>
      </c>
      <c r="N248" s="96">
        <v>0</v>
      </c>
      <c r="O248" s="96">
        <v>0</v>
      </c>
      <c r="P248" s="96">
        <v>1</v>
      </c>
      <c r="Q248" s="97">
        <f t="shared" si="428"/>
        <v>36</v>
      </c>
      <c r="R248" s="198"/>
      <c r="S248" s="198"/>
      <c r="T248" s="198"/>
      <c r="U248" s="198"/>
      <c r="V248" s="198"/>
      <c r="W248" s="198"/>
      <c r="X248" s="198"/>
      <c r="Y248" s="97">
        <f t="shared" si="429"/>
        <v>0</v>
      </c>
      <c r="Z248" s="62">
        <f t="shared" si="433"/>
        <v>0.63541666666666652</v>
      </c>
      <c r="AA248" s="31">
        <f t="shared" ref="AA248:AG248" si="500">R248+B351+J351+R351</f>
        <v>98</v>
      </c>
      <c r="AB248" s="31">
        <f t="shared" si="500"/>
        <v>22</v>
      </c>
      <c r="AC248" s="31">
        <f t="shared" si="500"/>
        <v>4</v>
      </c>
      <c r="AD248" s="31">
        <f t="shared" si="500"/>
        <v>3</v>
      </c>
      <c r="AE248" s="31">
        <f t="shared" si="500"/>
        <v>4</v>
      </c>
      <c r="AF248" s="31">
        <f t="shared" si="500"/>
        <v>2</v>
      </c>
      <c r="AG248" s="31">
        <f t="shared" si="500"/>
        <v>0</v>
      </c>
      <c r="AH248" s="61">
        <f t="shared" si="435"/>
        <v>133</v>
      </c>
      <c r="AI248" s="31">
        <f t="shared" ref="AI248:AO248" si="501">R42+J248+R248+J454</f>
        <v>129</v>
      </c>
      <c r="AJ248" s="31">
        <f t="shared" si="501"/>
        <v>22</v>
      </c>
      <c r="AK248" s="31">
        <f t="shared" si="501"/>
        <v>7</v>
      </c>
      <c r="AL248" s="31">
        <f t="shared" si="501"/>
        <v>3</v>
      </c>
      <c r="AM248" s="31">
        <f t="shared" si="501"/>
        <v>7</v>
      </c>
      <c r="AN248" s="31">
        <f t="shared" si="501"/>
        <v>1</v>
      </c>
      <c r="AO248" s="31">
        <f t="shared" si="501"/>
        <v>2</v>
      </c>
      <c r="AP248" s="61">
        <f t="shared" si="437"/>
        <v>171</v>
      </c>
    </row>
    <row r="249" spans="1:42" s="16" customFormat="1" ht="13.5" customHeight="1" x14ac:dyDescent="0.2">
      <c r="A249" s="63">
        <f t="shared" si="432"/>
        <v>0.64583333333333315</v>
      </c>
      <c r="B249" s="96">
        <v>60</v>
      </c>
      <c r="C249" s="96">
        <v>19</v>
      </c>
      <c r="D249" s="96">
        <v>3</v>
      </c>
      <c r="E249" s="96">
        <v>3</v>
      </c>
      <c r="F249" s="96">
        <v>1</v>
      </c>
      <c r="G249" s="96">
        <v>2</v>
      </c>
      <c r="H249" s="96">
        <v>0</v>
      </c>
      <c r="I249" s="97">
        <f t="shared" si="427"/>
        <v>88</v>
      </c>
      <c r="J249" s="96">
        <v>17</v>
      </c>
      <c r="K249" s="96">
        <v>3</v>
      </c>
      <c r="L249" s="96">
        <v>1</v>
      </c>
      <c r="M249" s="96">
        <v>1</v>
      </c>
      <c r="N249" s="96">
        <v>2</v>
      </c>
      <c r="O249" s="96">
        <v>0</v>
      </c>
      <c r="P249" s="96">
        <v>0</v>
      </c>
      <c r="Q249" s="97">
        <f t="shared" si="428"/>
        <v>24</v>
      </c>
      <c r="R249" s="198"/>
      <c r="S249" s="198"/>
      <c r="T249" s="198"/>
      <c r="U249" s="198"/>
      <c r="V249" s="198"/>
      <c r="W249" s="198"/>
      <c r="X249" s="198"/>
      <c r="Y249" s="97">
        <f t="shared" si="429"/>
        <v>0</v>
      </c>
      <c r="Z249" s="63">
        <f t="shared" si="433"/>
        <v>0.64583333333333315</v>
      </c>
      <c r="AA249" s="31">
        <f t="shared" ref="AA249:AG249" si="502">R249+B352+J352+R352</f>
        <v>138</v>
      </c>
      <c r="AB249" s="31">
        <f t="shared" si="502"/>
        <v>16</v>
      </c>
      <c r="AC249" s="31">
        <f t="shared" si="502"/>
        <v>3</v>
      </c>
      <c r="AD249" s="31">
        <f t="shared" si="502"/>
        <v>7</v>
      </c>
      <c r="AE249" s="31">
        <f t="shared" si="502"/>
        <v>4</v>
      </c>
      <c r="AF249" s="31">
        <f t="shared" si="502"/>
        <v>1</v>
      </c>
      <c r="AG249" s="31">
        <f t="shared" si="502"/>
        <v>0</v>
      </c>
      <c r="AH249" s="61">
        <f>SUM(AA249:AG249)</f>
        <v>169</v>
      </c>
      <c r="AI249" s="31">
        <f t="shared" ref="AI249:AO249" si="503">R43+J249+R249+J455</f>
        <v>106</v>
      </c>
      <c r="AJ249" s="31">
        <f t="shared" si="503"/>
        <v>22</v>
      </c>
      <c r="AK249" s="31">
        <f t="shared" si="503"/>
        <v>7</v>
      </c>
      <c r="AL249" s="31">
        <f t="shared" si="503"/>
        <v>4</v>
      </c>
      <c r="AM249" s="31">
        <f t="shared" si="503"/>
        <v>3</v>
      </c>
      <c r="AN249" s="31">
        <f t="shared" si="503"/>
        <v>5</v>
      </c>
      <c r="AO249" s="31">
        <f t="shared" si="503"/>
        <v>0</v>
      </c>
      <c r="AP249" s="61">
        <f>SUM(AI249:AO249)</f>
        <v>147</v>
      </c>
    </row>
    <row r="250" spans="1:42" s="16" customFormat="1" ht="13.5" customHeight="1" x14ac:dyDescent="0.2">
      <c r="A250" s="63">
        <f t="shared" si="432"/>
        <v>0.65624999999999978</v>
      </c>
      <c r="B250" s="96">
        <v>87</v>
      </c>
      <c r="C250" s="96">
        <v>18</v>
      </c>
      <c r="D250" s="96">
        <v>2</v>
      </c>
      <c r="E250" s="96">
        <v>0</v>
      </c>
      <c r="F250" s="96">
        <v>1</v>
      </c>
      <c r="G250" s="96">
        <v>1</v>
      </c>
      <c r="H250" s="96">
        <v>0</v>
      </c>
      <c r="I250" s="97">
        <f t="shared" si="427"/>
        <v>109</v>
      </c>
      <c r="J250" s="96">
        <v>36</v>
      </c>
      <c r="K250" s="96">
        <v>3</v>
      </c>
      <c r="L250" s="96">
        <v>0</v>
      </c>
      <c r="M250" s="96">
        <v>1</v>
      </c>
      <c r="N250" s="96">
        <v>0</v>
      </c>
      <c r="O250" s="96">
        <v>0</v>
      </c>
      <c r="P250" s="96">
        <v>1</v>
      </c>
      <c r="Q250" s="97">
        <f t="shared" si="428"/>
        <v>41</v>
      </c>
      <c r="R250" s="198"/>
      <c r="S250" s="198"/>
      <c r="T250" s="198"/>
      <c r="U250" s="198"/>
      <c r="V250" s="198"/>
      <c r="W250" s="198"/>
      <c r="X250" s="198"/>
      <c r="Y250" s="97">
        <f t="shared" si="429"/>
        <v>0</v>
      </c>
      <c r="Z250" s="63">
        <f t="shared" si="433"/>
        <v>0.65624999999999978</v>
      </c>
      <c r="AA250" s="31">
        <f t="shared" ref="AA250:AG250" si="504">R250+B353+J353+R353</f>
        <v>121</v>
      </c>
      <c r="AB250" s="31">
        <f t="shared" si="504"/>
        <v>32</v>
      </c>
      <c r="AC250" s="31">
        <f t="shared" si="504"/>
        <v>8</v>
      </c>
      <c r="AD250" s="31">
        <f t="shared" si="504"/>
        <v>3</v>
      </c>
      <c r="AE250" s="31">
        <f t="shared" si="504"/>
        <v>5</v>
      </c>
      <c r="AF250" s="31">
        <f t="shared" si="504"/>
        <v>0</v>
      </c>
      <c r="AG250" s="31">
        <f t="shared" si="504"/>
        <v>2</v>
      </c>
      <c r="AH250" s="61">
        <f t="shared" ref="AH250:AH261" si="505">SUM(AA250:AG250)</f>
        <v>171</v>
      </c>
      <c r="AI250" s="31">
        <f t="shared" ref="AI250:AO250" si="506">R44+J250+R250+J456</f>
        <v>129</v>
      </c>
      <c r="AJ250" s="31">
        <f t="shared" si="506"/>
        <v>25</v>
      </c>
      <c r="AK250" s="31">
        <f t="shared" si="506"/>
        <v>1</v>
      </c>
      <c r="AL250" s="31">
        <f t="shared" si="506"/>
        <v>7</v>
      </c>
      <c r="AM250" s="31">
        <f t="shared" si="506"/>
        <v>3</v>
      </c>
      <c r="AN250" s="31">
        <f t="shared" si="506"/>
        <v>2</v>
      </c>
      <c r="AO250" s="31">
        <f t="shared" si="506"/>
        <v>1</v>
      </c>
      <c r="AP250" s="61">
        <f t="shared" ref="AP250:AP261" si="507">SUM(AI250:AO250)</f>
        <v>168</v>
      </c>
    </row>
    <row r="251" spans="1:42" s="16" customFormat="1" ht="13.5" customHeight="1" x14ac:dyDescent="0.2">
      <c r="A251" s="59">
        <f t="shared" si="432"/>
        <v>0.66666666666666641</v>
      </c>
      <c r="B251" s="96">
        <v>69</v>
      </c>
      <c r="C251" s="96">
        <v>20</v>
      </c>
      <c r="D251" s="96">
        <v>3</v>
      </c>
      <c r="E251" s="96">
        <v>0</v>
      </c>
      <c r="F251" s="96">
        <v>2</v>
      </c>
      <c r="G251" s="96">
        <v>2</v>
      </c>
      <c r="H251" s="96">
        <v>0</v>
      </c>
      <c r="I251" s="97">
        <f t="shared" si="427"/>
        <v>96</v>
      </c>
      <c r="J251" s="96">
        <v>24</v>
      </c>
      <c r="K251" s="96">
        <v>4</v>
      </c>
      <c r="L251" s="96">
        <v>0</v>
      </c>
      <c r="M251" s="96">
        <v>0</v>
      </c>
      <c r="N251" s="96">
        <v>1</v>
      </c>
      <c r="O251" s="96">
        <v>0</v>
      </c>
      <c r="P251" s="96">
        <v>1</v>
      </c>
      <c r="Q251" s="97">
        <f t="shared" si="428"/>
        <v>30</v>
      </c>
      <c r="R251" s="198"/>
      <c r="S251" s="198"/>
      <c r="T251" s="198"/>
      <c r="U251" s="198"/>
      <c r="V251" s="198"/>
      <c r="W251" s="198"/>
      <c r="X251" s="198"/>
      <c r="Y251" s="97">
        <f t="shared" si="429"/>
        <v>0</v>
      </c>
      <c r="Z251" s="63">
        <f t="shared" si="433"/>
        <v>0.66666666666666641</v>
      </c>
      <c r="AA251" s="31">
        <f t="shared" ref="AA251:AG251" si="508">R251+B354+J354+R354</f>
        <v>107</v>
      </c>
      <c r="AB251" s="31">
        <f t="shared" si="508"/>
        <v>21</v>
      </c>
      <c r="AC251" s="31">
        <f t="shared" si="508"/>
        <v>6</v>
      </c>
      <c r="AD251" s="31">
        <f t="shared" si="508"/>
        <v>2</v>
      </c>
      <c r="AE251" s="31">
        <f t="shared" si="508"/>
        <v>2</v>
      </c>
      <c r="AF251" s="31">
        <f t="shared" si="508"/>
        <v>1</v>
      </c>
      <c r="AG251" s="31">
        <f t="shared" si="508"/>
        <v>0</v>
      </c>
      <c r="AH251" s="61">
        <f t="shared" si="505"/>
        <v>139</v>
      </c>
      <c r="AI251" s="31">
        <f t="shared" ref="AI251:AO251" si="509">R45+J251+R251+J457</f>
        <v>136</v>
      </c>
      <c r="AJ251" s="31">
        <f t="shared" si="509"/>
        <v>33</v>
      </c>
      <c r="AK251" s="31">
        <f t="shared" si="509"/>
        <v>2</v>
      </c>
      <c r="AL251" s="31">
        <f t="shared" si="509"/>
        <v>6</v>
      </c>
      <c r="AM251" s="31">
        <f t="shared" si="509"/>
        <v>4</v>
      </c>
      <c r="AN251" s="31">
        <f t="shared" si="509"/>
        <v>2</v>
      </c>
      <c r="AO251" s="31">
        <f t="shared" si="509"/>
        <v>2</v>
      </c>
      <c r="AP251" s="61">
        <f t="shared" si="507"/>
        <v>185</v>
      </c>
    </row>
    <row r="252" spans="1:42" s="16" customFormat="1" ht="13.5" customHeight="1" x14ac:dyDescent="0.2">
      <c r="A252" s="62">
        <f t="shared" si="432"/>
        <v>0.67708333333333304</v>
      </c>
      <c r="B252" s="96">
        <v>82</v>
      </c>
      <c r="C252" s="96">
        <v>11</v>
      </c>
      <c r="D252" s="96">
        <v>2</v>
      </c>
      <c r="E252" s="96">
        <v>2</v>
      </c>
      <c r="F252" s="96">
        <v>0</v>
      </c>
      <c r="G252" s="96">
        <v>2</v>
      </c>
      <c r="H252" s="96">
        <v>2</v>
      </c>
      <c r="I252" s="97">
        <f t="shared" si="427"/>
        <v>101</v>
      </c>
      <c r="J252" s="96">
        <v>22</v>
      </c>
      <c r="K252" s="96">
        <v>3</v>
      </c>
      <c r="L252" s="96">
        <v>1</v>
      </c>
      <c r="M252" s="96">
        <v>0</v>
      </c>
      <c r="N252" s="96">
        <v>1</v>
      </c>
      <c r="O252" s="96">
        <v>0</v>
      </c>
      <c r="P252" s="96">
        <v>0</v>
      </c>
      <c r="Q252" s="97">
        <f t="shared" si="428"/>
        <v>27</v>
      </c>
      <c r="R252" s="198"/>
      <c r="S252" s="198"/>
      <c r="T252" s="198"/>
      <c r="U252" s="198"/>
      <c r="V252" s="198"/>
      <c r="W252" s="198"/>
      <c r="X252" s="198"/>
      <c r="Y252" s="97">
        <f t="shared" si="429"/>
        <v>0</v>
      </c>
      <c r="Z252" s="63">
        <f t="shared" si="433"/>
        <v>0.67708333333333304</v>
      </c>
      <c r="AA252" s="31">
        <f t="shared" ref="AA252:AG252" si="510">R252+B355+J355+R355</f>
        <v>138</v>
      </c>
      <c r="AB252" s="31">
        <f t="shared" si="510"/>
        <v>37</v>
      </c>
      <c r="AC252" s="31">
        <f t="shared" si="510"/>
        <v>7</v>
      </c>
      <c r="AD252" s="31">
        <f t="shared" si="510"/>
        <v>4</v>
      </c>
      <c r="AE252" s="31">
        <f t="shared" si="510"/>
        <v>2</v>
      </c>
      <c r="AF252" s="31">
        <f t="shared" si="510"/>
        <v>2</v>
      </c>
      <c r="AG252" s="31">
        <f t="shared" si="510"/>
        <v>0</v>
      </c>
      <c r="AH252" s="61">
        <f t="shared" si="505"/>
        <v>190</v>
      </c>
      <c r="AI252" s="31">
        <f t="shared" ref="AI252:AO252" si="511">R46+J252+R252+J458</f>
        <v>153</v>
      </c>
      <c r="AJ252" s="31">
        <f t="shared" si="511"/>
        <v>27</v>
      </c>
      <c r="AK252" s="31">
        <f t="shared" si="511"/>
        <v>2</v>
      </c>
      <c r="AL252" s="31">
        <f t="shared" si="511"/>
        <v>4</v>
      </c>
      <c r="AM252" s="31">
        <f t="shared" si="511"/>
        <v>3</v>
      </c>
      <c r="AN252" s="31">
        <f t="shared" si="511"/>
        <v>2</v>
      </c>
      <c r="AO252" s="31">
        <f t="shared" si="511"/>
        <v>2</v>
      </c>
      <c r="AP252" s="61">
        <f t="shared" si="507"/>
        <v>193</v>
      </c>
    </row>
    <row r="253" spans="1:42" s="16" customFormat="1" ht="13.5" customHeight="1" x14ac:dyDescent="0.2">
      <c r="A253" s="63">
        <f t="shared" si="432"/>
        <v>0.68749999999999967</v>
      </c>
      <c r="B253" s="96">
        <v>77</v>
      </c>
      <c r="C253" s="96">
        <v>15</v>
      </c>
      <c r="D253" s="96">
        <v>2</v>
      </c>
      <c r="E253" s="96">
        <v>2</v>
      </c>
      <c r="F253" s="96">
        <v>0</v>
      </c>
      <c r="G253" s="96">
        <v>2</v>
      </c>
      <c r="H253" s="96">
        <v>0</v>
      </c>
      <c r="I253" s="97">
        <f t="shared" si="427"/>
        <v>98</v>
      </c>
      <c r="J253" s="96">
        <v>38</v>
      </c>
      <c r="K253" s="96">
        <v>5</v>
      </c>
      <c r="L253" s="96">
        <v>0</v>
      </c>
      <c r="M253" s="96">
        <v>0</v>
      </c>
      <c r="N253" s="96">
        <v>1</v>
      </c>
      <c r="O253" s="96">
        <v>0</v>
      </c>
      <c r="P253" s="96">
        <v>0</v>
      </c>
      <c r="Q253" s="97">
        <f t="shared" si="428"/>
        <v>44</v>
      </c>
      <c r="R253" s="198"/>
      <c r="S253" s="198"/>
      <c r="T253" s="198"/>
      <c r="U253" s="198"/>
      <c r="V253" s="198"/>
      <c r="W253" s="198"/>
      <c r="X253" s="198"/>
      <c r="Y253" s="97">
        <f t="shared" si="429"/>
        <v>0</v>
      </c>
      <c r="Z253" s="63">
        <f t="shared" si="433"/>
        <v>0.68749999999999967</v>
      </c>
      <c r="AA253" s="31">
        <f t="shared" ref="AA253:AG253" si="512">R253+B356+J356+R356</f>
        <v>113</v>
      </c>
      <c r="AB253" s="31">
        <f t="shared" si="512"/>
        <v>22</v>
      </c>
      <c r="AC253" s="31">
        <f t="shared" si="512"/>
        <v>4</v>
      </c>
      <c r="AD253" s="31">
        <f t="shared" si="512"/>
        <v>2</v>
      </c>
      <c r="AE253" s="31">
        <f t="shared" si="512"/>
        <v>5</v>
      </c>
      <c r="AF253" s="31">
        <f t="shared" si="512"/>
        <v>1</v>
      </c>
      <c r="AG253" s="31">
        <f t="shared" si="512"/>
        <v>1</v>
      </c>
      <c r="AH253" s="61">
        <f t="shared" si="505"/>
        <v>148</v>
      </c>
      <c r="AI253" s="31">
        <f t="shared" ref="AI253:AO253" si="513">R47+J253+R253+J459</f>
        <v>180</v>
      </c>
      <c r="AJ253" s="31">
        <f t="shared" si="513"/>
        <v>36</v>
      </c>
      <c r="AK253" s="31">
        <f t="shared" si="513"/>
        <v>1</v>
      </c>
      <c r="AL253" s="31">
        <f t="shared" si="513"/>
        <v>3</v>
      </c>
      <c r="AM253" s="31">
        <f t="shared" si="513"/>
        <v>4</v>
      </c>
      <c r="AN253" s="31">
        <f t="shared" si="513"/>
        <v>7</v>
      </c>
      <c r="AO253" s="31">
        <f t="shared" si="513"/>
        <v>1</v>
      </c>
      <c r="AP253" s="61">
        <f t="shared" si="507"/>
        <v>232</v>
      </c>
    </row>
    <row r="254" spans="1:42" s="16" customFormat="1" ht="13.5" customHeight="1" x14ac:dyDescent="0.2">
      <c r="A254" s="62">
        <f t="shared" si="432"/>
        <v>0.6979166666666663</v>
      </c>
      <c r="B254" s="96">
        <v>76</v>
      </c>
      <c r="C254" s="96">
        <v>8</v>
      </c>
      <c r="D254" s="96">
        <v>1</v>
      </c>
      <c r="E254" s="96">
        <v>2</v>
      </c>
      <c r="F254" s="96">
        <v>1</v>
      </c>
      <c r="G254" s="96">
        <v>1</v>
      </c>
      <c r="H254" s="96">
        <v>0</v>
      </c>
      <c r="I254" s="97">
        <f t="shared" si="427"/>
        <v>89</v>
      </c>
      <c r="J254" s="96">
        <v>34</v>
      </c>
      <c r="K254" s="96">
        <v>2</v>
      </c>
      <c r="L254" s="96">
        <v>0</v>
      </c>
      <c r="M254" s="96">
        <v>0</v>
      </c>
      <c r="N254" s="96">
        <v>0</v>
      </c>
      <c r="O254" s="96">
        <v>0</v>
      </c>
      <c r="P254" s="96">
        <v>0</v>
      </c>
      <c r="Q254" s="97">
        <f t="shared" si="428"/>
        <v>36</v>
      </c>
      <c r="R254" s="198"/>
      <c r="S254" s="198"/>
      <c r="T254" s="198"/>
      <c r="U254" s="198"/>
      <c r="V254" s="198"/>
      <c r="W254" s="198"/>
      <c r="X254" s="198"/>
      <c r="Y254" s="97">
        <f t="shared" si="429"/>
        <v>0</v>
      </c>
      <c r="Z254" s="63">
        <f t="shared" si="433"/>
        <v>0.6979166666666663</v>
      </c>
      <c r="AA254" s="31">
        <f t="shared" ref="AA254:AG254" si="514">R254+B357+J357+R357</f>
        <v>112</v>
      </c>
      <c r="AB254" s="31">
        <f t="shared" si="514"/>
        <v>22</v>
      </c>
      <c r="AC254" s="31">
        <f t="shared" si="514"/>
        <v>3</v>
      </c>
      <c r="AD254" s="31">
        <f t="shared" si="514"/>
        <v>6</v>
      </c>
      <c r="AE254" s="31">
        <f t="shared" si="514"/>
        <v>6</v>
      </c>
      <c r="AF254" s="31">
        <f t="shared" si="514"/>
        <v>1</v>
      </c>
      <c r="AG254" s="31">
        <f t="shared" si="514"/>
        <v>0</v>
      </c>
      <c r="AH254" s="61">
        <f t="shared" si="505"/>
        <v>150</v>
      </c>
      <c r="AI254" s="31">
        <f t="shared" ref="AI254:AO254" si="515">R48+J254+R254+J460</f>
        <v>156</v>
      </c>
      <c r="AJ254" s="31">
        <f t="shared" si="515"/>
        <v>26</v>
      </c>
      <c r="AK254" s="31">
        <f t="shared" si="515"/>
        <v>2</v>
      </c>
      <c r="AL254" s="31">
        <f t="shared" si="515"/>
        <v>3</v>
      </c>
      <c r="AM254" s="31">
        <f t="shared" si="515"/>
        <v>4</v>
      </c>
      <c r="AN254" s="31">
        <f t="shared" si="515"/>
        <v>2</v>
      </c>
      <c r="AO254" s="31">
        <f t="shared" si="515"/>
        <v>2</v>
      </c>
      <c r="AP254" s="61">
        <f t="shared" si="507"/>
        <v>195</v>
      </c>
    </row>
    <row r="255" spans="1:42" s="16" customFormat="1" ht="13.5" customHeight="1" x14ac:dyDescent="0.2">
      <c r="A255" s="63">
        <f t="shared" si="432"/>
        <v>0.70833333333333293</v>
      </c>
      <c r="B255" s="96">
        <v>84</v>
      </c>
      <c r="C255" s="96">
        <v>13</v>
      </c>
      <c r="D255" s="96">
        <v>3</v>
      </c>
      <c r="E255" s="96">
        <v>0</v>
      </c>
      <c r="F255" s="96">
        <v>1</v>
      </c>
      <c r="G255" s="96">
        <v>2</v>
      </c>
      <c r="H255" s="96">
        <v>0</v>
      </c>
      <c r="I255" s="97">
        <f t="shared" si="427"/>
        <v>103</v>
      </c>
      <c r="J255" s="96">
        <v>29</v>
      </c>
      <c r="K255" s="96">
        <v>2</v>
      </c>
      <c r="L255" s="96">
        <v>0</v>
      </c>
      <c r="M255" s="96">
        <v>2</v>
      </c>
      <c r="N255" s="96">
        <v>1</v>
      </c>
      <c r="O255" s="96">
        <v>0</v>
      </c>
      <c r="P255" s="96">
        <v>1</v>
      </c>
      <c r="Q255" s="97">
        <f t="shared" si="428"/>
        <v>35</v>
      </c>
      <c r="R255" s="198"/>
      <c r="S255" s="198"/>
      <c r="T255" s="198"/>
      <c r="U255" s="198"/>
      <c r="V255" s="198"/>
      <c r="W255" s="198"/>
      <c r="X255" s="198"/>
      <c r="Y255" s="97">
        <f t="shared" si="429"/>
        <v>0</v>
      </c>
      <c r="Z255" s="59">
        <f t="shared" si="433"/>
        <v>0.70833333333333293</v>
      </c>
      <c r="AA255" s="31">
        <f t="shared" ref="AA255:AG255" si="516">R255+B358+J358+R358</f>
        <v>112</v>
      </c>
      <c r="AB255" s="31">
        <f t="shared" si="516"/>
        <v>20</v>
      </c>
      <c r="AC255" s="31">
        <f t="shared" si="516"/>
        <v>3</v>
      </c>
      <c r="AD255" s="31">
        <f t="shared" si="516"/>
        <v>1</v>
      </c>
      <c r="AE255" s="31">
        <f t="shared" si="516"/>
        <v>1</v>
      </c>
      <c r="AF255" s="31">
        <f t="shared" si="516"/>
        <v>3</v>
      </c>
      <c r="AG255" s="31">
        <f t="shared" si="516"/>
        <v>1</v>
      </c>
      <c r="AH255" s="61">
        <f t="shared" si="505"/>
        <v>141</v>
      </c>
      <c r="AI255" s="31">
        <f t="shared" ref="AI255:AO255" si="517">R49+J255+R255+J461</f>
        <v>169</v>
      </c>
      <c r="AJ255" s="31">
        <f t="shared" si="517"/>
        <v>30</v>
      </c>
      <c r="AK255" s="31">
        <f t="shared" si="517"/>
        <v>0</v>
      </c>
      <c r="AL255" s="31">
        <f t="shared" si="517"/>
        <v>6</v>
      </c>
      <c r="AM255" s="31">
        <f t="shared" si="517"/>
        <v>3</v>
      </c>
      <c r="AN255" s="31">
        <f t="shared" si="517"/>
        <v>8</v>
      </c>
      <c r="AO255" s="31">
        <f t="shared" si="517"/>
        <v>2</v>
      </c>
      <c r="AP255" s="61">
        <f t="shared" si="507"/>
        <v>218</v>
      </c>
    </row>
    <row r="256" spans="1:42" s="16" customFormat="1" ht="13.5" customHeight="1" x14ac:dyDescent="0.2">
      <c r="A256" s="63">
        <f t="shared" si="432"/>
        <v>0.71874999999999956</v>
      </c>
      <c r="B256" s="96">
        <v>85</v>
      </c>
      <c r="C256" s="96">
        <v>19</v>
      </c>
      <c r="D256" s="96">
        <v>1</v>
      </c>
      <c r="E256" s="96">
        <v>0</v>
      </c>
      <c r="F256" s="96">
        <v>0</v>
      </c>
      <c r="G256" s="96">
        <v>1</v>
      </c>
      <c r="H256" s="96">
        <v>2</v>
      </c>
      <c r="I256" s="97">
        <f t="shared" si="427"/>
        <v>108</v>
      </c>
      <c r="J256" s="96">
        <v>27</v>
      </c>
      <c r="K256" s="96">
        <v>4</v>
      </c>
      <c r="L256" s="96">
        <v>0</v>
      </c>
      <c r="M256" s="96">
        <v>0</v>
      </c>
      <c r="N256" s="96">
        <v>1</v>
      </c>
      <c r="O256" s="96">
        <v>0</v>
      </c>
      <c r="P256" s="96">
        <v>0</v>
      </c>
      <c r="Q256" s="97">
        <f t="shared" si="428"/>
        <v>32</v>
      </c>
      <c r="R256" s="198"/>
      <c r="S256" s="198"/>
      <c r="T256" s="198"/>
      <c r="U256" s="198"/>
      <c r="V256" s="198"/>
      <c r="W256" s="198"/>
      <c r="X256" s="198"/>
      <c r="Y256" s="97">
        <f t="shared" si="429"/>
        <v>0</v>
      </c>
      <c r="Z256" s="63">
        <f t="shared" si="433"/>
        <v>0.71874999999999956</v>
      </c>
      <c r="AA256" s="31">
        <f t="shared" ref="AA256:AG256" si="518">R256+B359+J359+R359</f>
        <v>124</v>
      </c>
      <c r="AB256" s="31">
        <f t="shared" si="518"/>
        <v>20</v>
      </c>
      <c r="AC256" s="31">
        <f t="shared" si="518"/>
        <v>3</v>
      </c>
      <c r="AD256" s="31">
        <f t="shared" si="518"/>
        <v>2</v>
      </c>
      <c r="AE256" s="31">
        <f t="shared" si="518"/>
        <v>2</v>
      </c>
      <c r="AF256" s="31">
        <f t="shared" si="518"/>
        <v>3</v>
      </c>
      <c r="AG256" s="31">
        <f t="shared" si="518"/>
        <v>0</v>
      </c>
      <c r="AH256" s="61">
        <f t="shared" si="505"/>
        <v>154</v>
      </c>
      <c r="AI256" s="31">
        <f t="shared" ref="AI256:AO256" si="519">R50+J256+R256+J462</f>
        <v>176</v>
      </c>
      <c r="AJ256" s="31">
        <f t="shared" si="519"/>
        <v>21</v>
      </c>
      <c r="AK256" s="31">
        <f t="shared" si="519"/>
        <v>0</v>
      </c>
      <c r="AL256" s="31">
        <f t="shared" si="519"/>
        <v>3</v>
      </c>
      <c r="AM256" s="31">
        <f t="shared" si="519"/>
        <v>2</v>
      </c>
      <c r="AN256" s="31">
        <f t="shared" si="519"/>
        <v>5</v>
      </c>
      <c r="AO256" s="31">
        <f t="shared" si="519"/>
        <v>4</v>
      </c>
      <c r="AP256" s="61">
        <f t="shared" si="507"/>
        <v>211</v>
      </c>
    </row>
    <row r="257" spans="1:42" s="16" customFormat="1" ht="13.5" customHeight="1" x14ac:dyDescent="0.2">
      <c r="A257" s="63">
        <f t="shared" si="432"/>
        <v>0.72916666666666619</v>
      </c>
      <c r="B257" s="96">
        <v>77</v>
      </c>
      <c r="C257" s="96">
        <v>15</v>
      </c>
      <c r="D257" s="96">
        <v>0</v>
      </c>
      <c r="E257" s="96">
        <v>1</v>
      </c>
      <c r="F257" s="96">
        <v>0</v>
      </c>
      <c r="G257" s="96">
        <v>1</v>
      </c>
      <c r="H257" s="96">
        <v>2</v>
      </c>
      <c r="I257" s="97">
        <f t="shared" si="427"/>
        <v>96</v>
      </c>
      <c r="J257" s="96">
        <v>19</v>
      </c>
      <c r="K257" s="96">
        <v>1</v>
      </c>
      <c r="L257" s="96">
        <v>0</v>
      </c>
      <c r="M257" s="96">
        <v>0</v>
      </c>
      <c r="N257" s="96">
        <v>0</v>
      </c>
      <c r="O257" s="96">
        <v>0</v>
      </c>
      <c r="P257" s="96">
        <v>1</v>
      </c>
      <c r="Q257" s="97">
        <f t="shared" si="428"/>
        <v>21</v>
      </c>
      <c r="R257" s="198"/>
      <c r="S257" s="198"/>
      <c r="T257" s="198"/>
      <c r="U257" s="198"/>
      <c r="V257" s="198"/>
      <c r="W257" s="198"/>
      <c r="X257" s="198"/>
      <c r="Y257" s="97">
        <f t="shared" si="429"/>
        <v>0</v>
      </c>
      <c r="Z257" s="63">
        <f t="shared" si="433"/>
        <v>0.72916666666666619</v>
      </c>
      <c r="AA257" s="31">
        <f t="shared" ref="AA257:AG257" si="520">R257+B360+J360+R360</f>
        <v>100</v>
      </c>
      <c r="AB257" s="31">
        <f t="shared" si="520"/>
        <v>13</v>
      </c>
      <c r="AC257" s="31">
        <f t="shared" si="520"/>
        <v>1</v>
      </c>
      <c r="AD257" s="31">
        <f t="shared" si="520"/>
        <v>3</v>
      </c>
      <c r="AE257" s="31">
        <f t="shared" si="520"/>
        <v>6</v>
      </c>
      <c r="AF257" s="31">
        <f t="shared" si="520"/>
        <v>1</v>
      </c>
      <c r="AG257" s="31">
        <f t="shared" si="520"/>
        <v>0</v>
      </c>
      <c r="AH257" s="61">
        <f t="shared" si="505"/>
        <v>124</v>
      </c>
      <c r="AI257" s="31">
        <f t="shared" ref="AI257:AO257" si="521">R51+J257+R257+J463</f>
        <v>145</v>
      </c>
      <c r="AJ257" s="31">
        <f t="shared" si="521"/>
        <v>19</v>
      </c>
      <c r="AK257" s="31">
        <f t="shared" si="521"/>
        <v>2</v>
      </c>
      <c r="AL257" s="31">
        <f t="shared" si="521"/>
        <v>5</v>
      </c>
      <c r="AM257" s="31">
        <f t="shared" si="521"/>
        <v>3</v>
      </c>
      <c r="AN257" s="31">
        <f t="shared" si="521"/>
        <v>5</v>
      </c>
      <c r="AO257" s="31">
        <f t="shared" si="521"/>
        <v>5</v>
      </c>
      <c r="AP257" s="61">
        <f t="shared" si="507"/>
        <v>184</v>
      </c>
    </row>
    <row r="258" spans="1:42" s="16" customFormat="1" ht="13.5" customHeight="1" x14ac:dyDescent="0.2">
      <c r="A258" s="63">
        <f t="shared" si="432"/>
        <v>0.73958333333333282</v>
      </c>
      <c r="B258" s="96">
        <v>72</v>
      </c>
      <c r="C258" s="96">
        <v>9</v>
      </c>
      <c r="D258" s="96">
        <v>0</v>
      </c>
      <c r="E258" s="96">
        <v>0</v>
      </c>
      <c r="F258" s="96">
        <v>1</v>
      </c>
      <c r="G258" s="96">
        <v>5</v>
      </c>
      <c r="H258" s="96">
        <v>0</v>
      </c>
      <c r="I258" s="97">
        <f t="shared" si="427"/>
        <v>87</v>
      </c>
      <c r="J258" s="96">
        <v>22</v>
      </c>
      <c r="K258" s="96">
        <v>0</v>
      </c>
      <c r="L258" s="96">
        <v>0</v>
      </c>
      <c r="M258" s="96">
        <v>0</v>
      </c>
      <c r="N258" s="96">
        <v>1</v>
      </c>
      <c r="O258" s="96">
        <v>0</v>
      </c>
      <c r="P258" s="96">
        <v>0</v>
      </c>
      <c r="Q258" s="97">
        <f t="shared" si="428"/>
        <v>23</v>
      </c>
      <c r="R258" s="198"/>
      <c r="S258" s="198"/>
      <c r="T258" s="198"/>
      <c r="U258" s="198"/>
      <c r="V258" s="198"/>
      <c r="W258" s="198"/>
      <c r="X258" s="198"/>
      <c r="Y258" s="97">
        <f t="shared" si="429"/>
        <v>0</v>
      </c>
      <c r="Z258" s="62">
        <f t="shared" si="433"/>
        <v>0.73958333333333282</v>
      </c>
      <c r="AA258" s="31">
        <f t="shared" ref="AA258:AG258" si="522">R258+B361+J361+R361</f>
        <v>156</v>
      </c>
      <c r="AB258" s="31">
        <f t="shared" si="522"/>
        <v>11</v>
      </c>
      <c r="AC258" s="31">
        <f t="shared" si="522"/>
        <v>7</v>
      </c>
      <c r="AD258" s="31">
        <f t="shared" si="522"/>
        <v>4</v>
      </c>
      <c r="AE258" s="31">
        <f t="shared" si="522"/>
        <v>3</v>
      </c>
      <c r="AF258" s="31">
        <f t="shared" si="522"/>
        <v>1</v>
      </c>
      <c r="AG258" s="31">
        <f t="shared" si="522"/>
        <v>1</v>
      </c>
      <c r="AH258" s="61">
        <f t="shared" si="505"/>
        <v>183</v>
      </c>
      <c r="AI258" s="31">
        <f t="shared" ref="AI258:AO258" si="523">R52+J258+R258+J464</f>
        <v>171</v>
      </c>
      <c r="AJ258" s="31">
        <f t="shared" si="523"/>
        <v>13</v>
      </c>
      <c r="AK258" s="31">
        <f t="shared" si="523"/>
        <v>2</v>
      </c>
      <c r="AL258" s="31">
        <f t="shared" si="523"/>
        <v>3</v>
      </c>
      <c r="AM258" s="31">
        <f t="shared" si="523"/>
        <v>8</v>
      </c>
      <c r="AN258" s="31">
        <f t="shared" si="523"/>
        <v>6</v>
      </c>
      <c r="AO258" s="31">
        <f t="shared" si="523"/>
        <v>0</v>
      </c>
      <c r="AP258" s="61">
        <f t="shared" si="507"/>
        <v>203</v>
      </c>
    </row>
    <row r="259" spans="1:42" s="16" customFormat="1" ht="13.5" customHeight="1" x14ac:dyDescent="0.2">
      <c r="A259" s="63">
        <f t="shared" si="432"/>
        <v>0.74999999999999944</v>
      </c>
      <c r="B259" s="96">
        <v>98</v>
      </c>
      <c r="C259" s="96">
        <v>8</v>
      </c>
      <c r="D259" s="96">
        <v>1</v>
      </c>
      <c r="E259" s="96">
        <v>1</v>
      </c>
      <c r="F259" s="96">
        <v>0</v>
      </c>
      <c r="G259" s="96">
        <v>0</v>
      </c>
      <c r="H259" s="96">
        <v>0</v>
      </c>
      <c r="I259" s="97">
        <f t="shared" si="427"/>
        <v>108</v>
      </c>
      <c r="J259" s="96">
        <v>37</v>
      </c>
      <c r="K259" s="96">
        <v>2</v>
      </c>
      <c r="L259" s="96">
        <v>0</v>
      </c>
      <c r="M259" s="96">
        <v>0</v>
      </c>
      <c r="N259" s="96">
        <v>1</v>
      </c>
      <c r="O259" s="96">
        <v>0</v>
      </c>
      <c r="P259" s="96">
        <v>0</v>
      </c>
      <c r="Q259" s="97">
        <f t="shared" si="428"/>
        <v>40</v>
      </c>
      <c r="R259" s="198"/>
      <c r="S259" s="198"/>
      <c r="T259" s="198"/>
      <c r="U259" s="198"/>
      <c r="V259" s="198"/>
      <c r="W259" s="198"/>
      <c r="X259" s="198"/>
      <c r="Y259" s="97">
        <f t="shared" si="429"/>
        <v>0</v>
      </c>
      <c r="Z259" s="63">
        <f t="shared" si="433"/>
        <v>0.74999999999999944</v>
      </c>
      <c r="AA259" s="31">
        <f t="shared" ref="AA259:AG259" si="524">R259+B362+J362+R362</f>
        <v>120</v>
      </c>
      <c r="AB259" s="31">
        <f t="shared" si="524"/>
        <v>12</v>
      </c>
      <c r="AC259" s="31">
        <f t="shared" si="524"/>
        <v>0</v>
      </c>
      <c r="AD259" s="31">
        <f t="shared" si="524"/>
        <v>3</v>
      </c>
      <c r="AE259" s="31">
        <f t="shared" si="524"/>
        <v>2</v>
      </c>
      <c r="AF259" s="31">
        <f t="shared" si="524"/>
        <v>2</v>
      </c>
      <c r="AG259" s="31">
        <f t="shared" si="524"/>
        <v>0</v>
      </c>
      <c r="AH259" s="61">
        <f t="shared" si="505"/>
        <v>139</v>
      </c>
      <c r="AI259" s="31">
        <f t="shared" ref="AI259:AO259" si="525">R53+J259+R259+J465</f>
        <v>155</v>
      </c>
      <c r="AJ259" s="31">
        <f t="shared" si="525"/>
        <v>18</v>
      </c>
      <c r="AK259" s="31">
        <f t="shared" si="525"/>
        <v>2</v>
      </c>
      <c r="AL259" s="31">
        <f t="shared" si="525"/>
        <v>6</v>
      </c>
      <c r="AM259" s="31">
        <f t="shared" si="525"/>
        <v>3</v>
      </c>
      <c r="AN259" s="31">
        <f t="shared" si="525"/>
        <v>3</v>
      </c>
      <c r="AO259" s="31">
        <f t="shared" si="525"/>
        <v>3</v>
      </c>
      <c r="AP259" s="61">
        <f t="shared" si="507"/>
        <v>190</v>
      </c>
    </row>
    <row r="260" spans="1:42" s="16" customFormat="1" ht="13.5" customHeight="1" x14ac:dyDescent="0.2">
      <c r="A260" s="59">
        <f t="shared" si="432"/>
        <v>0.76041666666666607</v>
      </c>
      <c r="B260" s="96">
        <v>90</v>
      </c>
      <c r="C260" s="96">
        <v>8</v>
      </c>
      <c r="D260" s="96">
        <v>0</v>
      </c>
      <c r="E260" s="96">
        <v>0</v>
      </c>
      <c r="F260" s="96">
        <v>0</v>
      </c>
      <c r="G260" s="96">
        <v>3</v>
      </c>
      <c r="H260" s="96">
        <v>1</v>
      </c>
      <c r="I260" s="97">
        <f t="shared" si="427"/>
        <v>102</v>
      </c>
      <c r="J260" s="96">
        <v>30</v>
      </c>
      <c r="K260" s="96">
        <v>1</v>
      </c>
      <c r="L260" s="96">
        <v>0</v>
      </c>
      <c r="M260" s="96">
        <v>0</v>
      </c>
      <c r="N260" s="96">
        <v>0</v>
      </c>
      <c r="O260" s="96">
        <v>0</v>
      </c>
      <c r="P260" s="96">
        <v>1</v>
      </c>
      <c r="Q260" s="97">
        <f t="shared" si="428"/>
        <v>32</v>
      </c>
      <c r="R260" s="198"/>
      <c r="S260" s="198"/>
      <c r="T260" s="198"/>
      <c r="U260" s="198"/>
      <c r="V260" s="198"/>
      <c r="W260" s="198"/>
      <c r="X260" s="198"/>
      <c r="Y260" s="97">
        <f t="shared" si="429"/>
        <v>0</v>
      </c>
      <c r="Z260" s="63">
        <f t="shared" si="433"/>
        <v>0.76041666666666607</v>
      </c>
      <c r="AA260" s="31">
        <f t="shared" ref="AA260:AG260" si="526">R260+B363+J363+R363</f>
        <v>143</v>
      </c>
      <c r="AB260" s="31">
        <f t="shared" si="526"/>
        <v>20</v>
      </c>
      <c r="AC260" s="31">
        <f t="shared" si="526"/>
        <v>3</v>
      </c>
      <c r="AD260" s="31">
        <f t="shared" si="526"/>
        <v>0</v>
      </c>
      <c r="AE260" s="31">
        <f t="shared" si="526"/>
        <v>2</v>
      </c>
      <c r="AF260" s="31">
        <f t="shared" si="526"/>
        <v>1</v>
      </c>
      <c r="AG260" s="31">
        <f t="shared" si="526"/>
        <v>1</v>
      </c>
      <c r="AH260" s="61">
        <f t="shared" si="505"/>
        <v>170</v>
      </c>
      <c r="AI260" s="31">
        <f t="shared" ref="AI260:AO260" si="527">R54+J260+R260+J466</f>
        <v>162</v>
      </c>
      <c r="AJ260" s="31">
        <f t="shared" si="527"/>
        <v>20</v>
      </c>
      <c r="AK260" s="31">
        <f t="shared" si="527"/>
        <v>0</v>
      </c>
      <c r="AL260" s="31">
        <f t="shared" si="527"/>
        <v>1</v>
      </c>
      <c r="AM260" s="31">
        <f t="shared" si="527"/>
        <v>2</v>
      </c>
      <c r="AN260" s="31">
        <f t="shared" si="527"/>
        <v>1</v>
      </c>
      <c r="AO260" s="31">
        <f t="shared" si="527"/>
        <v>5</v>
      </c>
      <c r="AP260" s="61">
        <f t="shared" si="507"/>
        <v>191</v>
      </c>
    </row>
    <row r="261" spans="1:42" s="16" customFormat="1" ht="13.5" customHeight="1" x14ac:dyDescent="0.2">
      <c r="A261" s="62">
        <f t="shared" si="432"/>
        <v>0.7708333333333327</v>
      </c>
      <c r="B261" s="96">
        <v>87</v>
      </c>
      <c r="C261" s="96">
        <v>7</v>
      </c>
      <c r="D261" s="96">
        <v>2</v>
      </c>
      <c r="E261" s="96">
        <v>0</v>
      </c>
      <c r="F261" s="96">
        <v>0</v>
      </c>
      <c r="G261" s="96">
        <v>2</v>
      </c>
      <c r="H261" s="96">
        <v>1</v>
      </c>
      <c r="I261" s="97">
        <f t="shared" si="427"/>
        <v>99</v>
      </c>
      <c r="J261" s="96">
        <v>21</v>
      </c>
      <c r="K261" s="96">
        <v>4</v>
      </c>
      <c r="L261" s="96">
        <v>0</v>
      </c>
      <c r="M261" s="96">
        <v>0</v>
      </c>
      <c r="N261" s="96">
        <v>1</v>
      </c>
      <c r="O261" s="96">
        <v>0</v>
      </c>
      <c r="P261" s="96">
        <v>0</v>
      </c>
      <c r="Q261" s="97">
        <f t="shared" si="428"/>
        <v>26</v>
      </c>
      <c r="R261" s="198"/>
      <c r="S261" s="198"/>
      <c r="T261" s="198"/>
      <c r="U261" s="198"/>
      <c r="V261" s="198"/>
      <c r="W261" s="198"/>
      <c r="X261" s="198"/>
      <c r="Y261" s="97">
        <f t="shared" si="429"/>
        <v>0</v>
      </c>
      <c r="Z261" s="63">
        <f t="shared" si="433"/>
        <v>0.7708333333333327</v>
      </c>
      <c r="AA261" s="31">
        <f t="shared" ref="AA261:AG261" si="528">R261+B364+J364+R364</f>
        <v>132</v>
      </c>
      <c r="AB261" s="31">
        <f t="shared" si="528"/>
        <v>5</v>
      </c>
      <c r="AC261" s="31">
        <f t="shared" si="528"/>
        <v>2</v>
      </c>
      <c r="AD261" s="31">
        <f t="shared" si="528"/>
        <v>1</v>
      </c>
      <c r="AE261" s="31">
        <f t="shared" si="528"/>
        <v>5</v>
      </c>
      <c r="AF261" s="31">
        <f t="shared" si="528"/>
        <v>1</v>
      </c>
      <c r="AG261" s="31">
        <f t="shared" si="528"/>
        <v>1</v>
      </c>
      <c r="AH261" s="61">
        <f t="shared" si="505"/>
        <v>147</v>
      </c>
      <c r="AI261" s="31">
        <f t="shared" ref="AI261:AO261" si="529">R55+J261+R261+J467</f>
        <v>148</v>
      </c>
      <c r="AJ261" s="31">
        <f t="shared" si="529"/>
        <v>17</v>
      </c>
      <c r="AK261" s="31">
        <f t="shared" si="529"/>
        <v>0</v>
      </c>
      <c r="AL261" s="31">
        <f t="shared" si="529"/>
        <v>1</v>
      </c>
      <c r="AM261" s="31">
        <f t="shared" si="529"/>
        <v>4</v>
      </c>
      <c r="AN261" s="31">
        <f t="shared" si="529"/>
        <v>0</v>
      </c>
      <c r="AO261" s="31">
        <f t="shared" si="529"/>
        <v>0</v>
      </c>
      <c r="AP261" s="61">
        <f t="shared" si="507"/>
        <v>170</v>
      </c>
    </row>
    <row r="262" spans="1:42" s="16" customFormat="1" ht="13.5" customHeight="1" thickBot="1" x14ac:dyDescent="0.25">
      <c r="A262" s="63">
        <f t="shared" si="432"/>
        <v>0.78124999999999933</v>
      </c>
      <c r="B262" s="98">
        <v>85</v>
      </c>
      <c r="C262" s="98">
        <v>11</v>
      </c>
      <c r="D262" s="98">
        <v>0</v>
      </c>
      <c r="E262" s="98">
        <v>1</v>
      </c>
      <c r="F262" s="98">
        <v>4</v>
      </c>
      <c r="G262" s="98">
        <v>0</v>
      </c>
      <c r="H262" s="98">
        <v>0</v>
      </c>
      <c r="I262" s="99">
        <f t="shared" si="427"/>
        <v>101</v>
      </c>
      <c r="J262" s="98">
        <v>34</v>
      </c>
      <c r="K262" s="98">
        <v>0</v>
      </c>
      <c r="L262" s="98">
        <v>0</v>
      </c>
      <c r="M262" s="98">
        <v>0</v>
      </c>
      <c r="N262" s="98">
        <v>0</v>
      </c>
      <c r="O262" s="98">
        <v>0</v>
      </c>
      <c r="P262" s="98">
        <v>0</v>
      </c>
      <c r="Q262" s="99">
        <f t="shared" si="428"/>
        <v>34</v>
      </c>
      <c r="R262" s="199"/>
      <c r="S262" s="199"/>
      <c r="T262" s="199"/>
      <c r="U262" s="199"/>
      <c r="V262" s="199"/>
      <c r="W262" s="199"/>
      <c r="X262" s="199"/>
      <c r="Y262" s="99">
        <f t="shared" si="429"/>
        <v>0</v>
      </c>
      <c r="Z262" s="63">
        <f t="shared" si="433"/>
        <v>0.78124999999999933</v>
      </c>
      <c r="AA262" s="92">
        <f t="shared" ref="AA262:AG262" si="530">R262+B365+J365+R365</f>
        <v>147</v>
      </c>
      <c r="AB262" s="92">
        <f t="shared" si="530"/>
        <v>16</v>
      </c>
      <c r="AC262" s="92">
        <f t="shared" si="530"/>
        <v>0</v>
      </c>
      <c r="AD262" s="92">
        <f t="shared" si="530"/>
        <v>0</v>
      </c>
      <c r="AE262" s="92">
        <f t="shared" si="530"/>
        <v>3</v>
      </c>
      <c r="AF262" s="92">
        <f t="shared" si="530"/>
        <v>0</v>
      </c>
      <c r="AG262" s="92">
        <f t="shared" si="530"/>
        <v>1</v>
      </c>
      <c r="AH262" s="61">
        <f>SUM(AA262:AG262)</f>
        <v>167</v>
      </c>
      <c r="AI262" s="92">
        <f t="shared" ref="AI262:AO262" si="531">R56+J262+R262+J468</f>
        <v>153</v>
      </c>
      <c r="AJ262" s="92">
        <f t="shared" si="531"/>
        <v>9</v>
      </c>
      <c r="AK262" s="92">
        <f t="shared" si="531"/>
        <v>0</v>
      </c>
      <c r="AL262" s="92">
        <f t="shared" si="531"/>
        <v>2</v>
      </c>
      <c r="AM262" s="92">
        <f t="shared" si="531"/>
        <v>3</v>
      </c>
      <c r="AN262" s="92">
        <f t="shared" si="531"/>
        <v>3</v>
      </c>
      <c r="AO262" s="92">
        <f t="shared" si="531"/>
        <v>1</v>
      </c>
      <c r="AP262" s="61">
        <f>SUM(AI262:AO262)</f>
        <v>171</v>
      </c>
    </row>
    <row r="263" spans="1:42" ht="13.5" customHeight="1" thickTop="1" thickBot="1" x14ac:dyDescent="0.25">
      <c r="A263" s="169" t="s">
        <v>5</v>
      </c>
      <c r="B263" s="294" t="s">
        <v>6</v>
      </c>
      <c r="C263" s="295"/>
      <c r="D263" s="295"/>
      <c r="E263" s="295"/>
      <c r="F263" s="295"/>
      <c r="G263" s="295"/>
      <c r="H263" s="296"/>
      <c r="I263" s="58" t="s">
        <v>8</v>
      </c>
      <c r="J263" s="294" t="s">
        <v>6</v>
      </c>
      <c r="K263" s="295"/>
      <c r="L263" s="295"/>
      <c r="M263" s="295"/>
      <c r="N263" s="295"/>
      <c r="O263" s="295"/>
      <c r="P263" s="296"/>
      <c r="Q263" s="58" t="s">
        <v>8</v>
      </c>
      <c r="R263" s="294" t="s">
        <v>6</v>
      </c>
      <c r="S263" s="295"/>
      <c r="T263" s="295"/>
      <c r="U263" s="295"/>
      <c r="V263" s="295"/>
      <c r="W263" s="295"/>
      <c r="X263" s="296"/>
      <c r="Y263" s="58" t="s">
        <v>8</v>
      </c>
      <c r="Z263" s="169" t="s">
        <v>5</v>
      </c>
      <c r="AA263" s="294" t="s">
        <v>6</v>
      </c>
      <c r="AB263" s="295"/>
      <c r="AC263" s="295"/>
      <c r="AD263" s="295"/>
      <c r="AE263" s="295"/>
      <c r="AF263" s="295"/>
      <c r="AG263" s="296"/>
      <c r="AH263" s="58" t="s">
        <v>8</v>
      </c>
      <c r="AI263" s="294" t="s">
        <v>6</v>
      </c>
      <c r="AJ263" s="295"/>
      <c r="AK263" s="295"/>
      <c r="AL263" s="295"/>
      <c r="AM263" s="295"/>
      <c r="AN263" s="295"/>
      <c r="AO263" s="296"/>
      <c r="AP263" s="58" t="s">
        <v>8</v>
      </c>
    </row>
    <row r="264" spans="1:42" s="16" customFormat="1" ht="13.5" customHeight="1" thickTop="1" x14ac:dyDescent="0.2">
      <c r="A264" s="64">
        <f>A161</f>
        <v>0.29166666666666669</v>
      </c>
      <c r="B264" s="70">
        <f>SUM(B215:B218)</f>
        <v>306</v>
      </c>
      <c r="C264" s="70">
        <f t="shared" ref="C264:H266" si="532">SUM(C215:C218)</f>
        <v>71</v>
      </c>
      <c r="D264" s="70">
        <f t="shared" si="532"/>
        <v>8</v>
      </c>
      <c r="E264" s="70">
        <f t="shared" si="532"/>
        <v>2</v>
      </c>
      <c r="F264" s="70">
        <f t="shared" si="532"/>
        <v>6</v>
      </c>
      <c r="G264" s="70">
        <f t="shared" si="532"/>
        <v>8</v>
      </c>
      <c r="H264" s="70">
        <f t="shared" si="532"/>
        <v>6</v>
      </c>
      <c r="I264" s="71">
        <f>SUM(B264:H264)</f>
        <v>407</v>
      </c>
      <c r="J264" s="70">
        <f>SUM(J215:J218)</f>
        <v>57</v>
      </c>
      <c r="K264" s="70">
        <f t="shared" ref="K264:P266" si="533">SUM(K215:K218)</f>
        <v>19</v>
      </c>
      <c r="L264" s="70">
        <f t="shared" si="533"/>
        <v>7</v>
      </c>
      <c r="M264" s="70">
        <f t="shared" si="533"/>
        <v>2</v>
      </c>
      <c r="N264" s="70">
        <f t="shared" si="533"/>
        <v>2</v>
      </c>
      <c r="O264" s="70">
        <f t="shared" si="533"/>
        <v>1</v>
      </c>
      <c r="P264" s="70">
        <f t="shared" si="533"/>
        <v>0</v>
      </c>
      <c r="Q264" s="71">
        <f>SUM(J264:P264)</f>
        <v>88</v>
      </c>
      <c r="R264" s="70">
        <f>SUM(R215:R218)</f>
        <v>0</v>
      </c>
      <c r="S264" s="70">
        <f t="shared" ref="S264:X266" si="534">SUM(S215:S218)</f>
        <v>0</v>
      </c>
      <c r="T264" s="70">
        <f t="shared" si="534"/>
        <v>0</v>
      </c>
      <c r="U264" s="70">
        <f t="shared" si="534"/>
        <v>0</v>
      </c>
      <c r="V264" s="70">
        <f t="shared" si="534"/>
        <v>0</v>
      </c>
      <c r="W264" s="70">
        <f t="shared" si="534"/>
        <v>0</v>
      </c>
      <c r="X264" s="70">
        <f t="shared" si="534"/>
        <v>0</v>
      </c>
      <c r="Y264" s="71">
        <f>SUM(R264:X264)</f>
        <v>0</v>
      </c>
      <c r="Z264" s="64">
        <f>A264</f>
        <v>0.29166666666666669</v>
      </c>
      <c r="AA264" s="70">
        <f>SUM(AA215:AA218)</f>
        <v>681</v>
      </c>
      <c r="AB264" s="70">
        <f t="shared" ref="AB264:AG264" si="535">SUM(AB215:AB218)</f>
        <v>154</v>
      </c>
      <c r="AC264" s="70">
        <f t="shared" si="535"/>
        <v>14</v>
      </c>
      <c r="AD264" s="70">
        <f t="shared" si="535"/>
        <v>10</v>
      </c>
      <c r="AE264" s="70">
        <f t="shared" si="535"/>
        <v>13</v>
      </c>
      <c r="AF264" s="70">
        <f t="shared" si="535"/>
        <v>19</v>
      </c>
      <c r="AG264" s="70">
        <f t="shared" si="535"/>
        <v>6</v>
      </c>
      <c r="AH264" s="71">
        <f>SUM(AA264:AG264)</f>
        <v>897</v>
      </c>
      <c r="AI264" s="70">
        <f>SUM(AI215:AI218)</f>
        <v>364</v>
      </c>
      <c r="AJ264" s="70">
        <f t="shared" ref="AJ264:AO264" si="536">SUM(AJ215:AJ218)</f>
        <v>106</v>
      </c>
      <c r="AK264" s="70">
        <f t="shared" si="536"/>
        <v>21</v>
      </c>
      <c r="AL264" s="70">
        <f t="shared" si="536"/>
        <v>24</v>
      </c>
      <c r="AM264" s="70">
        <f t="shared" si="536"/>
        <v>10</v>
      </c>
      <c r="AN264" s="70">
        <f t="shared" si="536"/>
        <v>4</v>
      </c>
      <c r="AO264" s="70">
        <f t="shared" si="536"/>
        <v>1</v>
      </c>
      <c r="AP264" s="71">
        <f>SUM(AI264:AO264)</f>
        <v>530</v>
      </c>
    </row>
    <row r="265" spans="1:42" s="16" customFormat="1" ht="13.5" customHeight="1" x14ac:dyDescent="0.2">
      <c r="A265" s="62">
        <f t="shared" ref="A265:A308" si="537">A162</f>
        <v>0.30208333333333337</v>
      </c>
      <c r="B265" s="60">
        <f>SUM(B216:B219)</f>
        <v>329</v>
      </c>
      <c r="C265" s="60">
        <f t="shared" si="532"/>
        <v>74</v>
      </c>
      <c r="D265" s="60">
        <f t="shared" si="532"/>
        <v>10</v>
      </c>
      <c r="E265" s="60">
        <f t="shared" si="532"/>
        <v>2</v>
      </c>
      <c r="F265" s="60">
        <f t="shared" si="532"/>
        <v>7</v>
      </c>
      <c r="G265" s="60">
        <f t="shared" si="532"/>
        <v>8</v>
      </c>
      <c r="H265" s="60">
        <f t="shared" si="532"/>
        <v>4</v>
      </c>
      <c r="I265" s="61">
        <f t="shared" ref="I265:I307" si="538">SUM(B265:H265)</f>
        <v>434</v>
      </c>
      <c r="J265" s="60">
        <f>SUM(J216:J219)</f>
        <v>70</v>
      </c>
      <c r="K265" s="60">
        <f t="shared" si="533"/>
        <v>19</v>
      </c>
      <c r="L265" s="60">
        <f t="shared" si="533"/>
        <v>7</v>
      </c>
      <c r="M265" s="60">
        <f t="shared" si="533"/>
        <v>2</v>
      </c>
      <c r="N265" s="60">
        <f t="shared" si="533"/>
        <v>2</v>
      </c>
      <c r="O265" s="60">
        <f t="shared" si="533"/>
        <v>1</v>
      </c>
      <c r="P265" s="60">
        <f t="shared" si="533"/>
        <v>0</v>
      </c>
      <c r="Q265" s="61">
        <f t="shared" ref="Q265:Q307" si="539">SUM(J265:P265)</f>
        <v>101</v>
      </c>
      <c r="R265" s="60">
        <f>SUM(R216:R219)</f>
        <v>0</v>
      </c>
      <c r="S265" s="60">
        <f t="shared" si="534"/>
        <v>0</v>
      </c>
      <c r="T265" s="60">
        <f t="shared" si="534"/>
        <v>0</v>
      </c>
      <c r="U265" s="60">
        <f t="shared" si="534"/>
        <v>0</v>
      </c>
      <c r="V265" s="60">
        <f t="shared" si="534"/>
        <v>0</v>
      </c>
      <c r="W265" s="60">
        <f t="shared" si="534"/>
        <v>0</v>
      </c>
      <c r="X265" s="60">
        <f t="shared" si="534"/>
        <v>0</v>
      </c>
      <c r="Y265" s="61">
        <f t="shared" ref="Y265:Y307" si="540">SUM(R265:X265)</f>
        <v>0</v>
      </c>
      <c r="Z265" s="62">
        <f t="shared" ref="Z265:Z308" si="541">A265</f>
        <v>0.30208333333333337</v>
      </c>
      <c r="AA265" s="60">
        <f t="shared" ref="AA265:AG265" si="542">SUM(AA216:AA219)</f>
        <v>707</v>
      </c>
      <c r="AB265" s="60">
        <f t="shared" si="542"/>
        <v>162</v>
      </c>
      <c r="AC265" s="60">
        <f t="shared" si="542"/>
        <v>14</v>
      </c>
      <c r="AD265" s="60">
        <f t="shared" si="542"/>
        <v>11</v>
      </c>
      <c r="AE265" s="60">
        <f t="shared" si="542"/>
        <v>14</v>
      </c>
      <c r="AF265" s="60">
        <f t="shared" si="542"/>
        <v>23</v>
      </c>
      <c r="AG265" s="60">
        <f t="shared" si="542"/>
        <v>4</v>
      </c>
      <c r="AH265" s="61">
        <f t="shared" ref="AH265:AH307" si="543">SUM(AA265:AG265)</f>
        <v>935</v>
      </c>
      <c r="AI265" s="60">
        <f t="shared" ref="AI265:AO265" si="544">SUM(AI216:AI219)</f>
        <v>407</v>
      </c>
      <c r="AJ265" s="60">
        <f t="shared" si="544"/>
        <v>110</v>
      </c>
      <c r="AK265" s="60">
        <f t="shared" si="544"/>
        <v>22</v>
      </c>
      <c r="AL265" s="60">
        <f t="shared" si="544"/>
        <v>21</v>
      </c>
      <c r="AM265" s="60">
        <f t="shared" si="544"/>
        <v>11</v>
      </c>
      <c r="AN265" s="60">
        <f t="shared" si="544"/>
        <v>3</v>
      </c>
      <c r="AO265" s="60">
        <f t="shared" si="544"/>
        <v>2</v>
      </c>
      <c r="AP265" s="61">
        <f t="shared" ref="AP265:AP307" si="545">SUM(AI265:AO265)</f>
        <v>576</v>
      </c>
    </row>
    <row r="266" spans="1:42" s="16" customFormat="1" ht="13.5" customHeight="1" x14ac:dyDescent="0.2">
      <c r="A266" s="63">
        <f t="shared" si="537"/>
        <v>0.31250000000000006</v>
      </c>
      <c r="B266" s="60">
        <f>SUM(B217:B220)</f>
        <v>344</v>
      </c>
      <c r="C266" s="60">
        <f t="shared" si="532"/>
        <v>68</v>
      </c>
      <c r="D266" s="60">
        <f t="shared" si="532"/>
        <v>10</v>
      </c>
      <c r="E266" s="60">
        <f t="shared" si="532"/>
        <v>3</v>
      </c>
      <c r="F266" s="60">
        <f t="shared" si="532"/>
        <v>4</v>
      </c>
      <c r="G266" s="60">
        <f t="shared" si="532"/>
        <v>8</v>
      </c>
      <c r="H266" s="60">
        <f t="shared" si="532"/>
        <v>5</v>
      </c>
      <c r="I266" s="61">
        <f t="shared" si="538"/>
        <v>442</v>
      </c>
      <c r="J266" s="60">
        <f>SUM(J217:J220)</f>
        <v>66</v>
      </c>
      <c r="K266" s="60">
        <f t="shared" si="533"/>
        <v>15</v>
      </c>
      <c r="L266" s="60">
        <f t="shared" si="533"/>
        <v>7</v>
      </c>
      <c r="M266" s="60">
        <f t="shared" si="533"/>
        <v>2</v>
      </c>
      <c r="N266" s="60">
        <f t="shared" si="533"/>
        <v>2</v>
      </c>
      <c r="O266" s="60">
        <f t="shared" si="533"/>
        <v>1</v>
      </c>
      <c r="P266" s="60">
        <f t="shared" si="533"/>
        <v>0</v>
      </c>
      <c r="Q266" s="61">
        <f t="shared" si="539"/>
        <v>93</v>
      </c>
      <c r="R266" s="60">
        <f>SUM(R217:R220)</f>
        <v>0</v>
      </c>
      <c r="S266" s="60">
        <f t="shared" si="534"/>
        <v>0</v>
      </c>
      <c r="T266" s="60">
        <f t="shared" si="534"/>
        <v>0</v>
      </c>
      <c r="U266" s="60">
        <f t="shared" si="534"/>
        <v>0</v>
      </c>
      <c r="V266" s="60">
        <f t="shared" si="534"/>
        <v>0</v>
      </c>
      <c r="W266" s="60">
        <f t="shared" si="534"/>
        <v>0</v>
      </c>
      <c r="X266" s="60">
        <f t="shared" si="534"/>
        <v>0</v>
      </c>
      <c r="Y266" s="61">
        <f t="shared" si="540"/>
        <v>0</v>
      </c>
      <c r="Z266" s="63">
        <f t="shared" si="541"/>
        <v>0.31250000000000006</v>
      </c>
      <c r="AA266" s="60">
        <f t="shared" ref="AA266:AG266" si="546">SUM(AA217:AA220)</f>
        <v>695</v>
      </c>
      <c r="AB266" s="60">
        <f t="shared" si="546"/>
        <v>147</v>
      </c>
      <c r="AC266" s="60">
        <f t="shared" si="546"/>
        <v>12</v>
      </c>
      <c r="AD266" s="60">
        <f t="shared" si="546"/>
        <v>11</v>
      </c>
      <c r="AE266" s="60">
        <f t="shared" si="546"/>
        <v>15</v>
      </c>
      <c r="AF266" s="60">
        <f t="shared" si="546"/>
        <v>28</v>
      </c>
      <c r="AG266" s="60">
        <f t="shared" si="546"/>
        <v>6</v>
      </c>
      <c r="AH266" s="61">
        <f t="shared" si="543"/>
        <v>914</v>
      </c>
      <c r="AI266" s="60">
        <f t="shared" ref="AI266:AO266" si="547">SUM(AI217:AI220)</f>
        <v>405</v>
      </c>
      <c r="AJ266" s="60">
        <f t="shared" si="547"/>
        <v>107</v>
      </c>
      <c r="AK266" s="60">
        <f t="shared" si="547"/>
        <v>21</v>
      </c>
      <c r="AL266" s="60">
        <f t="shared" si="547"/>
        <v>16</v>
      </c>
      <c r="AM266" s="60">
        <f t="shared" si="547"/>
        <v>14</v>
      </c>
      <c r="AN266" s="60">
        <f t="shared" si="547"/>
        <v>4</v>
      </c>
      <c r="AO266" s="60">
        <f t="shared" si="547"/>
        <v>2</v>
      </c>
      <c r="AP266" s="61">
        <f t="shared" si="545"/>
        <v>569</v>
      </c>
    </row>
    <row r="267" spans="1:42" s="16" customFormat="1" ht="13.5" customHeight="1" x14ac:dyDescent="0.2">
      <c r="A267" s="62">
        <f t="shared" si="537"/>
        <v>0.32291666666666674</v>
      </c>
      <c r="B267" s="60">
        <f t="shared" ref="B267:H282" si="548">SUM(B218:B221)</f>
        <v>334</v>
      </c>
      <c r="C267" s="60">
        <f t="shared" si="548"/>
        <v>71</v>
      </c>
      <c r="D267" s="60">
        <f t="shared" si="548"/>
        <v>9</v>
      </c>
      <c r="E267" s="60">
        <f t="shared" si="548"/>
        <v>6</v>
      </c>
      <c r="F267" s="60">
        <f t="shared" si="548"/>
        <v>1</v>
      </c>
      <c r="G267" s="60">
        <f t="shared" si="548"/>
        <v>7</v>
      </c>
      <c r="H267" s="60">
        <f t="shared" si="548"/>
        <v>7</v>
      </c>
      <c r="I267" s="61">
        <f t="shared" si="538"/>
        <v>435</v>
      </c>
      <c r="J267" s="60">
        <f t="shared" ref="J267:P282" si="549">SUM(J218:J221)</f>
        <v>60</v>
      </c>
      <c r="K267" s="60">
        <f t="shared" si="549"/>
        <v>13</v>
      </c>
      <c r="L267" s="60">
        <f t="shared" si="549"/>
        <v>3</v>
      </c>
      <c r="M267" s="60">
        <f t="shared" si="549"/>
        <v>2</v>
      </c>
      <c r="N267" s="60">
        <f t="shared" si="549"/>
        <v>2</v>
      </c>
      <c r="O267" s="60">
        <f t="shared" si="549"/>
        <v>0</v>
      </c>
      <c r="P267" s="60">
        <f t="shared" si="549"/>
        <v>0</v>
      </c>
      <c r="Q267" s="61">
        <f t="shared" si="539"/>
        <v>80</v>
      </c>
      <c r="R267" s="60">
        <f t="shared" ref="R267:X282" si="550">SUM(R218:R221)</f>
        <v>0</v>
      </c>
      <c r="S267" s="60">
        <f t="shared" si="550"/>
        <v>0</v>
      </c>
      <c r="T267" s="60">
        <f t="shared" si="550"/>
        <v>0</v>
      </c>
      <c r="U267" s="60">
        <f t="shared" si="550"/>
        <v>0</v>
      </c>
      <c r="V267" s="60">
        <f t="shared" si="550"/>
        <v>0</v>
      </c>
      <c r="W267" s="60">
        <f t="shared" si="550"/>
        <v>0</v>
      </c>
      <c r="X267" s="60">
        <f t="shared" si="550"/>
        <v>0</v>
      </c>
      <c r="Y267" s="61">
        <f t="shared" si="540"/>
        <v>0</v>
      </c>
      <c r="Z267" s="62">
        <f t="shared" si="541"/>
        <v>0.32291666666666674</v>
      </c>
      <c r="AA267" s="60">
        <f t="shared" ref="AA267:AG267" si="551">SUM(AA218:AA221)</f>
        <v>687</v>
      </c>
      <c r="AB267" s="60">
        <f t="shared" si="551"/>
        <v>123</v>
      </c>
      <c r="AC267" s="60">
        <f t="shared" si="551"/>
        <v>14</v>
      </c>
      <c r="AD267" s="60">
        <f t="shared" si="551"/>
        <v>16</v>
      </c>
      <c r="AE267" s="60">
        <f t="shared" si="551"/>
        <v>15</v>
      </c>
      <c r="AF267" s="60">
        <f t="shared" si="551"/>
        <v>23</v>
      </c>
      <c r="AG267" s="60">
        <f t="shared" si="551"/>
        <v>5</v>
      </c>
      <c r="AH267" s="61">
        <f t="shared" si="543"/>
        <v>883</v>
      </c>
      <c r="AI267" s="60">
        <f t="shared" ref="AI267:AO267" si="552">SUM(AI218:AI221)</f>
        <v>403</v>
      </c>
      <c r="AJ267" s="60">
        <f t="shared" si="552"/>
        <v>108</v>
      </c>
      <c r="AK267" s="60">
        <f t="shared" si="552"/>
        <v>22</v>
      </c>
      <c r="AL267" s="60">
        <f t="shared" si="552"/>
        <v>11</v>
      </c>
      <c r="AM267" s="60">
        <f t="shared" si="552"/>
        <v>13</v>
      </c>
      <c r="AN267" s="60">
        <f t="shared" si="552"/>
        <v>4</v>
      </c>
      <c r="AO267" s="60">
        <f t="shared" si="552"/>
        <v>4</v>
      </c>
      <c r="AP267" s="61">
        <f t="shared" si="545"/>
        <v>565</v>
      </c>
    </row>
    <row r="268" spans="1:42" s="16" customFormat="1" ht="13.5" customHeight="1" x14ac:dyDescent="0.2">
      <c r="A268" s="62">
        <f t="shared" si="537"/>
        <v>0.33333333333333343</v>
      </c>
      <c r="B268" s="60">
        <f t="shared" si="548"/>
        <v>344</v>
      </c>
      <c r="C268" s="60">
        <f t="shared" si="548"/>
        <v>65</v>
      </c>
      <c r="D268" s="60">
        <f t="shared" si="548"/>
        <v>10</v>
      </c>
      <c r="E268" s="60">
        <f t="shared" si="548"/>
        <v>6</v>
      </c>
      <c r="F268" s="60">
        <f t="shared" si="548"/>
        <v>3</v>
      </c>
      <c r="G268" s="60">
        <f t="shared" si="548"/>
        <v>5</v>
      </c>
      <c r="H268" s="60">
        <f t="shared" si="548"/>
        <v>6</v>
      </c>
      <c r="I268" s="61">
        <f t="shared" si="538"/>
        <v>439</v>
      </c>
      <c r="J268" s="60">
        <f t="shared" si="549"/>
        <v>53</v>
      </c>
      <c r="K268" s="60">
        <f t="shared" si="549"/>
        <v>7</v>
      </c>
      <c r="L268" s="60">
        <f t="shared" si="549"/>
        <v>3</v>
      </c>
      <c r="M268" s="60">
        <f t="shared" si="549"/>
        <v>2</v>
      </c>
      <c r="N268" s="60">
        <f t="shared" si="549"/>
        <v>4</v>
      </c>
      <c r="O268" s="60">
        <f t="shared" si="549"/>
        <v>0</v>
      </c>
      <c r="P268" s="60">
        <f t="shared" si="549"/>
        <v>0</v>
      </c>
      <c r="Q268" s="61">
        <f t="shared" si="539"/>
        <v>69</v>
      </c>
      <c r="R268" s="60">
        <f t="shared" si="550"/>
        <v>0</v>
      </c>
      <c r="S268" s="60">
        <f t="shared" si="550"/>
        <v>0</v>
      </c>
      <c r="T268" s="60">
        <f t="shared" si="550"/>
        <v>0</v>
      </c>
      <c r="U268" s="60">
        <f t="shared" si="550"/>
        <v>0</v>
      </c>
      <c r="V268" s="60">
        <f t="shared" si="550"/>
        <v>0</v>
      </c>
      <c r="W268" s="60">
        <f t="shared" si="550"/>
        <v>0</v>
      </c>
      <c r="X268" s="60">
        <f t="shared" si="550"/>
        <v>0</v>
      </c>
      <c r="Y268" s="61">
        <f t="shared" si="540"/>
        <v>0</v>
      </c>
      <c r="Z268" s="62">
        <f t="shared" si="541"/>
        <v>0.33333333333333343</v>
      </c>
      <c r="AA268" s="60">
        <f t="shared" ref="AA268:AG268" si="553">SUM(AA219:AA222)</f>
        <v>640</v>
      </c>
      <c r="AB268" s="60">
        <f t="shared" si="553"/>
        <v>104</v>
      </c>
      <c r="AC268" s="60">
        <f t="shared" si="553"/>
        <v>16</v>
      </c>
      <c r="AD268" s="60">
        <f t="shared" si="553"/>
        <v>17</v>
      </c>
      <c r="AE268" s="60">
        <f t="shared" si="553"/>
        <v>14</v>
      </c>
      <c r="AF268" s="60">
        <f t="shared" si="553"/>
        <v>25</v>
      </c>
      <c r="AG268" s="60">
        <f t="shared" si="553"/>
        <v>6</v>
      </c>
      <c r="AH268" s="61">
        <f t="shared" si="543"/>
        <v>822</v>
      </c>
      <c r="AI268" s="60">
        <f t="shared" ref="AI268:AO268" si="554">SUM(AI219:AI222)</f>
        <v>383</v>
      </c>
      <c r="AJ268" s="60">
        <f t="shared" si="554"/>
        <v>90</v>
      </c>
      <c r="AK268" s="60">
        <f t="shared" si="554"/>
        <v>22</v>
      </c>
      <c r="AL268" s="60">
        <f t="shared" si="554"/>
        <v>12</v>
      </c>
      <c r="AM268" s="60">
        <f t="shared" si="554"/>
        <v>16</v>
      </c>
      <c r="AN268" s="60">
        <f t="shared" si="554"/>
        <v>3</v>
      </c>
      <c r="AO268" s="60">
        <f t="shared" si="554"/>
        <v>4</v>
      </c>
      <c r="AP268" s="61">
        <f t="shared" si="545"/>
        <v>530</v>
      </c>
    </row>
    <row r="269" spans="1:42" s="16" customFormat="1" ht="13.5" customHeight="1" x14ac:dyDescent="0.2">
      <c r="A269" s="63">
        <f t="shared" si="537"/>
        <v>0.34375000000000011</v>
      </c>
      <c r="B269" s="60">
        <f t="shared" si="548"/>
        <v>357</v>
      </c>
      <c r="C269" s="60">
        <f t="shared" si="548"/>
        <v>65</v>
      </c>
      <c r="D269" s="60">
        <f t="shared" si="548"/>
        <v>9</v>
      </c>
      <c r="E269" s="60">
        <f t="shared" si="548"/>
        <v>8</v>
      </c>
      <c r="F269" s="60">
        <f t="shared" si="548"/>
        <v>2</v>
      </c>
      <c r="G269" s="60">
        <f t="shared" si="548"/>
        <v>6</v>
      </c>
      <c r="H269" s="60">
        <f t="shared" si="548"/>
        <v>7</v>
      </c>
      <c r="I269" s="61">
        <f t="shared" si="538"/>
        <v>454</v>
      </c>
      <c r="J269" s="60">
        <f t="shared" si="549"/>
        <v>53</v>
      </c>
      <c r="K269" s="60">
        <f t="shared" si="549"/>
        <v>8</v>
      </c>
      <c r="L269" s="60">
        <f t="shared" si="549"/>
        <v>5</v>
      </c>
      <c r="M269" s="60">
        <f t="shared" si="549"/>
        <v>2</v>
      </c>
      <c r="N269" s="60">
        <f t="shared" si="549"/>
        <v>3</v>
      </c>
      <c r="O269" s="60">
        <f t="shared" si="549"/>
        <v>0</v>
      </c>
      <c r="P269" s="60">
        <f t="shared" si="549"/>
        <v>0</v>
      </c>
      <c r="Q269" s="61">
        <f t="shared" si="539"/>
        <v>71</v>
      </c>
      <c r="R269" s="60">
        <f t="shared" si="550"/>
        <v>0</v>
      </c>
      <c r="S269" s="60">
        <f t="shared" si="550"/>
        <v>0</v>
      </c>
      <c r="T269" s="60">
        <f t="shared" si="550"/>
        <v>0</v>
      </c>
      <c r="U269" s="60">
        <f t="shared" si="550"/>
        <v>0</v>
      </c>
      <c r="V269" s="60">
        <f t="shared" si="550"/>
        <v>0</v>
      </c>
      <c r="W269" s="60">
        <f t="shared" si="550"/>
        <v>0</v>
      </c>
      <c r="X269" s="60">
        <f t="shared" si="550"/>
        <v>0</v>
      </c>
      <c r="Y269" s="61">
        <f t="shared" si="540"/>
        <v>0</v>
      </c>
      <c r="Z269" s="63">
        <f t="shared" si="541"/>
        <v>0.34375000000000011</v>
      </c>
      <c r="AA269" s="60">
        <f t="shared" ref="AA269:AG269" si="555">SUM(AA220:AA223)</f>
        <v>632</v>
      </c>
      <c r="AB269" s="60">
        <f t="shared" si="555"/>
        <v>94</v>
      </c>
      <c r="AC269" s="60">
        <f t="shared" si="555"/>
        <v>18</v>
      </c>
      <c r="AD269" s="60">
        <f t="shared" si="555"/>
        <v>14</v>
      </c>
      <c r="AE269" s="60">
        <f t="shared" si="555"/>
        <v>16</v>
      </c>
      <c r="AF269" s="60">
        <f t="shared" si="555"/>
        <v>18</v>
      </c>
      <c r="AG269" s="60">
        <f t="shared" si="555"/>
        <v>5</v>
      </c>
      <c r="AH269" s="61">
        <f t="shared" si="543"/>
        <v>797</v>
      </c>
      <c r="AI269" s="60">
        <f t="shared" ref="AI269:AO269" si="556">SUM(AI220:AI223)</f>
        <v>341</v>
      </c>
      <c r="AJ269" s="60">
        <f t="shared" si="556"/>
        <v>88</v>
      </c>
      <c r="AK269" s="60">
        <f t="shared" si="556"/>
        <v>20</v>
      </c>
      <c r="AL269" s="60">
        <f t="shared" si="556"/>
        <v>19</v>
      </c>
      <c r="AM269" s="60">
        <f t="shared" si="556"/>
        <v>15</v>
      </c>
      <c r="AN269" s="60">
        <f t="shared" si="556"/>
        <v>5</v>
      </c>
      <c r="AO269" s="60">
        <f t="shared" si="556"/>
        <v>3</v>
      </c>
      <c r="AP269" s="61">
        <f t="shared" si="545"/>
        <v>491</v>
      </c>
    </row>
    <row r="270" spans="1:42" s="16" customFormat="1" ht="13.5" customHeight="1" x14ac:dyDescent="0.2">
      <c r="A270" s="62">
        <f t="shared" si="537"/>
        <v>0.3541666666666668</v>
      </c>
      <c r="B270" s="60">
        <f t="shared" si="548"/>
        <v>348</v>
      </c>
      <c r="C270" s="60">
        <f t="shared" si="548"/>
        <v>63</v>
      </c>
      <c r="D270" s="60">
        <f t="shared" si="548"/>
        <v>9</v>
      </c>
      <c r="E270" s="60">
        <f t="shared" si="548"/>
        <v>10</v>
      </c>
      <c r="F270" s="60">
        <f t="shared" si="548"/>
        <v>3</v>
      </c>
      <c r="G270" s="60">
        <f t="shared" si="548"/>
        <v>5</v>
      </c>
      <c r="H270" s="60">
        <f t="shared" si="548"/>
        <v>5</v>
      </c>
      <c r="I270" s="61">
        <f t="shared" si="538"/>
        <v>443</v>
      </c>
      <c r="J270" s="60">
        <f t="shared" si="549"/>
        <v>57</v>
      </c>
      <c r="K270" s="60">
        <f t="shared" si="549"/>
        <v>13</v>
      </c>
      <c r="L270" s="60">
        <f t="shared" si="549"/>
        <v>5</v>
      </c>
      <c r="M270" s="60">
        <f t="shared" si="549"/>
        <v>3</v>
      </c>
      <c r="N270" s="60">
        <f t="shared" si="549"/>
        <v>3</v>
      </c>
      <c r="O270" s="60">
        <f t="shared" si="549"/>
        <v>0</v>
      </c>
      <c r="P270" s="60">
        <f t="shared" si="549"/>
        <v>0</v>
      </c>
      <c r="Q270" s="61">
        <f t="shared" si="539"/>
        <v>81</v>
      </c>
      <c r="R270" s="60">
        <f t="shared" si="550"/>
        <v>0</v>
      </c>
      <c r="S270" s="60">
        <f t="shared" si="550"/>
        <v>0</v>
      </c>
      <c r="T270" s="60">
        <f t="shared" si="550"/>
        <v>0</v>
      </c>
      <c r="U270" s="60">
        <f t="shared" si="550"/>
        <v>0</v>
      </c>
      <c r="V270" s="60">
        <f t="shared" si="550"/>
        <v>0</v>
      </c>
      <c r="W270" s="60">
        <f t="shared" si="550"/>
        <v>0</v>
      </c>
      <c r="X270" s="60">
        <f t="shared" si="550"/>
        <v>0</v>
      </c>
      <c r="Y270" s="61">
        <f t="shared" si="540"/>
        <v>0</v>
      </c>
      <c r="Z270" s="62">
        <f t="shared" si="541"/>
        <v>0.3541666666666668</v>
      </c>
      <c r="AA270" s="60">
        <f t="shared" ref="AA270:AG270" si="557">SUM(AA221:AA224)</f>
        <v>634</v>
      </c>
      <c r="AB270" s="60">
        <f t="shared" si="557"/>
        <v>95</v>
      </c>
      <c r="AC270" s="60">
        <f t="shared" si="557"/>
        <v>22</v>
      </c>
      <c r="AD270" s="60">
        <f t="shared" si="557"/>
        <v>15</v>
      </c>
      <c r="AE270" s="60">
        <f t="shared" si="557"/>
        <v>15</v>
      </c>
      <c r="AF270" s="60">
        <f t="shared" si="557"/>
        <v>15</v>
      </c>
      <c r="AG270" s="60">
        <f t="shared" si="557"/>
        <v>3</v>
      </c>
      <c r="AH270" s="61">
        <f t="shared" si="543"/>
        <v>799</v>
      </c>
      <c r="AI270" s="60">
        <f t="shared" ref="AI270:AO270" si="558">SUM(AI221:AI224)</f>
        <v>316</v>
      </c>
      <c r="AJ270" s="60">
        <f t="shared" si="558"/>
        <v>96</v>
      </c>
      <c r="AK270" s="60">
        <f t="shared" si="558"/>
        <v>17</v>
      </c>
      <c r="AL270" s="60">
        <f t="shared" si="558"/>
        <v>24</v>
      </c>
      <c r="AM270" s="60">
        <f t="shared" si="558"/>
        <v>11</v>
      </c>
      <c r="AN270" s="60">
        <f t="shared" si="558"/>
        <v>3</v>
      </c>
      <c r="AO270" s="60">
        <f t="shared" si="558"/>
        <v>2</v>
      </c>
      <c r="AP270" s="61">
        <f t="shared" si="545"/>
        <v>469</v>
      </c>
    </row>
    <row r="271" spans="1:42" s="16" customFormat="1" ht="13.5" customHeight="1" x14ac:dyDescent="0.2">
      <c r="A271" s="62">
        <f t="shared" si="537"/>
        <v>0.36458333333333348</v>
      </c>
      <c r="B271" s="60">
        <f t="shared" si="548"/>
        <v>326</v>
      </c>
      <c r="C271" s="60">
        <f t="shared" si="548"/>
        <v>63</v>
      </c>
      <c r="D271" s="60">
        <f t="shared" si="548"/>
        <v>14</v>
      </c>
      <c r="E271" s="60">
        <f t="shared" si="548"/>
        <v>9</v>
      </c>
      <c r="F271" s="60">
        <f t="shared" si="548"/>
        <v>7</v>
      </c>
      <c r="G271" s="60">
        <f t="shared" si="548"/>
        <v>4</v>
      </c>
      <c r="H271" s="60">
        <f t="shared" si="548"/>
        <v>2</v>
      </c>
      <c r="I271" s="61">
        <f t="shared" si="538"/>
        <v>425</v>
      </c>
      <c r="J271" s="60">
        <f t="shared" si="549"/>
        <v>67</v>
      </c>
      <c r="K271" s="60">
        <f t="shared" si="549"/>
        <v>14</v>
      </c>
      <c r="L271" s="60">
        <f t="shared" si="549"/>
        <v>7</v>
      </c>
      <c r="M271" s="60">
        <f t="shared" si="549"/>
        <v>4</v>
      </c>
      <c r="N271" s="60">
        <f t="shared" si="549"/>
        <v>3</v>
      </c>
      <c r="O271" s="60">
        <f t="shared" si="549"/>
        <v>0</v>
      </c>
      <c r="P271" s="60">
        <f t="shared" si="549"/>
        <v>0</v>
      </c>
      <c r="Q271" s="61">
        <f t="shared" si="539"/>
        <v>95</v>
      </c>
      <c r="R271" s="60">
        <f t="shared" si="550"/>
        <v>0</v>
      </c>
      <c r="S271" s="60">
        <f t="shared" si="550"/>
        <v>0</v>
      </c>
      <c r="T271" s="60">
        <f t="shared" si="550"/>
        <v>0</v>
      </c>
      <c r="U271" s="60">
        <f t="shared" si="550"/>
        <v>0</v>
      </c>
      <c r="V271" s="60">
        <f t="shared" si="550"/>
        <v>0</v>
      </c>
      <c r="W271" s="60">
        <f t="shared" si="550"/>
        <v>0</v>
      </c>
      <c r="X271" s="60">
        <f t="shared" si="550"/>
        <v>0</v>
      </c>
      <c r="Y271" s="61">
        <f t="shared" si="540"/>
        <v>0</v>
      </c>
      <c r="Z271" s="62">
        <f t="shared" si="541"/>
        <v>0.36458333333333348</v>
      </c>
      <c r="AA271" s="60">
        <f t="shared" ref="AA271:AG271" si="559">SUM(AA222:AA225)</f>
        <v>627</v>
      </c>
      <c r="AB271" s="60">
        <f t="shared" si="559"/>
        <v>93</v>
      </c>
      <c r="AC271" s="60">
        <f t="shared" si="559"/>
        <v>25</v>
      </c>
      <c r="AD271" s="60">
        <f t="shared" si="559"/>
        <v>19</v>
      </c>
      <c r="AE271" s="60">
        <f t="shared" si="559"/>
        <v>15</v>
      </c>
      <c r="AF271" s="60">
        <f t="shared" si="559"/>
        <v>12</v>
      </c>
      <c r="AG271" s="60">
        <f t="shared" si="559"/>
        <v>3</v>
      </c>
      <c r="AH271" s="61">
        <f t="shared" si="543"/>
        <v>794</v>
      </c>
      <c r="AI271" s="60">
        <f t="shared" ref="AI271:AO271" si="560">SUM(AI222:AI225)</f>
        <v>329</v>
      </c>
      <c r="AJ271" s="60">
        <f t="shared" si="560"/>
        <v>97</v>
      </c>
      <c r="AK271" s="60">
        <f t="shared" si="560"/>
        <v>15</v>
      </c>
      <c r="AL271" s="60">
        <f t="shared" si="560"/>
        <v>30</v>
      </c>
      <c r="AM271" s="60">
        <f t="shared" si="560"/>
        <v>11</v>
      </c>
      <c r="AN271" s="60">
        <f t="shared" si="560"/>
        <v>2</v>
      </c>
      <c r="AO271" s="60">
        <f t="shared" si="560"/>
        <v>1</v>
      </c>
      <c r="AP271" s="61">
        <f t="shared" si="545"/>
        <v>485</v>
      </c>
    </row>
    <row r="272" spans="1:42" s="16" customFormat="1" ht="13.5" customHeight="1" x14ac:dyDescent="0.2">
      <c r="A272" s="63">
        <f t="shared" si="537"/>
        <v>0.37500000000000017</v>
      </c>
      <c r="B272" s="60">
        <f t="shared" si="548"/>
        <v>291</v>
      </c>
      <c r="C272" s="60">
        <f t="shared" si="548"/>
        <v>63</v>
      </c>
      <c r="D272" s="60">
        <f t="shared" si="548"/>
        <v>13</v>
      </c>
      <c r="E272" s="60">
        <f t="shared" si="548"/>
        <v>10</v>
      </c>
      <c r="F272" s="60">
        <f t="shared" si="548"/>
        <v>5</v>
      </c>
      <c r="G272" s="60">
        <f t="shared" si="548"/>
        <v>3</v>
      </c>
      <c r="H272" s="60">
        <f t="shared" si="548"/>
        <v>1</v>
      </c>
      <c r="I272" s="61">
        <f t="shared" si="538"/>
        <v>386</v>
      </c>
      <c r="J272" s="60">
        <f t="shared" si="549"/>
        <v>75</v>
      </c>
      <c r="K272" s="60">
        <f t="shared" si="549"/>
        <v>17</v>
      </c>
      <c r="L272" s="60">
        <f t="shared" si="549"/>
        <v>6</v>
      </c>
      <c r="M272" s="60">
        <f t="shared" si="549"/>
        <v>3</v>
      </c>
      <c r="N272" s="60">
        <f t="shared" si="549"/>
        <v>2</v>
      </c>
      <c r="O272" s="60">
        <f t="shared" si="549"/>
        <v>0</v>
      </c>
      <c r="P272" s="60">
        <f t="shared" si="549"/>
        <v>0</v>
      </c>
      <c r="Q272" s="61">
        <f t="shared" si="539"/>
        <v>103</v>
      </c>
      <c r="R272" s="60">
        <f t="shared" si="550"/>
        <v>0</v>
      </c>
      <c r="S272" s="60">
        <f t="shared" si="550"/>
        <v>0</v>
      </c>
      <c r="T272" s="60">
        <f t="shared" si="550"/>
        <v>0</v>
      </c>
      <c r="U272" s="60">
        <f t="shared" si="550"/>
        <v>0</v>
      </c>
      <c r="V272" s="60">
        <f t="shared" si="550"/>
        <v>0</v>
      </c>
      <c r="W272" s="60">
        <f t="shared" si="550"/>
        <v>0</v>
      </c>
      <c r="X272" s="60">
        <f t="shared" si="550"/>
        <v>0</v>
      </c>
      <c r="Y272" s="61">
        <f t="shared" si="540"/>
        <v>0</v>
      </c>
      <c r="Z272" s="63">
        <f t="shared" si="541"/>
        <v>0.37500000000000017</v>
      </c>
      <c r="AA272" s="60">
        <f t="shared" ref="AA272:AG272" si="561">SUM(AA223:AA226)</f>
        <v>600</v>
      </c>
      <c r="AB272" s="60">
        <f t="shared" si="561"/>
        <v>99</v>
      </c>
      <c r="AC272" s="60">
        <f t="shared" si="561"/>
        <v>25</v>
      </c>
      <c r="AD272" s="60">
        <f t="shared" si="561"/>
        <v>20</v>
      </c>
      <c r="AE272" s="60">
        <f t="shared" si="561"/>
        <v>14</v>
      </c>
      <c r="AF272" s="60">
        <f t="shared" si="561"/>
        <v>12</v>
      </c>
      <c r="AG272" s="60">
        <f t="shared" si="561"/>
        <v>3</v>
      </c>
      <c r="AH272" s="61">
        <f t="shared" si="543"/>
        <v>773</v>
      </c>
      <c r="AI272" s="60">
        <f t="shared" ref="AI272:AO272" si="562">SUM(AI223:AI226)</f>
        <v>327</v>
      </c>
      <c r="AJ272" s="60">
        <f t="shared" si="562"/>
        <v>95</v>
      </c>
      <c r="AK272" s="60">
        <f t="shared" si="562"/>
        <v>16</v>
      </c>
      <c r="AL272" s="60">
        <f t="shared" si="562"/>
        <v>33</v>
      </c>
      <c r="AM272" s="60">
        <f t="shared" si="562"/>
        <v>10</v>
      </c>
      <c r="AN272" s="60">
        <f t="shared" si="562"/>
        <v>2</v>
      </c>
      <c r="AO272" s="60">
        <f t="shared" si="562"/>
        <v>2</v>
      </c>
      <c r="AP272" s="61">
        <f t="shared" si="545"/>
        <v>485</v>
      </c>
    </row>
    <row r="273" spans="1:42" s="16" customFormat="1" ht="13.5" customHeight="1" x14ac:dyDescent="0.2">
      <c r="A273" s="62">
        <f t="shared" si="537"/>
        <v>0.38541666666666685</v>
      </c>
      <c r="B273" s="60">
        <f t="shared" si="548"/>
        <v>261</v>
      </c>
      <c r="C273" s="60">
        <f t="shared" si="548"/>
        <v>61</v>
      </c>
      <c r="D273" s="60">
        <f t="shared" si="548"/>
        <v>16</v>
      </c>
      <c r="E273" s="60">
        <f t="shared" si="548"/>
        <v>10</v>
      </c>
      <c r="F273" s="60">
        <f t="shared" si="548"/>
        <v>6</v>
      </c>
      <c r="G273" s="60">
        <f t="shared" si="548"/>
        <v>1</v>
      </c>
      <c r="H273" s="60">
        <f t="shared" si="548"/>
        <v>0</v>
      </c>
      <c r="I273" s="61">
        <f t="shared" si="538"/>
        <v>355</v>
      </c>
      <c r="J273" s="60">
        <f t="shared" si="549"/>
        <v>84</v>
      </c>
      <c r="K273" s="60">
        <f t="shared" si="549"/>
        <v>19</v>
      </c>
      <c r="L273" s="60">
        <f t="shared" si="549"/>
        <v>5</v>
      </c>
      <c r="M273" s="60">
        <f t="shared" si="549"/>
        <v>3</v>
      </c>
      <c r="N273" s="60">
        <f t="shared" si="549"/>
        <v>3</v>
      </c>
      <c r="O273" s="60">
        <f t="shared" si="549"/>
        <v>0</v>
      </c>
      <c r="P273" s="60">
        <f t="shared" si="549"/>
        <v>0</v>
      </c>
      <c r="Q273" s="61">
        <f t="shared" si="539"/>
        <v>114</v>
      </c>
      <c r="R273" s="60">
        <f t="shared" si="550"/>
        <v>0</v>
      </c>
      <c r="S273" s="60">
        <f t="shared" si="550"/>
        <v>0</v>
      </c>
      <c r="T273" s="60">
        <f t="shared" si="550"/>
        <v>0</v>
      </c>
      <c r="U273" s="60">
        <f t="shared" si="550"/>
        <v>0</v>
      </c>
      <c r="V273" s="60">
        <f t="shared" si="550"/>
        <v>0</v>
      </c>
      <c r="W273" s="60">
        <f t="shared" si="550"/>
        <v>0</v>
      </c>
      <c r="X273" s="60">
        <f t="shared" si="550"/>
        <v>0</v>
      </c>
      <c r="Y273" s="61">
        <f t="shared" si="540"/>
        <v>0</v>
      </c>
      <c r="Z273" s="62">
        <f t="shared" si="541"/>
        <v>0.38541666666666685</v>
      </c>
      <c r="AA273" s="60">
        <f t="shared" ref="AA273:AG273" si="563">SUM(AA224:AA227)</f>
        <v>572</v>
      </c>
      <c r="AB273" s="60">
        <f t="shared" si="563"/>
        <v>86</v>
      </c>
      <c r="AC273" s="60">
        <f t="shared" si="563"/>
        <v>23</v>
      </c>
      <c r="AD273" s="60">
        <f t="shared" si="563"/>
        <v>25</v>
      </c>
      <c r="AE273" s="60">
        <f t="shared" si="563"/>
        <v>14</v>
      </c>
      <c r="AF273" s="60">
        <f t="shared" si="563"/>
        <v>10</v>
      </c>
      <c r="AG273" s="60">
        <f t="shared" si="563"/>
        <v>3</v>
      </c>
      <c r="AH273" s="61">
        <f t="shared" si="543"/>
        <v>733</v>
      </c>
      <c r="AI273" s="60">
        <f t="shared" ref="AI273:AO273" si="564">SUM(AI224:AI227)</f>
        <v>355</v>
      </c>
      <c r="AJ273" s="60">
        <f t="shared" si="564"/>
        <v>98</v>
      </c>
      <c r="AK273" s="60">
        <f t="shared" si="564"/>
        <v>19</v>
      </c>
      <c r="AL273" s="60">
        <f t="shared" si="564"/>
        <v>27</v>
      </c>
      <c r="AM273" s="60">
        <f t="shared" si="564"/>
        <v>12</v>
      </c>
      <c r="AN273" s="60">
        <f t="shared" si="564"/>
        <v>0</v>
      </c>
      <c r="AO273" s="60">
        <f t="shared" si="564"/>
        <v>2</v>
      </c>
      <c r="AP273" s="61">
        <f t="shared" si="545"/>
        <v>513</v>
      </c>
    </row>
    <row r="274" spans="1:42" s="16" customFormat="1" ht="13.5" customHeight="1" x14ac:dyDescent="0.2">
      <c r="A274" s="62">
        <f t="shared" si="537"/>
        <v>0.39583333333333354</v>
      </c>
      <c r="B274" s="60">
        <f t="shared" si="548"/>
        <v>263</v>
      </c>
      <c r="C274" s="60">
        <f t="shared" si="548"/>
        <v>65</v>
      </c>
      <c r="D274" s="60">
        <f t="shared" si="548"/>
        <v>18</v>
      </c>
      <c r="E274" s="60">
        <f t="shared" si="548"/>
        <v>8</v>
      </c>
      <c r="F274" s="60">
        <f t="shared" si="548"/>
        <v>7</v>
      </c>
      <c r="G274" s="60">
        <f t="shared" si="548"/>
        <v>1</v>
      </c>
      <c r="H274" s="60">
        <f t="shared" si="548"/>
        <v>1</v>
      </c>
      <c r="I274" s="61">
        <f t="shared" si="538"/>
        <v>363</v>
      </c>
      <c r="J274" s="60">
        <f t="shared" si="549"/>
        <v>72</v>
      </c>
      <c r="K274" s="60">
        <f t="shared" si="549"/>
        <v>15</v>
      </c>
      <c r="L274" s="60">
        <f t="shared" si="549"/>
        <v>5</v>
      </c>
      <c r="M274" s="60">
        <f t="shared" si="549"/>
        <v>2</v>
      </c>
      <c r="N274" s="60">
        <f t="shared" si="549"/>
        <v>3</v>
      </c>
      <c r="O274" s="60">
        <f t="shared" si="549"/>
        <v>0</v>
      </c>
      <c r="P274" s="60">
        <f t="shared" si="549"/>
        <v>0</v>
      </c>
      <c r="Q274" s="61">
        <f t="shared" si="539"/>
        <v>97</v>
      </c>
      <c r="R274" s="60">
        <f t="shared" si="550"/>
        <v>0</v>
      </c>
      <c r="S274" s="60">
        <f t="shared" si="550"/>
        <v>0</v>
      </c>
      <c r="T274" s="60">
        <f t="shared" si="550"/>
        <v>0</v>
      </c>
      <c r="U274" s="60">
        <f t="shared" si="550"/>
        <v>0</v>
      </c>
      <c r="V274" s="60">
        <f t="shared" si="550"/>
        <v>0</v>
      </c>
      <c r="W274" s="60">
        <f t="shared" si="550"/>
        <v>0</v>
      </c>
      <c r="X274" s="60">
        <f t="shared" si="550"/>
        <v>0</v>
      </c>
      <c r="Y274" s="61">
        <f t="shared" si="540"/>
        <v>0</v>
      </c>
      <c r="Z274" s="62">
        <f t="shared" si="541"/>
        <v>0.39583333333333354</v>
      </c>
      <c r="AA274" s="60">
        <f t="shared" ref="AA274:AG274" si="565">SUM(AA225:AA228)</f>
        <v>538</v>
      </c>
      <c r="AB274" s="60">
        <f t="shared" si="565"/>
        <v>85</v>
      </c>
      <c r="AC274" s="60">
        <f t="shared" si="565"/>
        <v>24</v>
      </c>
      <c r="AD274" s="60">
        <f t="shared" si="565"/>
        <v>22</v>
      </c>
      <c r="AE274" s="60">
        <f t="shared" si="565"/>
        <v>16</v>
      </c>
      <c r="AF274" s="60">
        <f t="shared" si="565"/>
        <v>5</v>
      </c>
      <c r="AG274" s="60">
        <f t="shared" si="565"/>
        <v>2</v>
      </c>
      <c r="AH274" s="61">
        <f t="shared" si="543"/>
        <v>692</v>
      </c>
      <c r="AI274" s="60">
        <f t="shared" ref="AI274:AO274" si="566">SUM(AI225:AI228)</f>
        <v>364</v>
      </c>
      <c r="AJ274" s="60">
        <f t="shared" si="566"/>
        <v>82</v>
      </c>
      <c r="AK274" s="60">
        <f t="shared" si="566"/>
        <v>19</v>
      </c>
      <c r="AL274" s="60">
        <f t="shared" si="566"/>
        <v>21</v>
      </c>
      <c r="AM274" s="60">
        <f t="shared" si="566"/>
        <v>13</v>
      </c>
      <c r="AN274" s="60">
        <f t="shared" si="566"/>
        <v>0</v>
      </c>
      <c r="AO274" s="60">
        <f t="shared" si="566"/>
        <v>3</v>
      </c>
      <c r="AP274" s="61">
        <f t="shared" si="545"/>
        <v>502</v>
      </c>
    </row>
    <row r="275" spans="1:42" s="16" customFormat="1" ht="13.5" customHeight="1" x14ac:dyDescent="0.2">
      <c r="A275" s="63">
        <f t="shared" si="537"/>
        <v>0.40625000000000022</v>
      </c>
      <c r="B275" s="60">
        <f t="shared" si="548"/>
        <v>300</v>
      </c>
      <c r="C275" s="60">
        <f t="shared" si="548"/>
        <v>66</v>
      </c>
      <c r="D275" s="60">
        <f t="shared" si="548"/>
        <v>14</v>
      </c>
      <c r="E275" s="60">
        <f t="shared" si="548"/>
        <v>8</v>
      </c>
      <c r="F275" s="60">
        <f t="shared" si="548"/>
        <v>3</v>
      </c>
      <c r="G275" s="60">
        <f t="shared" si="548"/>
        <v>0</v>
      </c>
      <c r="H275" s="60">
        <f t="shared" si="548"/>
        <v>1</v>
      </c>
      <c r="I275" s="61">
        <f t="shared" si="538"/>
        <v>392</v>
      </c>
      <c r="J275" s="60">
        <f t="shared" si="549"/>
        <v>85</v>
      </c>
      <c r="K275" s="60">
        <f t="shared" si="549"/>
        <v>15</v>
      </c>
      <c r="L275" s="60">
        <f t="shared" si="549"/>
        <v>4</v>
      </c>
      <c r="M275" s="60">
        <f t="shared" si="549"/>
        <v>2</v>
      </c>
      <c r="N275" s="60">
        <f t="shared" si="549"/>
        <v>4</v>
      </c>
      <c r="O275" s="60">
        <f t="shared" si="549"/>
        <v>0</v>
      </c>
      <c r="P275" s="60">
        <f t="shared" si="549"/>
        <v>0</v>
      </c>
      <c r="Q275" s="61">
        <f t="shared" si="539"/>
        <v>110</v>
      </c>
      <c r="R275" s="60">
        <f t="shared" si="550"/>
        <v>0</v>
      </c>
      <c r="S275" s="60">
        <f t="shared" si="550"/>
        <v>0</v>
      </c>
      <c r="T275" s="60">
        <f t="shared" si="550"/>
        <v>0</v>
      </c>
      <c r="U275" s="60">
        <f t="shared" si="550"/>
        <v>0</v>
      </c>
      <c r="V275" s="60">
        <f t="shared" si="550"/>
        <v>0</v>
      </c>
      <c r="W275" s="60">
        <f t="shared" si="550"/>
        <v>0</v>
      </c>
      <c r="X275" s="60">
        <f t="shared" si="550"/>
        <v>0</v>
      </c>
      <c r="Y275" s="61">
        <f t="shared" si="540"/>
        <v>0</v>
      </c>
      <c r="Z275" s="63">
        <f t="shared" si="541"/>
        <v>0.40625000000000022</v>
      </c>
      <c r="AA275" s="60">
        <f t="shared" ref="AA275:AG275" si="567">SUM(AA226:AA229)</f>
        <v>506</v>
      </c>
      <c r="AB275" s="60">
        <f t="shared" si="567"/>
        <v>76</v>
      </c>
      <c r="AC275" s="60">
        <f t="shared" si="567"/>
        <v>20</v>
      </c>
      <c r="AD275" s="60">
        <f t="shared" si="567"/>
        <v>15</v>
      </c>
      <c r="AE275" s="60">
        <f t="shared" si="567"/>
        <v>15</v>
      </c>
      <c r="AF275" s="60">
        <f t="shared" si="567"/>
        <v>3</v>
      </c>
      <c r="AG275" s="60">
        <f t="shared" si="567"/>
        <v>1</v>
      </c>
      <c r="AH275" s="61">
        <f t="shared" si="543"/>
        <v>636</v>
      </c>
      <c r="AI275" s="60">
        <f t="shared" ref="AI275:AO275" si="568">SUM(AI226:AI229)</f>
        <v>366</v>
      </c>
      <c r="AJ275" s="60">
        <f t="shared" si="568"/>
        <v>81</v>
      </c>
      <c r="AK275" s="60">
        <f t="shared" si="568"/>
        <v>22</v>
      </c>
      <c r="AL275" s="60">
        <f t="shared" si="568"/>
        <v>24</v>
      </c>
      <c r="AM275" s="60">
        <f t="shared" si="568"/>
        <v>13</v>
      </c>
      <c r="AN275" s="60">
        <f t="shared" si="568"/>
        <v>0</v>
      </c>
      <c r="AO275" s="60">
        <f t="shared" si="568"/>
        <v>3</v>
      </c>
      <c r="AP275" s="61">
        <f t="shared" si="545"/>
        <v>509</v>
      </c>
    </row>
    <row r="276" spans="1:42" s="16" customFormat="1" ht="13.5" customHeight="1" x14ac:dyDescent="0.2">
      <c r="A276" s="62">
        <f t="shared" si="537"/>
        <v>0.41666666666666691</v>
      </c>
      <c r="B276" s="60">
        <f t="shared" si="548"/>
        <v>321</v>
      </c>
      <c r="C276" s="60">
        <f t="shared" si="548"/>
        <v>65</v>
      </c>
      <c r="D276" s="60">
        <f t="shared" si="548"/>
        <v>15</v>
      </c>
      <c r="E276" s="60">
        <f t="shared" si="548"/>
        <v>7</v>
      </c>
      <c r="F276" s="60">
        <f t="shared" si="548"/>
        <v>4</v>
      </c>
      <c r="G276" s="60">
        <f t="shared" si="548"/>
        <v>0</v>
      </c>
      <c r="H276" s="60">
        <f t="shared" si="548"/>
        <v>2</v>
      </c>
      <c r="I276" s="61">
        <f t="shared" si="538"/>
        <v>414</v>
      </c>
      <c r="J276" s="60">
        <f t="shared" si="549"/>
        <v>90</v>
      </c>
      <c r="K276" s="60">
        <f t="shared" si="549"/>
        <v>15</v>
      </c>
      <c r="L276" s="60">
        <f t="shared" si="549"/>
        <v>3</v>
      </c>
      <c r="M276" s="60">
        <f t="shared" si="549"/>
        <v>4</v>
      </c>
      <c r="N276" s="60">
        <f t="shared" si="549"/>
        <v>3</v>
      </c>
      <c r="O276" s="60">
        <f t="shared" si="549"/>
        <v>0</v>
      </c>
      <c r="P276" s="60">
        <f t="shared" si="549"/>
        <v>0</v>
      </c>
      <c r="Q276" s="61">
        <f t="shared" si="539"/>
        <v>115</v>
      </c>
      <c r="R276" s="60">
        <f t="shared" si="550"/>
        <v>0</v>
      </c>
      <c r="S276" s="60">
        <f t="shared" si="550"/>
        <v>0</v>
      </c>
      <c r="T276" s="60">
        <f t="shared" si="550"/>
        <v>0</v>
      </c>
      <c r="U276" s="60">
        <f t="shared" si="550"/>
        <v>0</v>
      </c>
      <c r="V276" s="60">
        <f t="shared" si="550"/>
        <v>0</v>
      </c>
      <c r="W276" s="60">
        <f t="shared" si="550"/>
        <v>0</v>
      </c>
      <c r="X276" s="60">
        <f t="shared" si="550"/>
        <v>0</v>
      </c>
      <c r="Y276" s="61">
        <f t="shared" si="540"/>
        <v>0</v>
      </c>
      <c r="Z276" s="62">
        <f t="shared" si="541"/>
        <v>0.41666666666666691</v>
      </c>
      <c r="AA276" s="60">
        <f t="shared" ref="AA276:AG276" si="569">SUM(AA227:AA230)</f>
        <v>521</v>
      </c>
      <c r="AB276" s="60">
        <f t="shared" si="569"/>
        <v>71</v>
      </c>
      <c r="AC276" s="60">
        <f t="shared" si="569"/>
        <v>23</v>
      </c>
      <c r="AD276" s="60">
        <f t="shared" si="569"/>
        <v>13</v>
      </c>
      <c r="AE276" s="60">
        <f t="shared" si="569"/>
        <v>17</v>
      </c>
      <c r="AF276" s="60">
        <f t="shared" si="569"/>
        <v>2</v>
      </c>
      <c r="AG276" s="60">
        <f t="shared" si="569"/>
        <v>1</v>
      </c>
      <c r="AH276" s="61">
        <f t="shared" si="543"/>
        <v>648</v>
      </c>
      <c r="AI276" s="60">
        <f t="shared" ref="AI276:AO276" si="570">SUM(AI227:AI230)</f>
        <v>391</v>
      </c>
      <c r="AJ276" s="60">
        <f t="shared" si="570"/>
        <v>83</v>
      </c>
      <c r="AK276" s="60">
        <f t="shared" si="570"/>
        <v>18</v>
      </c>
      <c r="AL276" s="60">
        <f t="shared" si="570"/>
        <v>23</v>
      </c>
      <c r="AM276" s="60">
        <f t="shared" si="570"/>
        <v>14</v>
      </c>
      <c r="AN276" s="60">
        <f t="shared" si="570"/>
        <v>2</v>
      </c>
      <c r="AO276" s="60">
        <f t="shared" si="570"/>
        <v>2</v>
      </c>
      <c r="AP276" s="61">
        <f t="shared" si="545"/>
        <v>533</v>
      </c>
    </row>
    <row r="277" spans="1:42" s="16" customFormat="1" ht="13.5" customHeight="1" x14ac:dyDescent="0.2">
      <c r="A277" s="62">
        <f t="shared" si="537"/>
        <v>0.42708333333333359</v>
      </c>
      <c r="B277" s="60">
        <f t="shared" si="548"/>
        <v>327</v>
      </c>
      <c r="C277" s="60">
        <f t="shared" si="548"/>
        <v>62</v>
      </c>
      <c r="D277" s="60">
        <f t="shared" si="548"/>
        <v>14</v>
      </c>
      <c r="E277" s="60">
        <f t="shared" si="548"/>
        <v>5</v>
      </c>
      <c r="F277" s="60">
        <f t="shared" si="548"/>
        <v>3</v>
      </c>
      <c r="G277" s="60">
        <f t="shared" si="548"/>
        <v>0</v>
      </c>
      <c r="H277" s="60">
        <f t="shared" si="548"/>
        <v>2</v>
      </c>
      <c r="I277" s="61">
        <f t="shared" si="538"/>
        <v>413</v>
      </c>
      <c r="J277" s="60">
        <f t="shared" si="549"/>
        <v>90</v>
      </c>
      <c r="K277" s="60">
        <f t="shared" si="549"/>
        <v>13</v>
      </c>
      <c r="L277" s="60">
        <f t="shared" si="549"/>
        <v>2</v>
      </c>
      <c r="M277" s="60">
        <f t="shared" si="549"/>
        <v>5</v>
      </c>
      <c r="N277" s="60">
        <f t="shared" si="549"/>
        <v>3</v>
      </c>
      <c r="O277" s="60">
        <f t="shared" si="549"/>
        <v>0</v>
      </c>
      <c r="P277" s="60">
        <f t="shared" si="549"/>
        <v>0</v>
      </c>
      <c r="Q277" s="61">
        <f t="shared" si="539"/>
        <v>113</v>
      </c>
      <c r="R277" s="60">
        <f t="shared" si="550"/>
        <v>0</v>
      </c>
      <c r="S277" s="60">
        <f t="shared" si="550"/>
        <v>0</v>
      </c>
      <c r="T277" s="60">
        <f t="shared" si="550"/>
        <v>0</v>
      </c>
      <c r="U277" s="60">
        <f t="shared" si="550"/>
        <v>0</v>
      </c>
      <c r="V277" s="60">
        <f t="shared" si="550"/>
        <v>0</v>
      </c>
      <c r="W277" s="60">
        <f t="shared" si="550"/>
        <v>0</v>
      </c>
      <c r="X277" s="60">
        <f t="shared" si="550"/>
        <v>0</v>
      </c>
      <c r="Y277" s="61">
        <f t="shared" si="540"/>
        <v>0</v>
      </c>
      <c r="Z277" s="62">
        <f t="shared" si="541"/>
        <v>0.42708333333333359</v>
      </c>
      <c r="AA277" s="60">
        <f t="shared" ref="AA277:AG277" si="571">SUM(AA228:AA231)</f>
        <v>487</v>
      </c>
      <c r="AB277" s="60">
        <f t="shared" si="571"/>
        <v>72</v>
      </c>
      <c r="AC277" s="60">
        <f t="shared" si="571"/>
        <v>24</v>
      </c>
      <c r="AD277" s="60">
        <f t="shared" si="571"/>
        <v>12</v>
      </c>
      <c r="AE277" s="60">
        <f t="shared" si="571"/>
        <v>14</v>
      </c>
      <c r="AF277" s="60">
        <f t="shared" si="571"/>
        <v>4</v>
      </c>
      <c r="AG277" s="60">
        <f t="shared" si="571"/>
        <v>1</v>
      </c>
      <c r="AH277" s="61">
        <f t="shared" si="543"/>
        <v>614</v>
      </c>
      <c r="AI277" s="60">
        <f t="shared" ref="AI277:AO277" si="572">SUM(AI228:AI231)</f>
        <v>390</v>
      </c>
      <c r="AJ277" s="60">
        <f t="shared" si="572"/>
        <v>80</v>
      </c>
      <c r="AK277" s="60">
        <f t="shared" si="572"/>
        <v>15</v>
      </c>
      <c r="AL277" s="60">
        <f t="shared" si="572"/>
        <v>29</v>
      </c>
      <c r="AM277" s="60">
        <f t="shared" si="572"/>
        <v>13</v>
      </c>
      <c r="AN277" s="60">
        <f t="shared" si="572"/>
        <v>2</v>
      </c>
      <c r="AO277" s="60">
        <f t="shared" si="572"/>
        <v>2</v>
      </c>
      <c r="AP277" s="61">
        <f t="shared" si="545"/>
        <v>531</v>
      </c>
    </row>
    <row r="278" spans="1:42" s="16" customFormat="1" ht="13.5" customHeight="1" x14ac:dyDescent="0.2">
      <c r="A278" s="63">
        <f t="shared" si="537"/>
        <v>0.43750000000000028</v>
      </c>
      <c r="B278" s="60">
        <f t="shared" si="548"/>
        <v>343</v>
      </c>
      <c r="C278" s="60">
        <f t="shared" si="548"/>
        <v>53</v>
      </c>
      <c r="D278" s="60">
        <f t="shared" si="548"/>
        <v>10</v>
      </c>
      <c r="E278" s="60">
        <f t="shared" si="548"/>
        <v>4</v>
      </c>
      <c r="F278" s="60">
        <f t="shared" si="548"/>
        <v>2</v>
      </c>
      <c r="G278" s="60">
        <f t="shared" si="548"/>
        <v>0</v>
      </c>
      <c r="H278" s="60">
        <f t="shared" si="548"/>
        <v>1</v>
      </c>
      <c r="I278" s="61">
        <f t="shared" si="538"/>
        <v>413</v>
      </c>
      <c r="J278" s="60">
        <f t="shared" si="549"/>
        <v>115</v>
      </c>
      <c r="K278" s="60">
        <f t="shared" si="549"/>
        <v>11</v>
      </c>
      <c r="L278" s="60">
        <f t="shared" si="549"/>
        <v>3</v>
      </c>
      <c r="M278" s="60">
        <f t="shared" si="549"/>
        <v>6</v>
      </c>
      <c r="N278" s="60">
        <f t="shared" si="549"/>
        <v>3</v>
      </c>
      <c r="O278" s="60">
        <f t="shared" si="549"/>
        <v>0</v>
      </c>
      <c r="P278" s="60">
        <f t="shared" si="549"/>
        <v>0</v>
      </c>
      <c r="Q278" s="61">
        <f t="shared" si="539"/>
        <v>138</v>
      </c>
      <c r="R278" s="60">
        <f t="shared" si="550"/>
        <v>0</v>
      </c>
      <c r="S278" s="60">
        <f t="shared" si="550"/>
        <v>0</v>
      </c>
      <c r="T278" s="60">
        <f t="shared" si="550"/>
        <v>0</v>
      </c>
      <c r="U278" s="60">
        <f t="shared" si="550"/>
        <v>0</v>
      </c>
      <c r="V278" s="60">
        <f t="shared" si="550"/>
        <v>0</v>
      </c>
      <c r="W278" s="60">
        <f t="shared" si="550"/>
        <v>0</v>
      </c>
      <c r="X278" s="60">
        <f t="shared" si="550"/>
        <v>0</v>
      </c>
      <c r="Y278" s="61">
        <f t="shared" si="540"/>
        <v>0</v>
      </c>
      <c r="Z278" s="63">
        <f t="shared" si="541"/>
        <v>0.43750000000000028</v>
      </c>
      <c r="AA278" s="60">
        <f t="shared" ref="AA278:AG278" si="573">SUM(AA229:AA232)</f>
        <v>458</v>
      </c>
      <c r="AB278" s="60">
        <f t="shared" si="573"/>
        <v>71</v>
      </c>
      <c r="AC278" s="60">
        <f t="shared" si="573"/>
        <v>22</v>
      </c>
      <c r="AD278" s="60">
        <f t="shared" si="573"/>
        <v>18</v>
      </c>
      <c r="AE278" s="60">
        <f t="shared" si="573"/>
        <v>15</v>
      </c>
      <c r="AF278" s="60">
        <f t="shared" si="573"/>
        <v>5</v>
      </c>
      <c r="AG278" s="60">
        <f t="shared" si="573"/>
        <v>3</v>
      </c>
      <c r="AH278" s="61">
        <f t="shared" si="543"/>
        <v>592</v>
      </c>
      <c r="AI278" s="60">
        <f t="shared" ref="AI278:AO278" si="574">SUM(AI229:AI232)</f>
        <v>410</v>
      </c>
      <c r="AJ278" s="60">
        <f t="shared" si="574"/>
        <v>84</v>
      </c>
      <c r="AK278" s="60">
        <f t="shared" si="574"/>
        <v>16</v>
      </c>
      <c r="AL278" s="60">
        <f t="shared" si="574"/>
        <v>35</v>
      </c>
      <c r="AM278" s="60">
        <f t="shared" si="574"/>
        <v>13</v>
      </c>
      <c r="AN278" s="60">
        <f t="shared" si="574"/>
        <v>3</v>
      </c>
      <c r="AO278" s="60">
        <f t="shared" si="574"/>
        <v>1</v>
      </c>
      <c r="AP278" s="61">
        <f t="shared" si="545"/>
        <v>562</v>
      </c>
    </row>
    <row r="279" spans="1:42" s="16" customFormat="1" ht="13.5" customHeight="1" x14ac:dyDescent="0.2">
      <c r="A279" s="62">
        <f t="shared" si="537"/>
        <v>0.44791666666666696</v>
      </c>
      <c r="B279" s="60">
        <f t="shared" si="548"/>
        <v>334</v>
      </c>
      <c r="C279" s="60">
        <f t="shared" si="548"/>
        <v>48</v>
      </c>
      <c r="D279" s="60">
        <f t="shared" si="548"/>
        <v>8</v>
      </c>
      <c r="E279" s="60">
        <f t="shared" si="548"/>
        <v>6</v>
      </c>
      <c r="F279" s="60">
        <f t="shared" si="548"/>
        <v>4</v>
      </c>
      <c r="G279" s="60">
        <f t="shared" si="548"/>
        <v>0</v>
      </c>
      <c r="H279" s="60">
        <f t="shared" si="548"/>
        <v>2</v>
      </c>
      <c r="I279" s="61">
        <f t="shared" si="538"/>
        <v>402</v>
      </c>
      <c r="J279" s="60">
        <f t="shared" si="549"/>
        <v>106</v>
      </c>
      <c r="K279" s="60">
        <f t="shared" si="549"/>
        <v>9</v>
      </c>
      <c r="L279" s="60">
        <f t="shared" si="549"/>
        <v>4</v>
      </c>
      <c r="M279" s="60">
        <f t="shared" si="549"/>
        <v>6</v>
      </c>
      <c r="N279" s="60">
        <f t="shared" si="549"/>
        <v>2</v>
      </c>
      <c r="O279" s="60">
        <f t="shared" si="549"/>
        <v>0</v>
      </c>
      <c r="P279" s="60">
        <f t="shared" si="549"/>
        <v>0</v>
      </c>
      <c r="Q279" s="61">
        <f t="shared" si="539"/>
        <v>127</v>
      </c>
      <c r="R279" s="60">
        <f t="shared" si="550"/>
        <v>0</v>
      </c>
      <c r="S279" s="60">
        <f t="shared" si="550"/>
        <v>0</v>
      </c>
      <c r="T279" s="60">
        <f t="shared" si="550"/>
        <v>0</v>
      </c>
      <c r="U279" s="60">
        <f t="shared" si="550"/>
        <v>0</v>
      </c>
      <c r="V279" s="60">
        <f t="shared" si="550"/>
        <v>0</v>
      </c>
      <c r="W279" s="60">
        <f t="shared" si="550"/>
        <v>0</v>
      </c>
      <c r="X279" s="60">
        <f t="shared" si="550"/>
        <v>0</v>
      </c>
      <c r="Y279" s="61">
        <f t="shared" si="540"/>
        <v>0</v>
      </c>
      <c r="Z279" s="62">
        <f t="shared" si="541"/>
        <v>0.44791666666666696</v>
      </c>
      <c r="AA279" s="60">
        <f t="shared" ref="AA279:AG279" si="575">SUM(AA230:AA233)</f>
        <v>421</v>
      </c>
      <c r="AB279" s="60">
        <f t="shared" si="575"/>
        <v>77</v>
      </c>
      <c r="AC279" s="60">
        <f t="shared" si="575"/>
        <v>24</v>
      </c>
      <c r="AD279" s="60">
        <f t="shared" si="575"/>
        <v>18</v>
      </c>
      <c r="AE279" s="60">
        <f t="shared" si="575"/>
        <v>16</v>
      </c>
      <c r="AF279" s="60">
        <f t="shared" si="575"/>
        <v>6</v>
      </c>
      <c r="AG279" s="60">
        <f t="shared" si="575"/>
        <v>4</v>
      </c>
      <c r="AH279" s="61">
        <f t="shared" si="543"/>
        <v>566</v>
      </c>
      <c r="AI279" s="60">
        <f t="shared" ref="AI279:AO279" si="576">SUM(AI230:AI233)</f>
        <v>408</v>
      </c>
      <c r="AJ279" s="60">
        <f t="shared" si="576"/>
        <v>77</v>
      </c>
      <c r="AK279" s="60">
        <f t="shared" si="576"/>
        <v>15</v>
      </c>
      <c r="AL279" s="60">
        <f t="shared" si="576"/>
        <v>30</v>
      </c>
      <c r="AM279" s="60">
        <f t="shared" si="576"/>
        <v>13</v>
      </c>
      <c r="AN279" s="60">
        <f t="shared" si="576"/>
        <v>3</v>
      </c>
      <c r="AO279" s="60">
        <f t="shared" si="576"/>
        <v>0</v>
      </c>
      <c r="AP279" s="61">
        <f t="shared" si="545"/>
        <v>546</v>
      </c>
    </row>
    <row r="280" spans="1:42" s="16" customFormat="1" ht="13.5" customHeight="1" x14ac:dyDescent="0.2">
      <c r="A280" s="62">
        <f t="shared" si="537"/>
        <v>0.45833333333333365</v>
      </c>
      <c r="B280" s="60">
        <f t="shared" si="548"/>
        <v>322</v>
      </c>
      <c r="C280" s="60">
        <f t="shared" si="548"/>
        <v>48</v>
      </c>
      <c r="D280" s="60">
        <f t="shared" si="548"/>
        <v>7</v>
      </c>
      <c r="E280" s="60">
        <f t="shared" si="548"/>
        <v>7</v>
      </c>
      <c r="F280" s="60">
        <f t="shared" si="548"/>
        <v>3</v>
      </c>
      <c r="G280" s="60">
        <f t="shared" si="548"/>
        <v>1</v>
      </c>
      <c r="H280" s="60">
        <f t="shared" si="548"/>
        <v>2</v>
      </c>
      <c r="I280" s="61">
        <f t="shared" si="538"/>
        <v>390</v>
      </c>
      <c r="J280" s="60">
        <f t="shared" si="549"/>
        <v>106</v>
      </c>
      <c r="K280" s="60">
        <f t="shared" si="549"/>
        <v>9</v>
      </c>
      <c r="L280" s="60">
        <f t="shared" si="549"/>
        <v>5</v>
      </c>
      <c r="M280" s="60">
        <f t="shared" si="549"/>
        <v>7</v>
      </c>
      <c r="N280" s="60">
        <f t="shared" si="549"/>
        <v>3</v>
      </c>
      <c r="O280" s="60">
        <f t="shared" si="549"/>
        <v>0</v>
      </c>
      <c r="P280" s="60">
        <f t="shared" si="549"/>
        <v>0</v>
      </c>
      <c r="Q280" s="61">
        <f t="shared" si="539"/>
        <v>130</v>
      </c>
      <c r="R280" s="60">
        <f t="shared" si="550"/>
        <v>0</v>
      </c>
      <c r="S280" s="60">
        <f t="shared" si="550"/>
        <v>0</v>
      </c>
      <c r="T280" s="60">
        <f t="shared" si="550"/>
        <v>0</v>
      </c>
      <c r="U280" s="60">
        <f t="shared" si="550"/>
        <v>0</v>
      </c>
      <c r="V280" s="60">
        <f t="shared" si="550"/>
        <v>0</v>
      </c>
      <c r="W280" s="60">
        <f t="shared" si="550"/>
        <v>0</v>
      </c>
      <c r="X280" s="60">
        <f t="shared" si="550"/>
        <v>0</v>
      </c>
      <c r="Y280" s="61">
        <f t="shared" si="540"/>
        <v>0</v>
      </c>
      <c r="Z280" s="62">
        <f t="shared" si="541"/>
        <v>0.45833333333333365</v>
      </c>
      <c r="AA280" s="60">
        <f t="shared" ref="AA280:AG280" si="577">SUM(AA231:AA234)</f>
        <v>391</v>
      </c>
      <c r="AB280" s="60">
        <f t="shared" si="577"/>
        <v>78</v>
      </c>
      <c r="AC280" s="60">
        <f t="shared" si="577"/>
        <v>22</v>
      </c>
      <c r="AD280" s="60">
        <f t="shared" si="577"/>
        <v>22</v>
      </c>
      <c r="AE280" s="60">
        <f t="shared" si="577"/>
        <v>14</v>
      </c>
      <c r="AF280" s="60">
        <f t="shared" si="577"/>
        <v>5</v>
      </c>
      <c r="AG280" s="60">
        <f t="shared" si="577"/>
        <v>3</v>
      </c>
      <c r="AH280" s="61">
        <f t="shared" si="543"/>
        <v>535</v>
      </c>
      <c r="AI280" s="60">
        <f t="shared" ref="AI280:AO280" si="578">SUM(AI231:AI234)</f>
        <v>403</v>
      </c>
      <c r="AJ280" s="60">
        <f t="shared" si="578"/>
        <v>83</v>
      </c>
      <c r="AK280" s="60">
        <f t="shared" si="578"/>
        <v>19</v>
      </c>
      <c r="AL280" s="60">
        <f t="shared" si="578"/>
        <v>28</v>
      </c>
      <c r="AM280" s="60">
        <f t="shared" si="578"/>
        <v>12</v>
      </c>
      <c r="AN280" s="60">
        <f t="shared" si="578"/>
        <v>1</v>
      </c>
      <c r="AO280" s="60">
        <f t="shared" si="578"/>
        <v>1</v>
      </c>
      <c r="AP280" s="61">
        <f t="shared" si="545"/>
        <v>547</v>
      </c>
    </row>
    <row r="281" spans="1:42" s="16" customFormat="1" ht="13.5" customHeight="1" x14ac:dyDescent="0.2">
      <c r="A281" s="63">
        <f t="shared" si="537"/>
        <v>0.46875000000000033</v>
      </c>
      <c r="B281" s="60">
        <f t="shared" si="548"/>
        <v>318</v>
      </c>
      <c r="C281" s="60">
        <f t="shared" si="548"/>
        <v>49</v>
      </c>
      <c r="D281" s="60">
        <f t="shared" si="548"/>
        <v>11</v>
      </c>
      <c r="E281" s="60">
        <f t="shared" si="548"/>
        <v>9</v>
      </c>
      <c r="F281" s="60">
        <f t="shared" si="548"/>
        <v>3</v>
      </c>
      <c r="G281" s="60">
        <f t="shared" si="548"/>
        <v>1</v>
      </c>
      <c r="H281" s="60">
        <f t="shared" si="548"/>
        <v>2</v>
      </c>
      <c r="I281" s="61">
        <f t="shared" si="538"/>
        <v>393</v>
      </c>
      <c r="J281" s="60">
        <f t="shared" si="549"/>
        <v>104</v>
      </c>
      <c r="K281" s="60">
        <f t="shared" si="549"/>
        <v>8</v>
      </c>
      <c r="L281" s="60">
        <f t="shared" si="549"/>
        <v>4</v>
      </c>
      <c r="M281" s="60">
        <f t="shared" si="549"/>
        <v>5</v>
      </c>
      <c r="N281" s="60">
        <f t="shared" si="549"/>
        <v>4</v>
      </c>
      <c r="O281" s="60">
        <f t="shared" si="549"/>
        <v>0</v>
      </c>
      <c r="P281" s="60">
        <f t="shared" si="549"/>
        <v>0</v>
      </c>
      <c r="Q281" s="61">
        <f t="shared" si="539"/>
        <v>125</v>
      </c>
      <c r="R281" s="60">
        <f t="shared" si="550"/>
        <v>0</v>
      </c>
      <c r="S281" s="60">
        <f t="shared" si="550"/>
        <v>0</v>
      </c>
      <c r="T281" s="60">
        <f t="shared" si="550"/>
        <v>0</v>
      </c>
      <c r="U281" s="60">
        <f t="shared" si="550"/>
        <v>0</v>
      </c>
      <c r="V281" s="60">
        <f t="shared" si="550"/>
        <v>0</v>
      </c>
      <c r="W281" s="60">
        <f t="shared" si="550"/>
        <v>0</v>
      </c>
      <c r="X281" s="60">
        <f t="shared" si="550"/>
        <v>0</v>
      </c>
      <c r="Y281" s="61">
        <f t="shared" si="540"/>
        <v>0</v>
      </c>
      <c r="Z281" s="63">
        <f t="shared" si="541"/>
        <v>0.46875000000000033</v>
      </c>
      <c r="AA281" s="60">
        <f t="shared" ref="AA281:AG281" si="579">SUM(AA232:AA235)</f>
        <v>396</v>
      </c>
      <c r="AB281" s="60">
        <f t="shared" si="579"/>
        <v>81</v>
      </c>
      <c r="AC281" s="60">
        <f t="shared" si="579"/>
        <v>23</v>
      </c>
      <c r="AD281" s="60">
        <f t="shared" si="579"/>
        <v>21</v>
      </c>
      <c r="AE281" s="60">
        <f t="shared" si="579"/>
        <v>14</v>
      </c>
      <c r="AF281" s="60">
        <f t="shared" si="579"/>
        <v>4</v>
      </c>
      <c r="AG281" s="60">
        <f t="shared" si="579"/>
        <v>4</v>
      </c>
      <c r="AH281" s="61">
        <f t="shared" si="543"/>
        <v>543</v>
      </c>
      <c r="AI281" s="60">
        <f t="shared" ref="AI281:AO281" si="580">SUM(AI232:AI235)</f>
        <v>412</v>
      </c>
      <c r="AJ281" s="60">
        <f t="shared" si="580"/>
        <v>75</v>
      </c>
      <c r="AK281" s="60">
        <f t="shared" si="580"/>
        <v>20</v>
      </c>
      <c r="AL281" s="60">
        <f t="shared" si="580"/>
        <v>20</v>
      </c>
      <c r="AM281" s="60">
        <f t="shared" si="580"/>
        <v>13</v>
      </c>
      <c r="AN281" s="60">
        <f t="shared" si="580"/>
        <v>1</v>
      </c>
      <c r="AO281" s="60">
        <f t="shared" si="580"/>
        <v>1</v>
      </c>
      <c r="AP281" s="61">
        <f t="shared" si="545"/>
        <v>542</v>
      </c>
    </row>
    <row r="282" spans="1:42" s="16" customFormat="1" ht="13.5" customHeight="1" x14ac:dyDescent="0.2">
      <c r="A282" s="62">
        <f t="shared" si="537"/>
        <v>0.47916666666666702</v>
      </c>
      <c r="B282" s="60">
        <f t="shared" si="548"/>
        <v>313</v>
      </c>
      <c r="C282" s="60">
        <f t="shared" si="548"/>
        <v>49</v>
      </c>
      <c r="D282" s="60">
        <f t="shared" si="548"/>
        <v>15</v>
      </c>
      <c r="E282" s="60">
        <f t="shared" si="548"/>
        <v>10</v>
      </c>
      <c r="F282" s="60">
        <f t="shared" si="548"/>
        <v>3</v>
      </c>
      <c r="G282" s="60">
        <f t="shared" si="548"/>
        <v>3</v>
      </c>
      <c r="H282" s="60">
        <f t="shared" si="548"/>
        <v>2</v>
      </c>
      <c r="I282" s="61">
        <f t="shared" si="538"/>
        <v>395</v>
      </c>
      <c r="J282" s="60">
        <f t="shared" si="549"/>
        <v>94</v>
      </c>
      <c r="K282" s="60">
        <f t="shared" si="549"/>
        <v>12</v>
      </c>
      <c r="L282" s="60">
        <f t="shared" si="549"/>
        <v>5</v>
      </c>
      <c r="M282" s="60">
        <f t="shared" si="549"/>
        <v>4</v>
      </c>
      <c r="N282" s="60">
        <f t="shared" si="549"/>
        <v>4</v>
      </c>
      <c r="O282" s="60">
        <f t="shared" si="549"/>
        <v>0</v>
      </c>
      <c r="P282" s="60">
        <f t="shared" si="549"/>
        <v>0</v>
      </c>
      <c r="Q282" s="61">
        <f t="shared" si="539"/>
        <v>119</v>
      </c>
      <c r="R282" s="60">
        <f t="shared" si="550"/>
        <v>0</v>
      </c>
      <c r="S282" s="60">
        <f t="shared" si="550"/>
        <v>0</v>
      </c>
      <c r="T282" s="60">
        <f t="shared" si="550"/>
        <v>0</v>
      </c>
      <c r="U282" s="60">
        <f t="shared" si="550"/>
        <v>0</v>
      </c>
      <c r="V282" s="60">
        <f t="shared" si="550"/>
        <v>0</v>
      </c>
      <c r="W282" s="60">
        <f t="shared" si="550"/>
        <v>0</v>
      </c>
      <c r="X282" s="60">
        <f t="shared" si="550"/>
        <v>0</v>
      </c>
      <c r="Y282" s="61">
        <f t="shared" si="540"/>
        <v>0</v>
      </c>
      <c r="Z282" s="62">
        <f t="shared" si="541"/>
        <v>0.47916666666666702</v>
      </c>
      <c r="AA282" s="60">
        <f t="shared" ref="AA282:AG282" si="581">SUM(AA233:AA236)</f>
        <v>401</v>
      </c>
      <c r="AB282" s="60">
        <f t="shared" si="581"/>
        <v>84</v>
      </c>
      <c r="AC282" s="60">
        <f t="shared" si="581"/>
        <v>22</v>
      </c>
      <c r="AD282" s="60">
        <f t="shared" si="581"/>
        <v>22</v>
      </c>
      <c r="AE282" s="60">
        <f t="shared" si="581"/>
        <v>12</v>
      </c>
      <c r="AF282" s="60">
        <f t="shared" si="581"/>
        <v>3</v>
      </c>
      <c r="AG282" s="60">
        <f t="shared" si="581"/>
        <v>3</v>
      </c>
      <c r="AH282" s="61">
        <f t="shared" si="543"/>
        <v>547</v>
      </c>
      <c r="AI282" s="60">
        <f t="shared" ref="AI282:AO282" si="582">SUM(AI233:AI236)</f>
        <v>439</v>
      </c>
      <c r="AJ282" s="60">
        <f t="shared" si="582"/>
        <v>76</v>
      </c>
      <c r="AK282" s="60">
        <f t="shared" si="582"/>
        <v>24</v>
      </c>
      <c r="AL282" s="60">
        <f t="shared" si="582"/>
        <v>17</v>
      </c>
      <c r="AM282" s="60">
        <f t="shared" si="582"/>
        <v>14</v>
      </c>
      <c r="AN282" s="60">
        <f t="shared" si="582"/>
        <v>1</v>
      </c>
      <c r="AO282" s="60">
        <f t="shared" si="582"/>
        <v>1</v>
      </c>
      <c r="AP282" s="61">
        <f t="shared" si="545"/>
        <v>572</v>
      </c>
    </row>
    <row r="283" spans="1:42" s="16" customFormat="1" ht="13.5" customHeight="1" x14ac:dyDescent="0.2">
      <c r="A283" s="62">
        <f t="shared" si="537"/>
        <v>0.4895833333333337</v>
      </c>
      <c r="B283" s="60">
        <f t="shared" ref="B283:H298" si="583">SUM(B234:B237)</f>
        <v>309</v>
      </c>
      <c r="C283" s="60">
        <f t="shared" si="583"/>
        <v>56</v>
      </c>
      <c r="D283" s="60">
        <f t="shared" si="583"/>
        <v>20</v>
      </c>
      <c r="E283" s="60">
        <f t="shared" si="583"/>
        <v>6</v>
      </c>
      <c r="F283" s="60">
        <f t="shared" si="583"/>
        <v>2</v>
      </c>
      <c r="G283" s="60">
        <f t="shared" si="583"/>
        <v>4</v>
      </c>
      <c r="H283" s="60">
        <f t="shared" si="583"/>
        <v>1</v>
      </c>
      <c r="I283" s="61">
        <f t="shared" si="538"/>
        <v>398</v>
      </c>
      <c r="J283" s="60">
        <f t="shared" ref="J283:P298" si="584">SUM(J234:J237)</f>
        <v>93</v>
      </c>
      <c r="K283" s="60">
        <f t="shared" si="584"/>
        <v>17</v>
      </c>
      <c r="L283" s="60">
        <f t="shared" si="584"/>
        <v>5</v>
      </c>
      <c r="M283" s="60">
        <f t="shared" si="584"/>
        <v>3</v>
      </c>
      <c r="N283" s="60">
        <f t="shared" si="584"/>
        <v>5</v>
      </c>
      <c r="O283" s="60">
        <f t="shared" si="584"/>
        <v>0</v>
      </c>
      <c r="P283" s="60">
        <f t="shared" si="584"/>
        <v>0</v>
      </c>
      <c r="Q283" s="61">
        <f t="shared" si="539"/>
        <v>123</v>
      </c>
      <c r="R283" s="60">
        <f t="shared" ref="R283:X298" si="585">SUM(R234:R237)</f>
        <v>0</v>
      </c>
      <c r="S283" s="60">
        <f t="shared" si="585"/>
        <v>0</v>
      </c>
      <c r="T283" s="60">
        <f t="shared" si="585"/>
        <v>0</v>
      </c>
      <c r="U283" s="60">
        <f t="shared" si="585"/>
        <v>0</v>
      </c>
      <c r="V283" s="60">
        <f t="shared" si="585"/>
        <v>0</v>
      </c>
      <c r="W283" s="60">
        <f t="shared" si="585"/>
        <v>0</v>
      </c>
      <c r="X283" s="60">
        <f t="shared" si="585"/>
        <v>0</v>
      </c>
      <c r="Y283" s="61">
        <f t="shared" si="540"/>
        <v>0</v>
      </c>
      <c r="Z283" s="62">
        <f t="shared" si="541"/>
        <v>0.4895833333333337</v>
      </c>
      <c r="AA283" s="60">
        <f t="shared" ref="AA283:AG283" si="586">SUM(AA234:AA237)</f>
        <v>405</v>
      </c>
      <c r="AB283" s="60">
        <f t="shared" si="586"/>
        <v>90</v>
      </c>
      <c r="AC283" s="60">
        <f t="shared" si="586"/>
        <v>19</v>
      </c>
      <c r="AD283" s="60">
        <f t="shared" si="586"/>
        <v>28</v>
      </c>
      <c r="AE283" s="60">
        <f t="shared" si="586"/>
        <v>11</v>
      </c>
      <c r="AF283" s="60">
        <f t="shared" si="586"/>
        <v>2</v>
      </c>
      <c r="AG283" s="60">
        <f t="shared" si="586"/>
        <v>2</v>
      </c>
      <c r="AH283" s="61">
        <f t="shared" si="543"/>
        <v>557</v>
      </c>
      <c r="AI283" s="60">
        <f t="shared" ref="AI283:AO283" si="587">SUM(AI234:AI237)</f>
        <v>420</v>
      </c>
      <c r="AJ283" s="60">
        <f t="shared" si="587"/>
        <v>77</v>
      </c>
      <c r="AK283" s="60">
        <f t="shared" si="587"/>
        <v>26</v>
      </c>
      <c r="AL283" s="60">
        <f t="shared" si="587"/>
        <v>15</v>
      </c>
      <c r="AM283" s="60">
        <f t="shared" si="587"/>
        <v>14</v>
      </c>
      <c r="AN283" s="60">
        <f t="shared" si="587"/>
        <v>1</v>
      </c>
      <c r="AO283" s="60">
        <f t="shared" si="587"/>
        <v>1</v>
      </c>
      <c r="AP283" s="61">
        <f t="shared" si="545"/>
        <v>554</v>
      </c>
    </row>
    <row r="284" spans="1:42" s="16" customFormat="1" ht="13.5" customHeight="1" x14ac:dyDescent="0.2">
      <c r="A284" s="63">
        <f t="shared" si="537"/>
        <v>0.50000000000000033</v>
      </c>
      <c r="B284" s="60">
        <f t="shared" si="583"/>
        <v>303</v>
      </c>
      <c r="C284" s="60">
        <f t="shared" si="583"/>
        <v>51</v>
      </c>
      <c r="D284" s="60">
        <f t="shared" si="583"/>
        <v>24</v>
      </c>
      <c r="E284" s="60">
        <f t="shared" si="583"/>
        <v>7</v>
      </c>
      <c r="F284" s="60">
        <f t="shared" si="583"/>
        <v>3</v>
      </c>
      <c r="G284" s="60">
        <f t="shared" si="583"/>
        <v>3</v>
      </c>
      <c r="H284" s="60">
        <f t="shared" si="583"/>
        <v>0</v>
      </c>
      <c r="I284" s="61">
        <f t="shared" si="538"/>
        <v>391</v>
      </c>
      <c r="J284" s="60">
        <f t="shared" si="584"/>
        <v>98</v>
      </c>
      <c r="K284" s="60">
        <f t="shared" si="584"/>
        <v>13</v>
      </c>
      <c r="L284" s="60">
        <f t="shared" si="584"/>
        <v>4</v>
      </c>
      <c r="M284" s="60">
        <f t="shared" si="584"/>
        <v>1</v>
      </c>
      <c r="N284" s="60">
        <f t="shared" si="584"/>
        <v>4</v>
      </c>
      <c r="O284" s="60">
        <f t="shared" si="584"/>
        <v>1</v>
      </c>
      <c r="P284" s="60">
        <f t="shared" si="584"/>
        <v>0</v>
      </c>
      <c r="Q284" s="61">
        <f t="shared" si="539"/>
        <v>121</v>
      </c>
      <c r="R284" s="60">
        <f t="shared" si="585"/>
        <v>0</v>
      </c>
      <c r="S284" s="60">
        <f t="shared" si="585"/>
        <v>0</v>
      </c>
      <c r="T284" s="60">
        <f t="shared" si="585"/>
        <v>0</v>
      </c>
      <c r="U284" s="60">
        <f t="shared" si="585"/>
        <v>0</v>
      </c>
      <c r="V284" s="60">
        <f t="shared" si="585"/>
        <v>0</v>
      </c>
      <c r="W284" s="60">
        <f t="shared" si="585"/>
        <v>0</v>
      </c>
      <c r="X284" s="60">
        <f t="shared" si="585"/>
        <v>0</v>
      </c>
      <c r="Y284" s="61">
        <f t="shared" si="540"/>
        <v>0</v>
      </c>
      <c r="Z284" s="63">
        <f t="shared" si="541"/>
        <v>0.50000000000000033</v>
      </c>
      <c r="AA284" s="60">
        <f t="shared" ref="AA284:AG284" si="588">SUM(AA235:AA238)</f>
        <v>436</v>
      </c>
      <c r="AB284" s="60">
        <f t="shared" si="588"/>
        <v>82</v>
      </c>
      <c r="AC284" s="60">
        <f t="shared" si="588"/>
        <v>23</v>
      </c>
      <c r="AD284" s="60">
        <f t="shared" si="588"/>
        <v>25</v>
      </c>
      <c r="AE284" s="60">
        <f t="shared" si="588"/>
        <v>10</v>
      </c>
      <c r="AF284" s="60">
        <f t="shared" si="588"/>
        <v>2</v>
      </c>
      <c r="AG284" s="60">
        <f t="shared" si="588"/>
        <v>2</v>
      </c>
      <c r="AH284" s="61">
        <f t="shared" si="543"/>
        <v>580</v>
      </c>
      <c r="AI284" s="60">
        <f t="shared" ref="AI284:AO284" si="589">SUM(AI235:AI238)</f>
        <v>436</v>
      </c>
      <c r="AJ284" s="60">
        <f t="shared" si="589"/>
        <v>71</v>
      </c>
      <c r="AK284" s="60">
        <f t="shared" si="589"/>
        <v>25</v>
      </c>
      <c r="AL284" s="60">
        <f t="shared" si="589"/>
        <v>17</v>
      </c>
      <c r="AM284" s="60">
        <f t="shared" si="589"/>
        <v>14</v>
      </c>
      <c r="AN284" s="60">
        <f t="shared" si="589"/>
        <v>3</v>
      </c>
      <c r="AO284" s="60">
        <f t="shared" si="589"/>
        <v>0</v>
      </c>
      <c r="AP284" s="61">
        <f t="shared" si="545"/>
        <v>566</v>
      </c>
    </row>
    <row r="285" spans="1:42" s="16" customFormat="1" ht="13.5" customHeight="1" x14ac:dyDescent="0.2">
      <c r="A285" s="62">
        <f t="shared" si="537"/>
        <v>0.51041666666666696</v>
      </c>
      <c r="B285" s="60">
        <f t="shared" si="583"/>
        <v>325</v>
      </c>
      <c r="C285" s="60">
        <f t="shared" si="583"/>
        <v>52</v>
      </c>
      <c r="D285" s="60">
        <f t="shared" si="583"/>
        <v>17</v>
      </c>
      <c r="E285" s="60">
        <f t="shared" si="583"/>
        <v>7</v>
      </c>
      <c r="F285" s="60">
        <f t="shared" si="583"/>
        <v>3</v>
      </c>
      <c r="G285" s="60">
        <f t="shared" si="583"/>
        <v>3</v>
      </c>
      <c r="H285" s="60">
        <f t="shared" si="583"/>
        <v>1</v>
      </c>
      <c r="I285" s="61">
        <f t="shared" si="538"/>
        <v>408</v>
      </c>
      <c r="J285" s="60">
        <f t="shared" si="584"/>
        <v>105</v>
      </c>
      <c r="K285" s="60">
        <f t="shared" si="584"/>
        <v>15</v>
      </c>
      <c r="L285" s="60">
        <f t="shared" si="584"/>
        <v>5</v>
      </c>
      <c r="M285" s="60">
        <f t="shared" si="584"/>
        <v>3</v>
      </c>
      <c r="N285" s="60">
        <f t="shared" si="584"/>
        <v>3</v>
      </c>
      <c r="O285" s="60">
        <f t="shared" si="584"/>
        <v>1</v>
      </c>
      <c r="P285" s="60">
        <f t="shared" si="584"/>
        <v>0</v>
      </c>
      <c r="Q285" s="61">
        <f t="shared" si="539"/>
        <v>132</v>
      </c>
      <c r="R285" s="60">
        <f t="shared" si="585"/>
        <v>0</v>
      </c>
      <c r="S285" s="60">
        <f t="shared" si="585"/>
        <v>0</v>
      </c>
      <c r="T285" s="60">
        <f t="shared" si="585"/>
        <v>0</v>
      </c>
      <c r="U285" s="60">
        <f t="shared" si="585"/>
        <v>0</v>
      </c>
      <c r="V285" s="60">
        <f t="shared" si="585"/>
        <v>0</v>
      </c>
      <c r="W285" s="60">
        <f t="shared" si="585"/>
        <v>0</v>
      </c>
      <c r="X285" s="60">
        <f t="shared" si="585"/>
        <v>0</v>
      </c>
      <c r="Y285" s="61">
        <f t="shared" si="540"/>
        <v>0</v>
      </c>
      <c r="Z285" s="62">
        <f t="shared" si="541"/>
        <v>0.51041666666666696</v>
      </c>
      <c r="AA285" s="60">
        <f t="shared" ref="AA285:AG285" si="590">SUM(AA236:AA239)</f>
        <v>436</v>
      </c>
      <c r="AB285" s="60">
        <f t="shared" si="590"/>
        <v>85</v>
      </c>
      <c r="AC285" s="60">
        <f t="shared" si="590"/>
        <v>18</v>
      </c>
      <c r="AD285" s="60">
        <f t="shared" si="590"/>
        <v>25</v>
      </c>
      <c r="AE285" s="60">
        <f t="shared" si="590"/>
        <v>13</v>
      </c>
      <c r="AF285" s="60">
        <f t="shared" si="590"/>
        <v>3</v>
      </c>
      <c r="AG285" s="60">
        <f t="shared" si="590"/>
        <v>2</v>
      </c>
      <c r="AH285" s="61">
        <f t="shared" si="543"/>
        <v>582</v>
      </c>
      <c r="AI285" s="60">
        <f t="shared" ref="AI285:AO285" si="591">SUM(AI236:AI239)</f>
        <v>427</v>
      </c>
      <c r="AJ285" s="60">
        <f t="shared" si="591"/>
        <v>78</v>
      </c>
      <c r="AK285" s="60">
        <f t="shared" si="591"/>
        <v>24</v>
      </c>
      <c r="AL285" s="60">
        <f t="shared" si="591"/>
        <v>21</v>
      </c>
      <c r="AM285" s="60">
        <f t="shared" si="591"/>
        <v>12</v>
      </c>
      <c r="AN285" s="60">
        <f t="shared" si="591"/>
        <v>3</v>
      </c>
      <c r="AO285" s="60">
        <f t="shared" si="591"/>
        <v>0</v>
      </c>
      <c r="AP285" s="61">
        <f t="shared" si="545"/>
        <v>565</v>
      </c>
    </row>
    <row r="286" spans="1:42" s="16" customFormat="1" ht="13.5" customHeight="1" x14ac:dyDescent="0.2">
      <c r="A286" s="62">
        <f t="shared" si="537"/>
        <v>0.52083333333333359</v>
      </c>
      <c r="B286" s="60">
        <f t="shared" si="583"/>
        <v>314</v>
      </c>
      <c r="C286" s="60">
        <f t="shared" si="583"/>
        <v>57</v>
      </c>
      <c r="D286" s="60">
        <f t="shared" si="583"/>
        <v>13</v>
      </c>
      <c r="E286" s="60">
        <f t="shared" si="583"/>
        <v>5</v>
      </c>
      <c r="F286" s="60">
        <f t="shared" si="583"/>
        <v>2</v>
      </c>
      <c r="G286" s="60">
        <f t="shared" si="583"/>
        <v>3</v>
      </c>
      <c r="H286" s="60">
        <f t="shared" si="583"/>
        <v>1</v>
      </c>
      <c r="I286" s="61">
        <f t="shared" si="538"/>
        <v>395</v>
      </c>
      <c r="J286" s="60">
        <f t="shared" si="584"/>
        <v>115</v>
      </c>
      <c r="K286" s="60">
        <f t="shared" si="584"/>
        <v>13</v>
      </c>
      <c r="L286" s="60">
        <f t="shared" si="584"/>
        <v>5</v>
      </c>
      <c r="M286" s="60">
        <f t="shared" si="584"/>
        <v>3</v>
      </c>
      <c r="N286" s="60">
        <f t="shared" si="584"/>
        <v>3</v>
      </c>
      <c r="O286" s="60">
        <f t="shared" si="584"/>
        <v>1</v>
      </c>
      <c r="P286" s="60">
        <f t="shared" si="584"/>
        <v>0</v>
      </c>
      <c r="Q286" s="61">
        <f t="shared" si="539"/>
        <v>140</v>
      </c>
      <c r="R286" s="60">
        <f t="shared" si="585"/>
        <v>0</v>
      </c>
      <c r="S286" s="60">
        <f t="shared" si="585"/>
        <v>0</v>
      </c>
      <c r="T286" s="60">
        <f t="shared" si="585"/>
        <v>0</v>
      </c>
      <c r="U286" s="60">
        <f t="shared" si="585"/>
        <v>0</v>
      </c>
      <c r="V286" s="60">
        <f t="shared" si="585"/>
        <v>0</v>
      </c>
      <c r="W286" s="60">
        <f t="shared" si="585"/>
        <v>0</v>
      </c>
      <c r="X286" s="60">
        <f t="shared" si="585"/>
        <v>0</v>
      </c>
      <c r="Y286" s="61">
        <f t="shared" si="540"/>
        <v>0</v>
      </c>
      <c r="Z286" s="62">
        <f t="shared" si="541"/>
        <v>0.52083333333333359</v>
      </c>
      <c r="AA286" s="60">
        <f t="shared" ref="AA286:AG286" si="592">SUM(AA237:AA240)</f>
        <v>429</v>
      </c>
      <c r="AB286" s="60">
        <f t="shared" si="592"/>
        <v>86</v>
      </c>
      <c r="AC286" s="60">
        <f t="shared" si="592"/>
        <v>17</v>
      </c>
      <c r="AD286" s="60">
        <f t="shared" si="592"/>
        <v>24</v>
      </c>
      <c r="AE286" s="60">
        <f t="shared" si="592"/>
        <v>14</v>
      </c>
      <c r="AF286" s="60">
        <f t="shared" si="592"/>
        <v>3</v>
      </c>
      <c r="AG286" s="60">
        <f t="shared" si="592"/>
        <v>1</v>
      </c>
      <c r="AH286" s="61">
        <f t="shared" si="543"/>
        <v>574</v>
      </c>
      <c r="AI286" s="60">
        <f t="shared" ref="AI286:AO286" si="593">SUM(AI237:AI240)</f>
        <v>426</v>
      </c>
      <c r="AJ286" s="60">
        <f t="shared" si="593"/>
        <v>86</v>
      </c>
      <c r="AK286" s="60">
        <f t="shared" si="593"/>
        <v>25</v>
      </c>
      <c r="AL286" s="60">
        <f t="shared" si="593"/>
        <v>21</v>
      </c>
      <c r="AM286" s="60">
        <f t="shared" si="593"/>
        <v>11</v>
      </c>
      <c r="AN286" s="60">
        <f t="shared" si="593"/>
        <v>5</v>
      </c>
      <c r="AO286" s="60">
        <f t="shared" si="593"/>
        <v>0</v>
      </c>
      <c r="AP286" s="61">
        <f t="shared" si="545"/>
        <v>574</v>
      </c>
    </row>
    <row r="287" spans="1:42" s="16" customFormat="1" ht="13.5" customHeight="1" x14ac:dyDescent="0.2">
      <c r="A287" s="63">
        <f t="shared" si="537"/>
        <v>0.53125000000000022</v>
      </c>
      <c r="B287" s="60">
        <f t="shared" si="583"/>
        <v>316</v>
      </c>
      <c r="C287" s="60">
        <f t="shared" si="583"/>
        <v>64</v>
      </c>
      <c r="D287" s="60">
        <f t="shared" si="583"/>
        <v>9</v>
      </c>
      <c r="E287" s="60">
        <f t="shared" si="583"/>
        <v>7</v>
      </c>
      <c r="F287" s="60">
        <f t="shared" si="583"/>
        <v>1</v>
      </c>
      <c r="G287" s="60">
        <f t="shared" si="583"/>
        <v>3</v>
      </c>
      <c r="H287" s="60">
        <f t="shared" si="583"/>
        <v>1</v>
      </c>
      <c r="I287" s="61">
        <f t="shared" si="538"/>
        <v>401</v>
      </c>
      <c r="J287" s="60">
        <f t="shared" si="584"/>
        <v>109</v>
      </c>
      <c r="K287" s="60">
        <f t="shared" si="584"/>
        <v>8</v>
      </c>
      <c r="L287" s="60">
        <f t="shared" si="584"/>
        <v>5</v>
      </c>
      <c r="M287" s="60">
        <f t="shared" si="584"/>
        <v>4</v>
      </c>
      <c r="N287" s="60">
        <f t="shared" si="584"/>
        <v>3</v>
      </c>
      <c r="O287" s="60">
        <f t="shared" si="584"/>
        <v>1</v>
      </c>
      <c r="P287" s="60">
        <f t="shared" si="584"/>
        <v>0</v>
      </c>
      <c r="Q287" s="61">
        <f t="shared" si="539"/>
        <v>130</v>
      </c>
      <c r="R287" s="60">
        <f t="shared" si="585"/>
        <v>0</v>
      </c>
      <c r="S287" s="60">
        <f t="shared" si="585"/>
        <v>0</v>
      </c>
      <c r="T287" s="60">
        <f t="shared" si="585"/>
        <v>0</v>
      </c>
      <c r="U287" s="60">
        <f t="shared" si="585"/>
        <v>0</v>
      </c>
      <c r="V287" s="60">
        <f t="shared" si="585"/>
        <v>0</v>
      </c>
      <c r="W287" s="60">
        <f t="shared" si="585"/>
        <v>0</v>
      </c>
      <c r="X287" s="60">
        <f t="shared" si="585"/>
        <v>0</v>
      </c>
      <c r="Y287" s="61">
        <f t="shared" si="540"/>
        <v>0</v>
      </c>
      <c r="Z287" s="63">
        <f t="shared" si="541"/>
        <v>0.53125000000000022</v>
      </c>
      <c r="AA287" s="60">
        <f t="shared" ref="AA287:AG287" si="594">SUM(AA238:AA241)</f>
        <v>431</v>
      </c>
      <c r="AB287" s="60">
        <f t="shared" si="594"/>
        <v>92</v>
      </c>
      <c r="AC287" s="60">
        <f t="shared" si="594"/>
        <v>24</v>
      </c>
      <c r="AD287" s="60">
        <f t="shared" si="594"/>
        <v>23</v>
      </c>
      <c r="AE287" s="60">
        <f t="shared" si="594"/>
        <v>15</v>
      </c>
      <c r="AF287" s="60">
        <f t="shared" si="594"/>
        <v>6</v>
      </c>
      <c r="AG287" s="60">
        <f t="shared" si="594"/>
        <v>1</v>
      </c>
      <c r="AH287" s="61">
        <f t="shared" si="543"/>
        <v>592</v>
      </c>
      <c r="AI287" s="60">
        <f t="shared" ref="AI287:AO287" si="595">SUM(AI238:AI241)</f>
        <v>435</v>
      </c>
      <c r="AJ287" s="60">
        <f t="shared" si="595"/>
        <v>83</v>
      </c>
      <c r="AK287" s="60">
        <f t="shared" si="595"/>
        <v>26</v>
      </c>
      <c r="AL287" s="60">
        <f t="shared" si="595"/>
        <v>22</v>
      </c>
      <c r="AM287" s="60">
        <f t="shared" si="595"/>
        <v>15</v>
      </c>
      <c r="AN287" s="60">
        <f t="shared" si="595"/>
        <v>5</v>
      </c>
      <c r="AO287" s="60">
        <f t="shared" si="595"/>
        <v>0</v>
      </c>
      <c r="AP287" s="61">
        <f t="shared" si="545"/>
        <v>586</v>
      </c>
    </row>
    <row r="288" spans="1:42" s="16" customFormat="1" ht="13.5" customHeight="1" x14ac:dyDescent="0.2">
      <c r="A288" s="62">
        <f t="shared" si="537"/>
        <v>0.54166666666666685</v>
      </c>
      <c r="B288" s="60">
        <f t="shared" si="583"/>
        <v>309</v>
      </c>
      <c r="C288" s="60">
        <f t="shared" si="583"/>
        <v>80</v>
      </c>
      <c r="D288" s="60">
        <f t="shared" si="583"/>
        <v>11</v>
      </c>
      <c r="E288" s="60">
        <f t="shared" si="583"/>
        <v>4</v>
      </c>
      <c r="F288" s="60">
        <f t="shared" si="583"/>
        <v>2</v>
      </c>
      <c r="G288" s="60">
        <f t="shared" si="583"/>
        <v>3</v>
      </c>
      <c r="H288" s="60">
        <f t="shared" si="583"/>
        <v>1</v>
      </c>
      <c r="I288" s="61">
        <f t="shared" si="538"/>
        <v>410</v>
      </c>
      <c r="J288" s="60">
        <f t="shared" si="584"/>
        <v>104</v>
      </c>
      <c r="K288" s="60">
        <f t="shared" si="584"/>
        <v>15</v>
      </c>
      <c r="L288" s="60">
        <f t="shared" si="584"/>
        <v>5</v>
      </c>
      <c r="M288" s="60">
        <f t="shared" si="584"/>
        <v>3</v>
      </c>
      <c r="N288" s="60">
        <f t="shared" si="584"/>
        <v>3</v>
      </c>
      <c r="O288" s="60">
        <f t="shared" si="584"/>
        <v>0</v>
      </c>
      <c r="P288" s="60">
        <f t="shared" si="584"/>
        <v>0</v>
      </c>
      <c r="Q288" s="61">
        <f t="shared" si="539"/>
        <v>130</v>
      </c>
      <c r="R288" s="60">
        <f t="shared" si="585"/>
        <v>0</v>
      </c>
      <c r="S288" s="60">
        <f t="shared" si="585"/>
        <v>0</v>
      </c>
      <c r="T288" s="60">
        <f t="shared" si="585"/>
        <v>0</v>
      </c>
      <c r="U288" s="60">
        <f t="shared" si="585"/>
        <v>0</v>
      </c>
      <c r="V288" s="60">
        <f t="shared" si="585"/>
        <v>0</v>
      </c>
      <c r="W288" s="60">
        <f t="shared" si="585"/>
        <v>0</v>
      </c>
      <c r="X288" s="60">
        <f t="shared" si="585"/>
        <v>0</v>
      </c>
      <c r="Y288" s="61">
        <f t="shared" si="540"/>
        <v>0</v>
      </c>
      <c r="Z288" s="62">
        <f t="shared" si="541"/>
        <v>0.54166666666666685</v>
      </c>
      <c r="AA288" s="60">
        <f t="shared" ref="AA288:AG288" si="596">SUM(AA239:AA242)</f>
        <v>425</v>
      </c>
      <c r="AB288" s="60">
        <f t="shared" si="596"/>
        <v>94</v>
      </c>
      <c r="AC288" s="60">
        <f t="shared" si="596"/>
        <v>23</v>
      </c>
      <c r="AD288" s="60">
        <f t="shared" si="596"/>
        <v>25</v>
      </c>
      <c r="AE288" s="60">
        <f t="shared" si="596"/>
        <v>15</v>
      </c>
      <c r="AF288" s="60">
        <f t="shared" si="596"/>
        <v>5</v>
      </c>
      <c r="AG288" s="60">
        <f t="shared" si="596"/>
        <v>1</v>
      </c>
      <c r="AH288" s="61">
        <f t="shared" si="543"/>
        <v>588</v>
      </c>
      <c r="AI288" s="60">
        <f t="shared" ref="AI288:AO288" si="597">SUM(AI239:AI242)</f>
        <v>412</v>
      </c>
      <c r="AJ288" s="60">
        <f t="shared" si="597"/>
        <v>95</v>
      </c>
      <c r="AK288" s="60">
        <f t="shared" si="597"/>
        <v>23</v>
      </c>
      <c r="AL288" s="60">
        <f t="shared" si="597"/>
        <v>20</v>
      </c>
      <c r="AM288" s="60">
        <f t="shared" si="597"/>
        <v>16</v>
      </c>
      <c r="AN288" s="60">
        <f t="shared" si="597"/>
        <v>4</v>
      </c>
      <c r="AO288" s="60">
        <f t="shared" si="597"/>
        <v>0</v>
      </c>
      <c r="AP288" s="61">
        <f t="shared" si="545"/>
        <v>570</v>
      </c>
    </row>
    <row r="289" spans="1:42" s="16" customFormat="1" ht="13.5" customHeight="1" x14ac:dyDescent="0.2">
      <c r="A289" s="62">
        <f t="shared" si="537"/>
        <v>0.55208333333333348</v>
      </c>
      <c r="B289" s="60">
        <f t="shared" si="583"/>
        <v>308</v>
      </c>
      <c r="C289" s="60">
        <f t="shared" si="583"/>
        <v>81</v>
      </c>
      <c r="D289" s="60">
        <f t="shared" si="583"/>
        <v>15</v>
      </c>
      <c r="E289" s="60">
        <f t="shared" si="583"/>
        <v>3</v>
      </c>
      <c r="F289" s="60">
        <f t="shared" si="583"/>
        <v>2</v>
      </c>
      <c r="G289" s="60">
        <f t="shared" si="583"/>
        <v>4</v>
      </c>
      <c r="H289" s="60">
        <f t="shared" si="583"/>
        <v>0</v>
      </c>
      <c r="I289" s="61">
        <f t="shared" si="538"/>
        <v>413</v>
      </c>
      <c r="J289" s="60">
        <f t="shared" si="584"/>
        <v>99</v>
      </c>
      <c r="K289" s="60">
        <f t="shared" si="584"/>
        <v>13</v>
      </c>
      <c r="L289" s="60">
        <f t="shared" si="584"/>
        <v>4</v>
      </c>
      <c r="M289" s="60">
        <f t="shared" si="584"/>
        <v>1</v>
      </c>
      <c r="N289" s="60">
        <f t="shared" si="584"/>
        <v>3</v>
      </c>
      <c r="O289" s="60">
        <f t="shared" si="584"/>
        <v>0</v>
      </c>
      <c r="P289" s="60">
        <f t="shared" si="584"/>
        <v>0</v>
      </c>
      <c r="Q289" s="61">
        <f t="shared" si="539"/>
        <v>120</v>
      </c>
      <c r="R289" s="60">
        <f t="shared" si="585"/>
        <v>0</v>
      </c>
      <c r="S289" s="60">
        <f t="shared" si="585"/>
        <v>0</v>
      </c>
      <c r="T289" s="60">
        <f t="shared" si="585"/>
        <v>0</v>
      </c>
      <c r="U289" s="60">
        <f t="shared" si="585"/>
        <v>0</v>
      </c>
      <c r="V289" s="60">
        <f t="shared" si="585"/>
        <v>0</v>
      </c>
      <c r="W289" s="60">
        <f t="shared" si="585"/>
        <v>0</v>
      </c>
      <c r="X289" s="60">
        <f t="shared" si="585"/>
        <v>0</v>
      </c>
      <c r="Y289" s="61">
        <f t="shared" si="540"/>
        <v>0</v>
      </c>
      <c r="Z289" s="62">
        <f t="shared" si="541"/>
        <v>0.55208333333333348</v>
      </c>
      <c r="AA289" s="60">
        <f t="shared" ref="AA289:AG289" si="598">SUM(AA240:AA243)</f>
        <v>441</v>
      </c>
      <c r="AB289" s="60">
        <f t="shared" si="598"/>
        <v>90</v>
      </c>
      <c r="AC289" s="60">
        <f t="shared" si="598"/>
        <v>29</v>
      </c>
      <c r="AD289" s="60">
        <f t="shared" si="598"/>
        <v>31</v>
      </c>
      <c r="AE289" s="60">
        <f t="shared" si="598"/>
        <v>15</v>
      </c>
      <c r="AF289" s="60">
        <f t="shared" si="598"/>
        <v>3</v>
      </c>
      <c r="AG289" s="60">
        <f t="shared" si="598"/>
        <v>0</v>
      </c>
      <c r="AH289" s="61">
        <f t="shared" si="543"/>
        <v>609</v>
      </c>
      <c r="AI289" s="60">
        <f t="shared" ref="AI289:AO289" si="599">SUM(AI240:AI243)</f>
        <v>430</v>
      </c>
      <c r="AJ289" s="60">
        <f t="shared" si="599"/>
        <v>92</v>
      </c>
      <c r="AK289" s="60">
        <f t="shared" si="599"/>
        <v>23</v>
      </c>
      <c r="AL289" s="60">
        <f t="shared" si="599"/>
        <v>20</v>
      </c>
      <c r="AM289" s="60">
        <f t="shared" si="599"/>
        <v>17</v>
      </c>
      <c r="AN289" s="60">
        <f t="shared" si="599"/>
        <v>5</v>
      </c>
      <c r="AO289" s="60">
        <f t="shared" si="599"/>
        <v>0</v>
      </c>
      <c r="AP289" s="61">
        <f t="shared" si="545"/>
        <v>587</v>
      </c>
    </row>
    <row r="290" spans="1:42" s="16" customFormat="1" ht="13.5" customHeight="1" x14ac:dyDescent="0.2">
      <c r="A290" s="63">
        <f t="shared" si="537"/>
        <v>0.56250000000000011</v>
      </c>
      <c r="B290" s="60">
        <f t="shared" si="583"/>
        <v>327</v>
      </c>
      <c r="C290" s="60">
        <f t="shared" si="583"/>
        <v>82</v>
      </c>
      <c r="D290" s="60">
        <f t="shared" si="583"/>
        <v>16</v>
      </c>
      <c r="E290" s="60">
        <f t="shared" si="583"/>
        <v>6</v>
      </c>
      <c r="F290" s="60">
        <f t="shared" si="583"/>
        <v>2</v>
      </c>
      <c r="G290" s="60">
        <f t="shared" si="583"/>
        <v>2</v>
      </c>
      <c r="H290" s="60">
        <f t="shared" si="583"/>
        <v>0</v>
      </c>
      <c r="I290" s="61">
        <f t="shared" si="538"/>
        <v>435</v>
      </c>
      <c r="J290" s="60">
        <f t="shared" si="584"/>
        <v>91</v>
      </c>
      <c r="K290" s="60">
        <f t="shared" si="584"/>
        <v>13</v>
      </c>
      <c r="L290" s="60">
        <f t="shared" si="584"/>
        <v>4</v>
      </c>
      <c r="M290" s="60">
        <f t="shared" si="584"/>
        <v>1</v>
      </c>
      <c r="N290" s="60">
        <f t="shared" si="584"/>
        <v>4</v>
      </c>
      <c r="O290" s="60">
        <f t="shared" si="584"/>
        <v>0</v>
      </c>
      <c r="P290" s="60">
        <f t="shared" si="584"/>
        <v>0</v>
      </c>
      <c r="Q290" s="61">
        <f t="shared" si="539"/>
        <v>113</v>
      </c>
      <c r="R290" s="60">
        <f t="shared" si="585"/>
        <v>0</v>
      </c>
      <c r="S290" s="60">
        <f t="shared" si="585"/>
        <v>0</v>
      </c>
      <c r="T290" s="60">
        <f t="shared" si="585"/>
        <v>0</v>
      </c>
      <c r="U290" s="60">
        <f t="shared" si="585"/>
        <v>0</v>
      </c>
      <c r="V290" s="60">
        <f t="shared" si="585"/>
        <v>0</v>
      </c>
      <c r="W290" s="60">
        <f t="shared" si="585"/>
        <v>0</v>
      </c>
      <c r="X290" s="60">
        <f t="shared" si="585"/>
        <v>0</v>
      </c>
      <c r="Y290" s="61">
        <f t="shared" si="540"/>
        <v>0</v>
      </c>
      <c r="Z290" s="63">
        <f t="shared" si="541"/>
        <v>0.56250000000000011</v>
      </c>
      <c r="AA290" s="60">
        <f t="shared" ref="AA290:AG290" si="600">SUM(AA241:AA244)</f>
        <v>449</v>
      </c>
      <c r="AB290" s="60">
        <f t="shared" si="600"/>
        <v>86</v>
      </c>
      <c r="AC290" s="60">
        <f t="shared" si="600"/>
        <v>37</v>
      </c>
      <c r="AD290" s="60">
        <f t="shared" si="600"/>
        <v>29</v>
      </c>
      <c r="AE290" s="60">
        <f t="shared" si="600"/>
        <v>15</v>
      </c>
      <c r="AF290" s="60">
        <f t="shared" si="600"/>
        <v>4</v>
      </c>
      <c r="AG290" s="60">
        <f t="shared" si="600"/>
        <v>0</v>
      </c>
      <c r="AH290" s="61">
        <f t="shared" si="543"/>
        <v>620</v>
      </c>
      <c r="AI290" s="60">
        <f t="shared" ref="AI290:AO290" si="601">SUM(AI241:AI244)</f>
        <v>429</v>
      </c>
      <c r="AJ290" s="60">
        <f t="shared" si="601"/>
        <v>90</v>
      </c>
      <c r="AK290" s="60">
        <f t="shared" si="601"/>
        <v>23</v>
      </c>
      <c r="AL290" s="60">
        <f t="shared" si="601"/>
        <v>22</v>
      </c>
      <c r="AM290" s="60">
        <f t="shared" si="601"/>
        <v>19</v>
      </c>
      <c r="AN290" s="60">
        <f t="shared" si="601"/>
        <v>6</v>
      </c>
      <c r="AO290" s="60">
        <f t="shared" si="601"/>
        <v>0</v>
      </c>
      <c r="AP290" s="61">
        <f t="shared" si="545"/>
        <v>589</v>
      </c>
    </row>
    <row r="291" spans="1:42" s="16" customFormat="1" ht="13.5" customHeight="1" x14ac:dyDescent="0.2">
      <c r="A291" s="62">
        <f t="shared" si="537"/>
        <v>0.57291666666666674</v>
      </c>
      <c r="B291" s="60">
        <f t="shared" si="583"/>
        <v>323</v>
      </c>
      <c r="C291" s="60">
        <f t="shared" si="583"/>
        <v>77</v>
      </c>
      <c r="D291" s="60">
        <f t="shared" si="583"/>
        <v>17</v>
      </c>
      <c r="E291" s="60">
        <f t="shared" si="583"/>
        <v>6</v>
      </c>
      <c r="F291" s="60">
        <f t="shared" si="583"/>
        <v>5</v>
      </c>
      <c r="G291" s="60">
        <f t="shared" si="583"/>
        <v>2</v>
      </c>
      <c r="H291" s="60">
        <f t="shared" si="583"/>
        <v>0</v>
      </c>
      <c r="I291" s="61">
        <f t="shared" si="538"/>
        <v>430</v>
      </c>
      <c r="J291" s="60">
        <f t="shared" si="584"/>
        <v>96</v>
      </c>
      <c r="K291" s="60">
        <f t="shared" si="584"/>
        <v>17</v>
      </c>
      <c r="L291" s="60">
        <f t="shared" si="584"/>
        <v>2</v>
      </c>
      <c r="M291" s="60">
        <f t="shared" si="584"/>
        <v>0</v>
      </c>
      <c r="N291" s="60">
        <f t="shared" si="584"/>
        <v>4</v>
      </c>
      <c r="O291" s="60">
        <f t="shared" si="584"/>
        <v>0</v>
      </c>
      <c r="P291" s="60">
        <f t="shared" si="584"/>
        <v>0</v>
      </c>
      <c r="Q291" s="61">
        <f t="shared" si="539"/>
        <v>119</v>
      </c>
      <c r="R291" s="60">
        <f t="shared" si="585"/>
        <v>0</v>
      </c>
      <c r="S291" s="60">
        <f t="shared" si="585"/>
        <v>0</v>
      </c>
      <c r="T291" s="60">
        <f t="shared" si="585"/>
        <v>0</v>
      </c>
      <c r="U291" s="60">
        <f t="shared" si="585"/>
        <v>0</v>
      </c>
      <c r="V291" s="60">
        <f t="shared" si="585"/>
        <v>0</v>
      </c>
      <c r="W291" s="60">
        <f t="shared" si="585"/>
        <v>0</v>
      </c>
      <c r="X291" s="60">
        <f t="shared" si="585"/>
        <v>0</v>
      </c>
      <c r="Y291" s="61">
        <f t="shared" si="540"/>
        <v>0</v>
      </c>
      <c r="Z291" s="62">
        <f t="shared" si="541"/>
        <v>0.57291666666666674</v>
      </c>
      <c r="AA291" s="60">
        <f t="shared" ref="AA291:AG291" si="602">SUM(AA242:AA245)</f>
        <v>457</v>
      </c>
      <c r="AB291" s="60">
        <f t="shared" si="602"/>
        <v>75</v>
      </c>
      <c r="AC291" s="60">
        <f t="shared" si="602"/>
        <v>36</v>
      </c>
      <c r="AD291" s="60">
        <f t="shared" si="602"/>
        <v>31</v>
      </c>
      <c r="AE291" s="60">
        <f t="shared" si="602"/>
        <v>15</v>
      </c>
      <c r="AF291" s="60">
        <f t="shared" si="602"/>
        <v>1</v>
      </c>
      <c r="AG291" s="60">
        <f t="shared" si="602"/>
        <v>0</v>
      </c>
      <c r="AH291" s="61">
        <f t="shared" si="543"/>
        <v>615</v>
      </c>
      <c r="AI291" s="60">
        <f t="shared" ref="AI291:AO291" si="603">SUM(AI242:AI245)</f>
        <v>459</v>
      </c>
      <c r="AJ291" s="60">
        <f t="shared" si="603"/>
        <v>93</v>
      </c>
      <c r="AK291" s="60">
        <f t="shared" si="603"/>
        <v>16</v>
      </c>
      <c r="AL291" s="60">
        <f t="shared" si="603"/>
        <v>32</v>
      </c>
      <c r="AM291" s="60">
        <f t="shared" si="603"/>
        <v>17</v>
      </c>
      <c r="AN291" s="60">
        <f t="shared" si="603"/>
        <v>7</v>
      </c>
      <c r="AO291" s="60">
        <f t="shared" si="603"/>
        <v>0</v>
      </c>
      <c r="AP291" s="61">
        <f t="shared" si="545"/>
        <v>624</v>
      </c>
    </row>
    <row r="292" spans="1:42" s="16" customFormat="1" ht="13.5" customHeight="1" x14ac:dyDescent="0.2">
      <c r="A292" s="62">
        <f t="shared" si="537"/>
        <v>0.58333333333333337</v>
      </c>
      <c r="B292" s="60">
        <f t="shared" si="583"/>
        <v>338</v>
      </c>
      <c r="C292" s="60">
        <f t="shared" si="583"/>
        <v>71</v>
      </c>
      <c r="D292" s="60">
        <f t="shared" si="583"/>
        <v>12</v>
      </c>
      <c r="E292" s="60">
        <f t="shared" si="583"/>
        <v>6</v>
      </c>
      <c r="F292" s="60">
        <f t="shared" si="583"/>
        <v>7</v>
      </c>
      <c r="G292" s="60">
        <f t="shared" si="583"/>
        <v>3</v>
      </c>
      <c r="H292" s="60">
        <f t="shared" si="583"/>
        <v>0</v>
      </c>
      <c r="I292" s="61">
        <f t="shared" si="538"/>
        <v>437</v>
      </c>
      <c r="J292" s="60">
        <f t="shared" si="584"/>
        <v>99</v>
      </c>
      <c r="K292" s="60">
        <f t="shared" si="584"/>
        <v>18</v>
      </c>
      <c r="L292" s="60">
        <f t="shared" si="584"/>
        <v>4</v>
      </c>
      <c r="M292" s="60">
        <f t="shared" si="584"/>
        <v>1</v>
      </c>
      <c r="N292" s="60">
        <f t="shared" si="584"/>
        <v>4</v>
      </c>
      <c r="O292" s="60">
        <f t="shared" si="584"/>
        <v>0</v>
      </c>
      <c r="P292" s="60">
        <f t="shared" si="584"/>
        <v>0</v>
      </c>
      <c r="Q292" s="61">
        <f t="shared" si="539"/>
        <v>126</v>
      </c>
      <c r="R292" s="60">
        <f t="shared" si="585"/>
        <v>0</v>
      </c>
      <c r="S292" s="60">
        <f t="shared" si="585"/>
        <v>0</v>
      </c>
      <c r="T292" s="60">
        <f t="shared" si="585"/>
        <v>0</v>
      </c>
      <c r="U292" s="60">
        <f t="shared" si="585"/>
        <v>0</v>
      </c>
      <c r="V292" s="60">
        <f t="shared" si="585"/>
        <v>0</v>
      </c>
      <c r="W292" s="60">
        <f t="shared" si="585"/>
        <v>0</v>
      </c>
      <c r="X292" s="60">
        <f t="shared" si="585"/>
        <v>0</v>
      </c>
      <c r="Y292" s="61">
        <f t="shared" si="540"/>
        <v>0</v>
      </c>
      <c r="Z292" s="62">
        <f t="shared" si="541"/>
        <v>0.58333333333333337</v>
      </c>
      <c r="AA292" s="60">
        <f t="shared" ref="AA292:AG292" si="604">SUM(AA243:AA246)</f>
        <v>430</v>
      </c>
      <c r="AB292" s="60">
        <f t="shared" si="604"/>
        <v>83</v>
      </c>
      <c r="AC292" s="60">
        <f t="shared" si="604"/>
        <v>39</v>
      </c>
      <c r="AD292" s="60">
        <f t="shared" si="604"/>
        <v>34</v>
      </c>
      <c r="AE292" s="60">
        <f t="shared" si="604"/>
        <v>17</v>
      </c>
      <c r="AF292" s="60">
        <f t="shared" si="604"/>
        <v>3</v>
      </c>
      <c r="AG292" s="60">
        <f t="shared" si="604"/>
        <v>1</v>
      </c>
      <c r="AH292" s="61">
        <f t="shared" si="543"/>
        <v>607</v>
      </c>
      <c r="AI292" s="60">
        <f t="shared" ref="AI292:AO292" si="605">SUM(AI243:AI246)</f>
        <v>496</v>
      </c>
      <c r="AJ292" s="60">
        <f t="shared" si="605"/>
        <v>91</v>
      </c>
      <c r="AK292" s="60">
        <f t="shared" si="605"/>
        <v>17</v>
      </c>
      <c r="AL292" s="60">
        <f t="shared" si="605"/>
        <v>39</v>
      </c>
      <c r="AM292" s="60">
        <f t="shared" si="605"/>
        <v>16</v>
      </c>
      <c r="AN292" s="60">
        <f t="shared" si="605"/>
        <v>8</v>
      </c>
      <c r="AO292" s="60">
        <f t="shared" si="605"/>
        <v>1</v>
      </c>
      <c r="AP292" s="61">
        <f t="shared" si="545"/>
        <v>668</v>
      </c>
    </row>
    <row r="293" spans="1:42" s="16" customFormat="1" ht="13.5" customHeight="1" x14ac:dyDescent="0.2">
      <c r="A293" s="63">
        <f t="shared" si="537"/>
        <v>0.59375</v>
      </c>
      <c r="B293" s="60">
        <f t="shared" si="583"/>
        <v>344</v>
      </c>
      <c r="C293" s="60">
        <f t="shared" si="583"/>
        <v>69</v>
      </c>
      <c r="D293" s="60">
        <f t="shared" si="583"/>
        <v>10</v>
      </c>
      <c r="E293" s="60">
        <f t="shared" si="583"/>
        <v>7</v>
      </c>
      <c r="F293" s="60">
        <f t="shared" si="583"/>
        <v>9</v>
      </c>
      <c r="G293" s="60">
        <f t="shared" si="583"/>
        <v>2</v>
      </c>
      <c r="H293" s="60">
        <f t="shared" si="583"/>
        <v>0</v>
      </c>
      <c r="I293" s="61">
        <f t="shared" si="538"/>
        <v>441</v>
      </c>
      <c r="J293" s="60">
        <f t="shared" si="584"/>
        <v>93</v>
      </c>
      <c r="K293" s="60">
        <f t="shared" si="584"/>
        <v>19</v>
      </c>
      <c r="L293" s="60">
        <f t="shared" si="584"/>
        <v>4</v>
      </c>
      <c r="M293" s="60">
        <f t="shared" si="584"/>
        <v>1</v>
      </c>
      <c r="N293" s="60">
        <f t="shared" si="584"/>
        <v>4</v>
      </c>
      <c r="O293" s="60">
        <f t="shared" si="584"/>
        <v>0</v>
      </c>
      <c r="P293" s="60">
        <f t="shared" si="584"/>
        <v>0</v>
      </c>
      <c r="Q293" s="61">
        <f t="shared" si="539"/>
        <v>121</v>
      </c>
      <c r="R293" s="60">
        <f t="shared" si="585"/>
        <v>0</v>
      </c>
      <c r="S293" s="60">
        <f t="shared" si="585"/>
        <v>0</v>
      </c>
      <c r="T293" s="60">
        <f t="shared" si="585"/>
        <v>0</v>
      </c>
      <c r="U293" s="60">
        <f t="shared" si="585"/>
        <v>0</v>
      </c>
      <c r="V293" s="60">
        <f t="shared" si="585"/>
        <v>0</v>
      </c>
      <c r="W293" s="60">
        <f t="shared" si="585"/>
        <v>0</v>
      </c>
      <c r="X293" s="60">
        <f t="shared" si="585"/>
        <v>0</v>
      </c>
      <c r="Y293" s="61">
        <f t="shared" si="540"/>
        <v>0</v>
      </c>
      <c r="Z293" s="63">
        <f t="shared" si="541"/>
        <v>0.59375</v>
      </c>
      <c r="AA293" s="60">
        <f t="shared" ref="AA293:AG293" si="606">SUM(AA244:AA247)</f>
        <v>411</v>
      </c>
      <c r="AB293" s="60">
        <f t="shared" si="606"/>
        <v>87</v>
      </c>
      <c r="AC293" s="60">
        <f t="shared" si="606"/>
        <v>40</v>
      </c>
      <c r="AD293" s="60">
        <f t="shared" si="606"/>
        <v>25</v>
      </c>
      <c r="AE293" s="60">
        <f t="shared" si="606"/>
        <v>19</v>
      </c>
      <c r="AF293" s="60">
        <f t="shared" si="606"/>
        <v>4</v>
      </c>
      <c r="AG293" s="60">
        <f t="shared" si="606"/>
        <v>1</v>
      </c>
      <c r="AH293" s="61">
        <f t="shared" si="543"/>
        <v>587</v>
      </c>
      <c r="AI293" s="60">
        <f t="shared" ref="AI293:AO293" si="607">SUM(AI244:AI247)</f>
        <v>492</v>
      </c>
      <c r="AJ293" s="60">
        <f t="shared" si="607"/>
        <v>91</v>
      </c>
      <c r="AK293" s="60">
        <f t="shared" si="607"/>
        <v>14</v>
      </c>
      <c r="AL293" s="60">
        <f t="shared" si="607"/>
        <v>34</v>
      </c>
      <c r="AM293" s="60">
        <f t="shared" si="607"/>
        <v>15</v>
      </c>
      <c r="AN293" s="60">
        <f t="shared" si="607"/>
        <v>7</v>
      </c>
      <c r="AO293" s="60">
        <f t="shared" si="607"/>
        <v>1</v>
      </c>
      <c r="AP293" s="61">
        <f t="shared" si="545"/>
        <v>654</v>
      </c>
    </row>
    <row r="294" spans="1:42" s="16" customFormat="1" ht="13.5" customHeight="1" x14ac:dyDescent="0.2">
      <c r="A294" s="62">
        <f t="shared" si="537"/>
        <v>0.60416666666666663</v>
      </c>
      <c r="B294" s="60">
        <f t="shared" si="583"/>
        <v>337</v>
      </c>
      <c r="C294" s="60">
        <f t="shared" si="583"/>
        <v>73</v>
      </c>
      <c r="D294" s="60">
        <f t="shared" si="583"/>
        <v>9</v>
      </c>
      <c r="E294" s="60">
        <f t="shared" si="583"/>
        <v>4</v>
      </c>
      <c r="F294" s="60">
        <f t="shared" si="583"/>
        <v>10</v>
      </c>
      <c r="G294" s="60">
        <f t="shared" si="583"/>
        <v>3</v>
      </c>
      <c r="H294" s="60">
        <f t="shared" si="583"/>
        <v>0</v>
      </c>
      <c r="I294" s="61">
        <f t="shared" si="538"/>
        <v>436</v>
      </c>
      <c r="J294" s="60">
        <f t="shared" si="584"/>
        <v>104</v>
      </c>
      <c r="K294" s="60">
        <f t="shared" si="584"/>
        <v>18</v>
      </c>
      <c r="L294" s="60">
        <f t="shared" si="584"/>
        <v>4</v>
      </c>
      <c r="M294" s="60">
        <f t="shared" si="584"/>
        <v>1</v>
      </c>
      <c r="N294" s="60">
        <f t="shared" si="584"/>
        <v>2</v>
      </c>
      <c r="O294" s="60">
        <f t="shared" si="584"/>
        <v>0</v>
      </c>
      <c r="P294" s="60">
        <f t="shared" si="584"/>
        <v>1</v>
      </c>
      <c r="Q294" s="61">
        <f t="shared" si="539"/>
        <v>130</v>
      </c>
      <c r="R294" s="60">
        <f t="shared" si="585"/>
        <v>0</v>
      </c>
      <c r="S294" s="60">
        <f t="shared" si="585"/>
        <v>0</v>
      </c>
      <c r="T294" s="60">
        <f t="shared" si="585"/>
        <v>0</v>
      </c>
      <c r="U294" s="60">
        <f t="shared" si="585"/>
        <v>0</v>
      </c>
      <c r="V294" s="60">
        <f t="shared" si="585"/>
        <v>0</v>
      </c>
      <c r="W294" s="60">
        <f t="shared" si="585"/>
        <v>0</v>
      </c>
      <c r="X294" s="60">
        <f t="shared" si="585"/>
        <v>0</v>
      </c>
      <c r="Y294" s="61">
        <f t="shared" si="540"/>
        <v>0</v>
      </c>
      <c r="Z294" s="62">
        <f t="shared" si="541"/>
        <v>0.60416666666666663</v>
      </c>
      <c r="AA294" s="60">
        <f t="shared" ref="AA294:AG294" si="608">SUM(AA245:AA248)</f>
        <v>407</v>
      </c>
      <c r="AB294" s="60">
        <f t="shared" si="608"/>
        <v>88</v>
      </c>
      <c r="AC294" s="60">
        <f t="shared" si="608"/>
        <v>32</v>
      </c>
      <c r="AD294" s="60">
        <f t="shared" si="608"/>
        <v>22</v>
      </c>
      <c r="AE294" s="60">
        <f t="shared" si="608"/>
        <v>17</v>
      </c>
      <c r="AF294" s="60">
        <f t="shared" si="608"/>
        <v>5</v>
      </c>
      <c r="AG294" s="60">
        <f t="shared" si="608"/>
        <v>1</v>
      </c>
      <c r="AH294" s="61">
        <f t="shared" si="543"/>
        <v>572</v>
      </c>
      <c r="AI294" s="60">
        <f t="shared" ref="AI294:AO294" si="609">SUM(AI245:AI248)</f>
        <v>501</v>
      </c>
      <c r="AJ294" s="60">
        <f t="shared" si="609"/>
        <v>87</v>
      </c>
      <c r="AK294" s="60">
        <f t="shared" si="609"/>
        <v>13</v>
      </c>
      <c r="AL294" s="60">
        <f t="shared" si="609"/>
        <v>30</v>
      </c>
      <c r="AM294" s="60">
        <f t="shared" si="609"/>
        <v>17</v>
      </c>
      <c r="AN294" s="60">
        <f t="shared" si="609"/>
        <v>4</v>
      </c>
      <c r="AO294" s="60">
        <f t="shared" si="609"/>
        <v>3</v>
      </c>
      <c r="AP294" s="61">
        <f t="shared" si="545"/>
        <v>655</v>
      </c>
    </row>
    <row r="295" spans="1:42" s="16" customFormat="1" ht="13.5" customHeight="1" x14ac:dyDescent="0.2">
      <c r="A295" s="62">
        <f t="shared" si="537"/>
        <v>0.61458333333333326</v>
      </c>
      <c r="B295" s="60">
        <f t="shared" si="583"/>
        <v>316</v>
      </c>
      <c r="C295" s="60">
        <f t="shared" si="583"/>
        <v>72</v>
      </c>
      <c r="D295" s="60">
        <f t="shared" si="583"/>
        <v>9</v>
      </c>
      <c r="E295" s="60">
        <f t="shared" si="583"/>
        <v>5</v>
      </c>
      <c r="F295" s="60">
        <f t="shared" si="583"/>
        <v>8</v>
      </c>
      <c r="G295" s="60">
        <f t="shared" si="583"/>
        <v>4</v>
      </c>
      <c r="H295" s="60">
        <f t="shared" si="583"/>
        <v>0</v>
      </c>
      <c r="I295" s="61">
        <f t="shared" si="538"/>
        <v>414</v>
      </c>
      <c r="J295" s="60">
        <f t="shared" si="584"/>
        <v>98</v>
      </c>
      <c r="K295" s="60">
        <f t="shared" si="584"/>
        <v>16</v>
      </c>
      <c r="L295" s="60">
        <f t="shared" si="584"/>
        <v>5</v>
      </c>
      <c r="M295" s="60">
        <f t="shared" si="584"/>
        <v>2</v>
      </c>
      <c r="N295" s="60">
        <f t="shared" si="584"/>
        <v>3</v>
      </c>
      <c r="O295" s="60">
        <f t="shared" si="584"/>
        <v>0</v>
      </c>
      <c r="P295" s="60">
        <f t="shared" si="584"/>
        <v>1</v>
      </c>
      <c r="Q295" s="61">
        <f t="shared" si="539"/>
        <v>125</v>
      </c>
      <c r="R295" s="60">
        <f t="shared" si="585"/>
        <v>0</v>
      </c>
      <c r="S295" s="60">
        <f t="shared" si="585"/>
        <v>0</v>
      </c>
      <c r="T295" s="60">
        <f t="shared" si="585"/>
        <v>0</v>
      </c>
      <c r="U295" s="60">
        <f t="shared" si="585"/>
        <v>0</v>
      </c>
      <c r="V295" s="60">
        <f t="shared" si="585"/>
        <v>0</v>
      </c>
      <c r="W295" s="60">
        <f t="shared" si="585"/>
        <v>0</v>
      </c>
      <c r="X295" s="60">
        <f t="shared" si="585"/>
        <v>0</v>
      </c>
      <c r="Y295" s="61">
        <f t="shared" si="540"/>
        <v>0</v>
      </c>
      <c r="Z295" s="62">
        <f t="shared" si="541"/>
        <v>0.61458333333333326</v>
      </c>
      <c r="AA295" s="60">
        <f t="shared" ref="AA295:AG295" si="610">SUM(AA246:AA249)</f>
        <v>430</v>
      </c>
      <c r="AB295" s="60">
        <f t="shared" si="610"/>
        <v>84</v>
      </c>
      <c r="AC295" s="60">
        <f t="shared" si="610"/>
        <v>26</v>
      </c>
      <c r="AD295" s="60">
        <f t="shared" si="610"/>
        <v>20</v>
      </c>
      <c r="AE295" s="60">
        <f t="shared" si="610"/>
        <v>19</v>
      </c>
      <c r="AF295" s="60">
        <f t="shared" si="610"/>
        <v>6</v>
      </c>
      <c r="AG295" s="60">
        <f t="shared" si="610"/>
        <v>1</v>
      </c>
      <c r="AH295" s="61">
        <f t="shared" si="543"/>
        <v>586</v>
      </c>
      <c r="AI295" s="60">
        <f t="shared" ref="AI295:AO295" si="611">SUM(AI246:AI249)</f>
        <v>484</v>
      </c>
      <c r="AJ295" s="60">
        <f t="shared" si="611"/>
        <v>91</v>
      </c>
      <c r="AK295" s="60">
        <f t="shared" si="611"/>
        <v>18</v>
      </c>
      <c r="AL295" s="60">
        <f t="shared" si="611"/>
        <v>20</v>
      </c>
      <c r="AM295" s="60">
        <f t="shared" si="611"/>
        <v>16</v>
      </c>
      <c r="AN295" s="60">
        <f t="shared" si="611"/>
        <v>8</v>
      </c>
      <c r="AO295" s="60">
        <f t="shared" si="611"/>
        <v>3</v>
      </c>
      <c r="AP295" s="61">
        <f t="shared" si="545"/>
        <v>640</v>
      </c>
    </row>
    <row r="296" spans="1:42" s="16" customFormat="1" ht="13.5" customHeight="1" x14ac:dyDescent="0.2">
      <c r="A296" s="63">
        <f t="shared" si="537"/>
        <v>0.62499999999999989</v>
      </c>
      <c r="B296" s="60">
        <f t="shared" si="583"/>
        <v>326</v>
      </c>
      <c r="C296" s="60">
        <f t="shared" si="583"/>
        <v>73</v>
      </c>
      <c r="D296" s="60">
        <f t="shared" si="583"/>
        <v>9</v>
      </c>
      <c r="E296" s="60">
        <f t="shared" si="583"/>
        <v>5</v>
      </c>
      <c r="F296" s="60">
        <f t="shared" si="583"/>
        <v>5</v>
      </c>
      <c r="G296" s="60">
        <f t="shared" si="583"/>
        <v>4</v>
      </c>
      <c r="H296" s="60">
        <f t="shared" si="583"/>
        <v>0</v>
      </c>
      <c r="I296" s="61">
        <f t="shared" si="538"/>
        <v>422</v>
      </c>
      <c r="J296" s="60">
        <f t="shared" si="584"/>
        <v>104</v>
      </c>
      <c r="K296" s="60">
        <f t="shared" si="584"/>
        <v>11</v>
      </c>
      <c r="L296" s="60">
        <f t="shared" si="584"/>
        <v>3</v>
      </c>
      <c r="M296" s="60">
        <f t="shared" si="584"/>
        <v>2</v>
      </c>
      <c r="N296" s="60">
        <f t="shared" si="584"/>
        <v>3</v>
      </c>
      <c r="O296" s="60">
        <f t="shared" si="584"/>
        <v>0</v>
      </c>
      <c r="P296" s="60">
        <f t="shared" si="584"/>
        <v>2</v>
      </c>
      <c r="Q296" s="61">
        <f t="shared" si="539"/>
        <v>125</v>
      </c>
      <c r="R296" s="60">
        <f t="shared" si="585"/>
        <v>0</v>
      </c>
      <c r="S296" s="60">
        <f t="shared" si="585"/>
        <v>0</v>
      </c>
      <c r="T296" s="60">
        <f t="shared" si="585"/>
        <v>0</v>
      </c>
      <c r="U296" s="60">
        <f t="shared" si="585"/>
        <v>0</v>
      </c>
      <c r="V296" s="60">
        <f t="shared" si="585"/>
        <v>0</v>
      </c>
      <c r="W296" s="60">
        <f t="shared" si="585"/>
        <v>0</v>
      </c>
      <c r="X296" s="60">
        <f t="shared" si="585"/>
        <v>0</v>
      </c>
      <c r="Y296" s="61">
        <f t="shared" si="540"/>
        <v>0</v>
      </c>
      <c r="Z296" s="63">
        <f t="shared" si="541"/>
        <v>0.62499999999999989</v>
      </c>
      <c r="AA296" s="60">
        <f t="shared" ref="AA296:AG296" si="612">SUM(AA247:AA250)</f>
        <v>457</v>
      </c>
      <c r="AB296" s="60">
        <f t="shared" si="612"/>
        <v>93</v>
      </c>
      <c r="AC296" s="60">
        <f t="shared" si="612"/>
        <v>24</v>
      </c>
      <c r="AD296" s="60">
        <f t="shared" si="612"/>
        <v>15</v>
      </c>
      <c r="AE296" s="60">
        <f t="shared" si="612"/>
        <v>20</v>
      </c>
      <c r="AF296" s="60">
        <f t="shared" si="612"/>
        <v>4</v>
      </c>
      <c r="AG296" s="60">
        <f t="shared" si="612"/>
        <v>2</v>
      </c>
      <c r="AH296" s="61">
        <f t="shared" si="543"/>
        <v>615</v>
      </c>
      <c r="AI296" s="60">
        <f t="shared" ref="AI296:AO296" si="613">SUM(AI247:AI250)</f>
        <v>478</v>
      </c>
      <c r="AJ296" s="60">
        <f t="shared" si="613"/>
        <v>88</v>
      </c>
      <c r="AK296" s="60">
        <f t="shared" si="613"/>
        <v>16</v>
      </c>
      <c r="AL296" s="60">
        <f t="shared" si="613"/>
        <v>15</v>
      </c>
      <c r="AM296" s="60">
        <f t="shared" si="613"/>
        <v>15</v>
      </c>
      <c r="AN296" s="60">
        <f t="shared" si="613"/>
        <v>8</v>
      </c>
      <c r="AO296" s="60">
        <f t="shared" si="613"/>
        <v>3</v>
      </c>
      <c r="AP296" s="61">
        <f t="shared" si="545"/>
        <v>623</v>
      </c>
    </row>
    <row r="297" spans="1:42" s="16" customFormat="1" ht="13.5" customHeight="1" x14ac:dyDescent="0.2">
      <c r="A297" s="62">
        <f t="shared" si="537"/>
        <v>0.63541666666666652</v>
      </c>
      <c r="B297" s="60">
        <f t="shared" si="583"/>
        <v>300</v>
      </c>
      <c r="C297" s="60">
        <f t="shared" si="583"/>
        <v>77</v>
      </c>
      <c r="D297" s="60">
        <f t="shared" si="583"/>
        <v>10</v>
      </c>
      <c r="E297" s="60">
        <f t="shared" si="583"/>
        <v>3</v>
      </c>
      <c r="F297" s="60">
        <f t="shared" si="583"/>
        <v>5</v>
      </c>
      <c r="G297" s="60">
        <f t="shared" si="583"/>
        <v>6</v>
      </c>
      <c r="H297" s="60">
        <f t="shared" si="583"/>
        <v>0</v>
      </c>
      <c r="I297" s="61">
        <f t="shared" si="538"/>
        <v>401</v>
      </c>
      <c r="J297" s="60">
        <f t="shared" si="584"/>
        <v>108</v>
      </c>
      <c r="K297" s="60">
        <f t="shared" si="584"/>
        <v>12</v>
      </c>
      <c r="L297" s="60">
        <f t="shared" si="584"/>
        <v>3</v>
      </c>
      <c r="M297" s="60">
        <f t="shared" si="584"/>
        <v>2</v>
      </c>
      <c r="N297" s="60">
        <f t="shared" si="584"/>
        <v>3</v>
      </c>
      <c r="O297" s="60">
        <f t="shared" si="584"/>
        <v>0</v>
      </c>
      <c r="P297" s="60">
        <f t="shared" si="584"/>
        <v>3</v>
      </c>
      <c r="Q297" s="61">
        <f t="shared" si="539"/>
        <v>131</v>
      </c>
      <c r="R297" s="60">
        <f t="shared" si="585"/>
        <v>0</v>
      </c>
      <c r="S297" s="60">
        <f t="shared" si="585"/>
        <v>0</v>
      </c>
      <c r="T297" s="60">
        <f t="shared" si="585"/>
        <v>0</v>
      </c>
      <c r="U297" s="60">
        <f t="shared" si="585"/>
        <v>0</v>
      </c>
      <c r="V297" s="60">
        <f t="shared" si="585"/>
        <v>0</v>
      </c>
      <c r="W297" s="60">
        <f t="shared" si="585"/>
        <v>0</v>
      </c>
      <c r="X297" s="60">
        <f t="shared" si="585"/>
        <v>0</v>
      </c>
      <c r="Y297" s="61">
        <f t="shared" si="540"/>
        <v>0</v>
      </c>
      <c r="Z297" s="62">
        <f t="shared" si="541"/>
        <v>0.63541666666666652</v>
      </c>
      <c r="AA297" s="60">
        <f t="shared" ref="AA297:AG297" si="614">SUM(AA248:AA251)</f>
        <v>464</v>
      </c>
      <c r="AB297" s="60">
        <f t="shared" si="614"/>
        <v>91</v>
      </c>
      <c r="AC297" s="60">
        <f t="shared" si="614"/>
        <v>21</v>
      </c>
      <c r="AD297" s="60">
        <f t="shared" si="614"/>
        <v>15</v>
      </c>
      <c r="AE297" s="60">
        <f t="shared" si="614"/>
        <v>15</v>
      </c>
      <c r="AF297" s="60">
        <f t="shared" si="614"/>
        <v>4</v>
      </c>
      <c r="AG297" s="60">
        <f t="shared" si="614"/>
        <v>2</v>
      </c>
      <c r="AH297" s="61">
        <f t="shared" si="543"/>
        <v>612</v>
      </c>
      <c r="AI297" s="60">
        <f t="shared" ref="AI297:AO297" si="615">SUM(AI248:AI251)</f>
        <v>500</v>
      </c>
      <c r="AJ297" s="60">
        <f t="shared" si="615"/>
        <v>102</v>
      </c>
      <c r="AK297" s="60">
        <f t="shared" si="615"/>
        <v>17</v>
      </c>
      <c r="AL297" s="60">
        <f t="shared" si="615"/>
        <v>20</v>
      </c>
      <c r="AM297" s="60">
        <f t="shared" si="615"/>
        <v>17</v>
      </c>
      <c r="AN297" s="60">
        <f t="shared" si="615"/>
        <v>10</v>
      </c>
      <c r="AO297" s="60">
        <f t="shared" si="615"/>
        <v>5</v>
      </c>
      <c r="AP297" s="61">
        <f t="shared" si="545"/>
        <v>671</v>
      </c>
    </row>
    <row r="298" spans="1:42" s="16" customFormat="1" ht="13.5" customHeight="1" x14ac:dyDescent="0.2">
      <c r="A298" s="62">
        <f t="shared" si="537"/>
        <v>0.64583333333333315</v>
      </c>
      <c r="B298" s="60">
        <f t="shared" si="583"/>
        <v>298</v>
      </c>
      <c r="C298" s="60">
        <f t="shared" si="583"/>
        <v>68</v>
      </c>
      <c r="D298" s="60">
        <f t="shared" si="583"/>
        <v>10</v>
      </c>
      <c r="E298" s="60">
        <f t="shared" si="583"/>
        <v>5</v>
      </c>
      <c r="F298" s="60">
        <f t="shared" si="583"/>
        <v>4</v>
      </c>
      <c r="G298" s="60">
        <f t="shared" si="583"/>
        <v>7</v>
      </c>
      <c r="H298" s="60">
        <f t="shared" si="583"/>
        <v>2</v>
      </c>
      <c r="I298" s="61">
        <f t="shared" si="538"/>
        <v>394</v>
      </c>
      <c r="J298" s="60">
        <f t="shared" si="584"/>
        <v>99</v>
      </c>
      <c r="K298" s="60">
        <f t="shared" si="584"/>
        <v>13</v>
      </c>
      <c r="L298" s="60">
        <f t="shared" si="584"/>
        <v>2</v>
      </c>
      <c r="M298" s="60">
        <f t="shared" si="584"/>
        <v>2</v>
      </c>
      <c r="N298" s="60">
        <f t="shared" si="584"/>
        <v>4</v>
      </c>
      <c r="O298" s="60">
        <f t="shared" si="584"/>
        <v>0</v>
      </c>
      <c r="P298" s="60">
        <f t="shared" si="584"/>
        <v>2</v>
      </c>
      <c r="Q298" s="61">
        <f t="shared" si="539"/>
        <v>122</v>
      </c>
      <c r="R298" s="60">
        <f t="shared" si="585"/>
        <v>0</v>
      </c>
      <c r="S298" s="60">
        <f t="shared" si="585"/>
        <v>0</v>
      </c>
      <c r="T298" s="60">
        <f t="shared" si="585"/>
        <v>0</v>
      </c>
      <c r="U298" s="60">
        <f t="shared" si="585"/>
        <v>0</v>
      </c>
      <c r="V298" s="60">
        <f t="shared" si="585"/>
        <v>0</v>
      </c>
      <c r="W298" s="60">
        <f t="shared" si="585"/>
        <v>0</v>
      </c>
      <c r="X298" s="60">
        <f t="shared" si="585"/>
        <v>0</v>
      </c>
      <c r="Y298" s="61">
        <f t="shared" si="540"/>
        <v>0</v>
      </c>
      <c r="Z298" s="62">
        <f t="shared" si="541"/>
        <v>0.64583333333333315</v>
      </c>
      <c r="AA298" s="60">
        <f t="shared" ref="AA298:AG298" si="616">SUM(AA249:AA252)</f>
        <v>504</v>
      </c>
      <c r="AB298" s="60">
        <f t="shared" si="616"/>
        <v>106</v>
      </c>
      <c r="AC298" s="60">
        <f t="shared" si="616"/>
        <v>24</v>
      </c>
      <c r="AD298" s="60">
        <f t="shared" si="616"/>
        <v>16</v>
      </c>
      <c r="AE298" s="60">
        <f t="shared" si="616"/>
        <v>13</v>
      </c>
      <c r="AF298" s="60">
        <f t="shared" si="616"/>
        <v>4</v>
      </c>
      <c r="AG298" s="60">
        <f t="shared" si="616"/>
        <v>2</v>
      </c>
      <c r="AH298" s="61">
        <f t="shared" si="543"/>
        <v>669</v>
      </c>
      <c r="AI298" s="60">
        <f t="shared" ref="AI298:AO298" si="617">SUM(AI249:AI252)</f>
        <v>524</v>
      </c>
      <c r="AJ298" s="60">
        <f t="shared" si="617"/>
        <v>107</v>
      </c>
      <c r="AK298" s="60">
        <f t="shared" si="617"/>
        <v>12</v>
      </c>
      <c r="AL298" s="60">
        <f t="shared" si="617"/>
        <v>21</v>
      </c>
      <c r="AM298" s="60">
        <f t="shared" si="617"/>
        <v>13</v>
      </c>
      <c r="AN298" s="60">
        <f t="shared" si="617"/>
        <v>11</v>
      </c>
      <c r="AO298" s="60">
        <f t="shared" si="617"/>
        <v>5</v>
      </c>
      <c r="AP298" s="61">
        <f t="shared" si="545"/>
        <v>693</v>
      </c>
    </row>
    <row r="299" spans="1:42" s="16" customFormat="1" ht="13.5" customHeight="1" x14ac:dyDescent="0.2">
      <c r="A299" s="63">
        <f t="shared" si="537"/>
        <v>0.65624999999999978</v>
      </c>
      <c r="B299" s="60">
        <f t="shared" ref="B299:H308" si="618">SUM(B250:B253)</f>
        <v>315</v>
      </c>
      <c r="C299" s="60">
        <f t="shared" si="618"/>
        <v>64</v>
      </c>
      <c r="D299" s="60">
        <f t="shared" si="618"/>
        <v>9</v>
      </c>
      <c r="E299" s="60">
        <f t="shared" si="618"/>
        <v>4</v>
      </c>
      <c r="F299" s="60">
        <f t="shared" si="618"/>
        <v>3</v>
      </c>
      <c r="G299" s="60">
        <f t="shared" si="618"/>
        <v>7</v>
      </c>
      <c r="H299" s="60">
        <f t="shared" si="618"/>
        <v>2</v>
      </c>
      <c r="I299" s="61">
        <f t="shared" si="538"/>
        <v>404</v>
      </c>
      <c r="J299" s="60">
        <f t="shared" ref="J299:P308" si="619">SUM(J250:J253)</f>
        <v>120</v>
      </c>
      <c r="K299" s="60">
        <f t="shared" si="619"/>
        <v>15</v>
      </c>
      <c r="L299" s="60">
        <f t="shared" si="619"/>
        <v>1</v>
      </c>
      <c r="M299" s="60">
        <f t="shared" si="619"/>
        <v>1</v>
      </c>
      <c r="N299" s="60">
        <f t="shared" si="619"/>
        <v>3</v>
      </c>
      <c r="O299" s="60">
        <f t="shared" si="619"/>
        <v>0</v>
      </c>
      <c r="P299" s="60">
        <f t="shared" si="619"/>
        <v>2</v>
      </c>
      <c r="Q299" s="61">
        <f t="shared" si="539"/>
        <v>142</v>
      </c>
      <c r="R299" s="60">
        <f t="shared" ref="R299:X308" si="620">SUM(R250:R253)</f>
        <v>0</v>
      </c>
      <c r="S299" s="60">
        <f t="shared" si="620"/>
        <v>0</v>
      </c>
      <c r="T299" s="60">
        <f t="shared" si="620"/>
        <v>0</v>
      </c>
      <c r="U299" s="60">
        <f t="shared" si="620"/>
        <v>0</v>
      </c>
      <c r="V299" s="60">
        <f t="shared" si="620"/>
        <v>0</v>
      </c>
      <c r="W299" s="60">
        <f t="shared" si="620"/>
        <v>0</v>
      </c>
      <c r="X299" s="60">
        <f t="shared" si="620"/>
        <v>0</v>
      </c>
      <c r="Y299" s="61">
        <f t="shared" si="540"/>
        <v>0</v>
      </c>
      <c r="Z299" s="63">
        <f t="shared" si="541"/>
        <v>0.65624999999999978</v>
      </c>
      <c r="AA299" s="60">
        <f t="shared" ref="AA299:AG299" si="621">SUM(AA250:AA253)</f>
        <v>479</v>
      </c>
      <c r="AB299" s="60">
        <f t="shared" si="621"/>
        <v>112</v>
      </c>
      <c r="AC299" s="60">
        <f t="shared" si="621"/>
        <v>25</v>
      </c>
      <c r="AD299" s="60">
        <f t="shared" si="621"/>
        <v>11</v>
      </c>
      <c r="AE299" s="60">
        <f t="shared" si="621"/>
        <v>14</v>
      </c>
      <c r="AF299" s="60">
        <f t="shared" si="621"/>
        <v>4</v>
      </c>
      <c r="AG299" s="60">
        <f t="shared" si="621"/>
        <v>3</v>
      </c>
      <c r="AH299" s="61">
        <f t="shared" si="543"/>
        <v>648</v>
      </c>
      <c r="AI299" s="60">
        <f t="shared" ref="AI299:AO299" si="622">SUM(AI250:AI253)</f>
        <v>598</v>
      </c>
      <c r="AJ299" s="60">
        <f t="shared" si="622"/>
        <v>121</v>
      </c>
      <c r="AK299" s="60">
        <f t="shared" si="622"/>
        <v>6</v>
      </c>
      <c r="AL299" s="60">
        <f t="shared" si="622"/>
        <v>20</v>
      </c>
      <c r="AM299" s="60">
        <f t="shared" si="622"/>
        <v>14</v>
      </c>
      <c r="AN299" s="60">
        <f t="shared" si="622"/>
        <v>13</v>
      </c>
      <c r="AO299" s="60">
        <f t="shared" si="622"/>
        <v>6</v>
      </c>
      <c r="AP299" s="61">
        <f t="shared" si="545"/>
        <v>778</v>
      </c>
    </row>
    <row r="300" spans="1:42" s="16" customFormat="1" ht="13.5" customHeight="1" x14ac:dyDescent="0.2">
      <c r="A300" s="62">
        <f t="shared" si="537"/>
        <v>0.66666666666666641</v>
      </c>
      <c r="B300" s="60">
        <f t="shared" si="618"/>
        <v>304</v>
      </c>
      <c r="C300" s="60">
        <f t="shared" si="618"/>
        <v>54</v>
      </c>
      <c r="D300" s="60">
        <f t="shared" si="618"/>
        <v>8</v>
      </c>
      <c r="E300" s="60">
        <f t="shared" si="618"/>
        <v>6</v>
      </c>
      <c r="F300" s="60">
        <f t="shared" si="618"/>
        <v>3</v>
      </c>
      <c r="G300" s="60">
        <f t="shared" si="618"/>
        <v>7</v>
      </c>
      <c r="H300" s="60">
        <f t="shared" si="618"/>
        <v>2</v>
      </c>
      <c r="I300" s="61">
        <f t="shared" si="538"/>
        <v>384</v>
      </c>
      <c r="J300" s="60">
        <f t="shared" si="619"/>
        <v>118</v>
      </c>
      <c r="K300" s="60">
        <f t="shared" si="619"/>
        <v>14</v>
      </c>
      <c r="L300" s="60">
        <f t="shared" si="619"/>
        <v>1</v>
      </c>
      <c r="M300" s="60">
        <f t="shared" si="619"/>
        <v>0</v>
      </c>
      <c r="N300" s="60">
        <f t="shared" si="619"/>
        <v>3</v>
      </c>
      <c r="O300" s="60">
        <f t="shared" si="619"/>
        <v>0</v>
      </c>
      <c r="P300" s="60">
        <f t="shared" si="619"/>
        <v>1</v>
      </c>
      <c r="Q300" s="61">
        <f t="shared" si="539"/>
        <v>137</v>
      </c>
      <c r="R300" s="60">
        <f t="shared" si="620"/>
        <v>0</v>
      </c>
      <c r="S300" s="60">
        <f t="shared" si="620"/>
        <v>0</v>
      </c>
      <c r="T300" s="60">
        <f t="shared" si="620"/>
        <v>0</v>
      </c>
      <c r="U300" s="60">
        <f t="shared" si="620"/>
        <v>0</v>
      </c>
      <c r="V300" s="60">
        <f t="shared" si="620"/>
        <v>0</v>
      </c>
      <c r="W300" s="60">
        <f t="shared" si="620"/>
        <v>0</v>
      </c>
      <c r="X300" s="60">
        <f t="shared" si="620"/>
        <v>0</v>
      </c>
      <c r="Y300" s="61">
        <f t="shared" si="540"/>
        <v>0</v>
      </c>
      <c r="Z300" s="62">
        <f t="shared" si="541"/>
        <v>0.66666666666666641</v>
      </c>
      <c r="AA300" s="60">
        <f t="shared" ref="AA300:AG300" si="623">SUM(AA251:AA254)</f>
        <v>470</v>
      </c>
      <c r="AB300" s="60">
        <f t="shared" si="623"/>
        <v>102</v>
      </c>
      <c r="AC300" s="60">
        <f t="shared" si="623"/>
        <v>20</v>
      </c>
      <c r="AD300" s="60">
        <f t="shared" si="623"/>
        <v>14</v>
      </c>
      <c r="AE300" s="60">
        <f t="shared" si="623"/>
        <v>15</v>
      </c>
      <c r="AF300" s="60">
        <f t="shared" si="623"/>
        <v>5</v>
      </c>
      <c r="AG300" s="60">
        <f t="shared" si="623"/>
        <v>1</v>
      </c>
      <c r="AH300" s="61">
        <f t="shared" si="543"/>
        <v>627</v>
      </c>
      <c r="AI300" s="60">
        <f t="shared" ref="AI300:AO300" si="624">SUM(AI251:AI254)</f>
        <v>625</v>
      </c>
      <c r="AJ300" s="60">
        <f t="shared" si="624"/>
        <v>122</v>
      </c>
      <c r="AK300" s="60">
        <f t="shared" si="624"/>
        <v>7</v>
      </c>
      <c r="AL300" s="60">
        <f t="shared" si="624"/>
        <v>16</v>
      </c>
      <c r="AM300" s="60">
        <f t="shared" si="624"/>
        <v>15</v>
      </c>
      <c r="AN300" s="60">
        <f t="shared" si="624"/>
        <v>13</v>
      </c>
      <c r="AO300" s="60">
        <f t="shared" si="624"/>
        <v>7</v>
      </c>
      <c r="AP300" s="61">
        <f t="shared" si="545"/>
        <v>805</v>
      </c>
    </row>
    <row r="301" spans="1:42" s="16" customFormat="1" ht="13.5" customHeight="1" x14ac:dyDescent="0.2">
      <c r="A301" s="62">
        <f t="shared" si="537"/>
        <v>0.67708333333333304</v>
      </c>
      <c r="B301" s="60">
        <f t="shared" si="618"/>
        <v>319</v>
      </c>
      <c r="C301" s="60">
        <f t="shared" si="618"/>
        <v>47</v>
      </c>
      <c r="D301" s="60">
        <f t="shared" si="618"/>
        <v>8</v>
      </c>
      <c r="E301" s="60">
        <f t="shared" si="618"/>
        <v>6</v>
      </c>
      <c r="F301" s="60">
        <f t="shared" si="618"/>
        <v>2</v>
      </c>
      <c r="G301" s="60">
        <f t="shared" si="618"/>
        <v>7</v>
      </c>
      <c r="H301" s="60">
        <f t="shared" si="618"/>
        <v>2</v>
      </c>
      <c r="I301" s="61">
        <f t="shared" si="538"/>
        <v>391</v>
      </c>
      <c r="J301" s="60">
        <f t="shared" si="619"/>
        <v>123</v>
      </c>
      <c r="K301" s="60">
        <f t="shared" si="619"/>
        <v>12</v>
      </c>
      <c r="L301" s="60">
        <f t="shared" si="619"/>
        <v>1</v>
      </c>
      <c r="M301" s="60">
        <f t="shared" si="619"/>
        <v>2</v>
      </c>
      <c r="N301" s="60">
        <f t="shared" si="619"/>
        <v>3</v>
      </c>
      <c r="O301" s="60">
        <f t="shared" si="619"/>
        <v>0</v>
      </c>
      <c r="P301" s="60">
        <f t="shared" si="619"/>
        <v>1</v>
      </c>
      <c r="Q301" s="61">
        <f t="shared" si="539"/>
        <v>142</v>
      </c>
      <c r="R301" s="60">
        <f t="shared" si="620"/>
        <v>0</v>
      </c>
      <c r="S301" s="60">
        <f t="shared" si="620"/>
        <v>0</v>
      </c>
      <c r="T301" s="60">
        <f t="shared" si="620"/>
        <v>0</v>
      </c>
      <c r="U301" s="60">
        <f t="shared" si="620"/>
        <v>0</v>
      </c>
      <c r="V301" s="60">
        <f t="shared" si="620"/>
        <v>0</v>
      </c>
      <c r="W301" s="60">
        <f t="shared" si="620"/>
        <v>0</v>
      </c>
      <c r="X301" s="60">
        <f t="shared" si="620"/>
        <v>0</v>
      </c>
      <c r="Y301" s="61">
        <f t="shared" si="540"/>
        <v>0</v>
      </c>
      <c r="Z301" s="62">
        <f t="shared" si="541"/>
        <v>0.67708333333333304</v>
      </c>
      <c r="AA301" s="60">
        <f t="shared" ref="AA301:AG301" si="625">SUM(AA252:AA255)</f>
        <v>475</v>
      </c>
      <c r="AB301" s="60">
        <f t="shared" si="625"/>
        <v>101</v>
      </c>
      <c r="AC301" s="60">
        <f t="shared" si="625"/>
        <v>17</v>
      </c>
      <c r="AD301" s="60">
        <f t="shared" si="625"/>
        <v>13</v>
      </c>
      <c r="AE301" s="60">
        <f t="shared" si="625"/>
        <v>14</v>
      </c>
      <c r="AF301" s="60">
        <f t="shared" si="625"/>
        <v>7</v>
      </c>
      <c r="AG301" s="60">
        <f t="shared" si="625"/>
        <v>2</v>
      </c>
      <c r="AH301" s="61">
        <f t="shared" si="543"/>
        <v>629</v>
      </c>
      <c r="AI301" s="60">
        <f t="shared" ref="AI301:AO301" si="626">SUM(AI252:AI255)</f>
        <v>658</v>
      </c>
      <c r="AJ301" s="60">
        <f t="shared" si="626"/>
        <v>119</v>
      </c>
      <c r="AK301" s="60">
        <f t="shared" si="626"/>
        <v>5</v>
      </c>
      <c r="AL301" s="60">
        <f t="shared" si="626"/>
        <v>16</v>
      </c>
      <c r="AM301" s="60">
        <f t="shared" si="626"/>
        <v>14</v>
      </c>
      <c r="AN301" s="60">
        <f t="shared" si="626"/>
        <v>19</v>
      </c>
      <c r="AO301" s="60">
        <f t="shared" si="626"/>
        <v>7</v>
      </c>
      <c r="AP301" s="61">
        <f t="shared" si="545"/>
        <v>838</v>
      </c>
    </row>
    <row r="302" spans="1:42" s="16" customFormat="1" ht="13.5" customHeight="1" x14ac:dyDescent="0.2">
      <c r="A302" s="63">
        <f t="shared" si="537"/>
        <v>0.68749999999999967</v>
      </c>
      <c r="B302" s="60">
        <f t="shared" si="618"/>
        <v>322</v>
      </c>
      <c r="C302" s="60">
        <f t="shared" si="618"/>
        <v>55</v>
      </c>
      <c r="D302" s="60">
        <f t="shared" si="618"/>
        <v>7</v>
      </c>
      <c r="E302" s="60">
        <f t="shared" si="618"/>
        <v>4</v>
      </c>
      <c r="F302" s="60">
        <f t="shared" si="618"/>
        <v>2</v>
      </c>
      <c r="G302" s="60">
        <f t="shared" si="618"/>
        <v>6</v>
      </c>
      <c r="H302" s="60">
        <f t="shared" si="618"/>
        <v>2</v>
      </c>
      <c r="I302" s="61">
        <f t="shared" si="538"/>
        <v>398</v>
      </c>
      <c r="J302" s="60">
        <f t="shared" si="619"/>
        <v>128</v>
      </c>
      <c r="K302" s="60">
        <f t="shared" si="619"/>
        <v>13</v>
      </c>
      <c r="L302" s="60">
        <f t="shared" si="619"/>
        <v>0</v>
      </c>
      <c r="M302" s="60">
        <f t="shared" si="619"/>
        <v>2</v>
      </c>
      <c r="N302" s="60">
        <f t="shared" si="619"/>
        <v>3</v>
      </c>
      <c r="O302" s="60">
        <f t="shared" si="619"/>
        <v>0</v>
      </c>
      <c r="P302" s="60">
        <f t="shared" si="619"/>
        <v>1</v>
      </c>
      <c r="Q302" s="61">
        <f t="shared" si="539"/>
        <v>147</v>
      </c>
      <c r="R302" s="60">
        <f t="shared" si="620"/>
        <v>0</v>
      </c>
      <c r="S302" s="60">
        <f t="shared" si="620"/>
        <v>0</v>
      </c>
      <c r="T302" s="60">
        <f t="shared" si="620"/>
        <v>0</v>
      </c>
      <c r="U302" s="60">
        <f t="shared" si="620"/>
        <v>0</v>
      </c>
      <c r="V302" s="60">
        <f t="shared" si="620"/>
        <v>0</v>
      </c>
      <c r="W302" s="60">
        <f t="shared" si="620"/>
        <v>0</v>
      </c>
      <c r="X302" s="60">
        <f t="shared" si="620"/>
        <v>0</v>
      </c>
      <c r="Y302" s="61">
        <f t="shared" si="540"/>
        <v>0</v>
      </c>
      <c r="Z302" s="63">
        <f t="shared" si="541"/>
        <v>0.68749999999999967</v>
      </c>
      <c r="AA302" s="60">
        <f t="shared" ref="AA302:AG302" si="627">SUM(AA253:AA256)</f>
        <v>461</v>
      </c>
      <c r="AB302" s="60">
        <f t="shared" si="627"/>
        <v>84</v>
      </c>
      <c r="AC302" s="60">
        <f t="shared" si="627"/>
        <v>13</v>
      </c>
      <c r="AD302" s="60">
        <f t="shared" si="627"/>
        <v>11</v>
      </c>
      <c r="AE302" s="60">
        <f t="shared" si="627"/>
        <v>14</v>
      </c>
      <c r="AF302" s="60">
        <f t="shared" si="627"/>
        <v>8</v>
      </c>
      <c r="AG302" s="60">
        <f t="shared" si="627"/>
        <v>2</v>
      </c>
      <c r="AH302" s="61">
        <f t="shared" si="543"/>
        <v>593</v>
      </c>
      <c r="AI302" s="60">
        <f t="shared" ref="AI302:AO302" si="628">SUM(AI253:AI256)</f>
        <v>681</v>
      </c>
      <c r="AJ302" s="60">
        <f t="shared" si="628"/>
        <v>113</v>
      </c>
      <c r="AK302" s="60">
        <f t="shared" si="628"/>
        <v>3</v>
      </c>
      <c r="AL302" s="60">
        <f t="shared" si="628"/>
        <v>15</v>
      </c>
      <c r="AM302" s="60">
        <f t="shared" si="628"/>
        <v>13</v>
      </c>
      <c r="AN302" s="60">
        <f t="shared" si="628"/>
        <v>22</v>
      </c>
      <c r="AO302" s="60">
        <f t="shared" si="628"/>
        <v>9</v>
      </c>
      <c r="AP302" s="61">
        <f t="shared" si="545"/>
        <v>856</v>
      </c>
    </row>
    <row r="303" spans="1:42" s="16" customFormat="1" ht="13.5" customHeight="1" x14ac:dyDescent="0.2">
      <c r="A303" s="62">
        <f t="shared" si="537"/>
        <v>0.6979166666666663</v>
      </c>
      <c r="B303" s="60">
        <f t="shared" si="618"/>
        <v>322</v>
      </c>
      <c r="C303" s="60">
        <f t="shared" si="618"/>
        <v>55</v>
      </c>
      <c r="D303" s="60">
        <f t="shared" si="618"/>
        <v>5</v>
      </c>
      <c r="E303" s="60">
        <f t="shared" si="618"/>
        <v>3</v>
      </c>
      <c r="F303" s="60">
        <f t="shared" si="618"/>
        <v>2</v>
      </c>
      <c r="G303" s="60">
        <f t="shared" si="618"/>
        <v>5</v>
      </c>
      <c r="H303" s="60">
        <f t="shared" si="618"/>
        <v>4</v>
      </c>
      <c r="I303" s="61">
        <f t="shared" si="538"/>
        <v>396</v>
      </c>
      <c r="J303" s="60">
        <f t="shared" si="619"/>
        <v>109</v>
      </c>
      <c r="K303" s="60">
        <f t="shared" si="619"/>
        <v>9</v>
      </c>
      <c r="L303" s="60">
        <f t="shared" si="619"/>
        <v>0</v>
      </c>
      <c r="M303" s="60">
        <f t="shared" si="619"/>
        <v>2</v>
      </c>
      <c r="N303" s="60">
        <f t="shared" si="619"/>
        <v>2</v>
      </c>
      <c r="O303" s="60">
        <f t="shared" si="619"/>
        <v>0</v>
      </c>
      <c r="P303" s="60">
        <f t="shared" si="619"/>
        <v>2</v>
      </c>
      <c r="Q303" s="61">
        <f t="shared" si="539"/>
        <v>124</v>
      </c>
      <c r="R303" s="60">
        <f t="shared" si="620"/>
        <v>0</v>
      </c>
      <c r="S303" s="60">
        <f t="shared" si="620"/>
        <v>0</v>
      </c>
      <c r="T303" s="60">
        <f t="shared" si="620"/>
        <v>0</v>
      </c>
      <c r="U303" s="60">
        <f t="shared" si="620"/>
        <v>0</v>
      </c>
      <c r="V303" s="60">
        <f t="shared" si="620"/>
        <v>0</v>
      </c>
      <c r="W303" s="60">
        <f t="shared" si="620"/>
        <v>0</v>
      </c>
      <c r="X303" s="60">
        <f t="shared" si="620"/>
        <v>0</v>
      </c>
      <c r="Y303" s="61">
        <f t="shared" si="540"/>
        <v>0</v>
      </c>
      <c r="Z303" s="62">
        <f t="shared" si="541"/>
        <v>0.6979166666666663</v>
      </c>
      <c r="AA303" s="60">
        <f t="shared" ref="AA303:AG303" si="629">SUM(AA254:AA257)</f>
        <v>448</v>
      </c>
      <c r="AB303" s="60">
        <f t="shared" si="629"/>
        <v>75</v>
      </c>
      <c r="AC303" s="60">
        <f t="shared" si="629"/>
        <v>10</v>
      </c>
      <c r="AD303" s="60">
        <f t="shared" si="629"/>
        <v>12</v>
      </c>
      <c r="AE303" s="60">
        <f t="shared" si="629"/>
        <v>15</v>
      </c>
      <c r="AF303" s="60">
        <f t="shared" si="629"/>
        <v>8</v>
      </c>
      <c r="AG303" s="60">
        <f t="shared" si="629"/>
        <v>1</v>
      </c>
      <c r="AH303" s="61">
        <f t="shared" si="543"/>
        <v>569</v>
      </c>
      <c r="AI303" s="60">
        <f t="shared" ref="AI303:AO303" si="630">SUM(AI254:AI257)</f>
        <v>646</v>
      </c>
      <c r="AJ303" s="60">
        <f t="shared" si="630"/>
        <v>96</v>
      </c>
      <c r="AK303" s="60">
        <f t="shared" si="630"/>
        <v>4</v>
      </c>
      <c r="AL303" s="60">
        <f t="shared" si="630"/>
        <v>17</v>
      </c>
      <c r="AM303" s="60">
        <f t="shared" si="630"/>
        <v>12</v>
      </c>
      <c r="AN303" s="60">
        <f t="shared" si="630"/>
        <v>20</v>
      </c>
      <c r="AO303" s="60">
        <f t="shared" si="630"/>
        <v>13</v>
      </c>
      <c r="AP303" s="61">
        <f t="shared" si="545"/>
        <v>808</v>
      </c>
    </row>
    <row r="304" spans="1:42" s="16" customFormat="1" ht="13.5" customHeight="1" x14ac:dyDescent="0.2">
      <c r="A304" s="62">
        <f t="shared" si="537"/>
        <v>0.70833333333333293</v>
      </c>
      <c r="B304" s="60">
        <f t="shared" si="618"/>
        <v>318</v>
      </c>
      <c r="C304" s="60">
        <f t="shared" si="618"/>
        <v>56</v>
      </c>
      <c r="D304" s="60">
        <f t="shared" si="618"/>
        <v>4</v>
      </c>
      <c r="E304" s="60">
        <f t="shared" si="618"/>
        <v>1</v>
      </c>
      <c r="F304" s="60">
        <f t="shared" si="618"/>
        <v>2</v>
      </c>
      <c r="G304" s="60">
        <f t="shared" si="618"/>
        <v>9</v>
      </c>
      <c r="H304" s="60">
        <f t="shared" si="618"/>
        <v>4</v>
      </c>
      <c r="I304" s="61">
        <f t="shared" si="538"/>
        <v>394</v>
      </c>
      <c r="J304" s="60">
        <f t="shared" si="619"/>
        <v>97</v>
      </c>
      <c r="K304" s="60">
        <f t="shared" si="619"/>
        <v>7</v>
      </c>
      <c r="L304" s="60">
        <f t="shared" si="619"/>
        <v>0</v>
      </c>
      <c r="M304" s="60">
        <f t="shared" si="619"/>
        <v>2</v>
      </c>
      <c r="N304" s="60">
        <f t="shared" si="619"/>
        <v>3</v>
      </c>
      <c r="O304" s="60">
        <f t="shared" si="619"/>
        <v>0</v>
      </c>
      <c r="P304" s="60">
        <f t="shared" si="619"/>
        <v>2</v>
      </c>
      <c r="Q304" s="61">
        <f t="shared" si="539"/>
        <v>111</v>
      </c>
      <c r="R304" s="60">
        <f t="shared" si="620"/>
        <v>0</v>
      </c>
      <c r="S304" s="60">
        <f t="shared" si="620"/>
        <v>0</v>
      </c>
      <c r="T304" s="60">
        <f t="shared" si="620"/>
        <v>0</v>
      </c>
      <c r="U304" s="60">
        <f t="shared" si="620"/>
        <v>0</v>
      </c>
      <c r="V304" s="60">
        <f t="shared" si="620"/>
        <v>0</v>
      </c>
      <c r="W304" s="60">
        <f t="shared" si="620"/>
        <v>0</v>
      </c>
      <c r="X304" s="60">
        <f t="shared" si="620"/>
        <v>0</v>
      </c>
      <c r="Y304" s="61">
        <f t="shared" si="540"/>
        <v>0</v>
      </c>
      <c r="Z304" s="62">
        <f t="shared" si="541"/>
        <v>0.70833333333333293</v>
      </c>
      <c r="AA304" s="60">
        <f t="shared" ref="AA304:AG304" si="631">SUM(AA255:AA258)</f>
        <v>492</v>
      </c>
      <c r="AB304" s="60">
        <f t="shared" si="631"/>
        <v>64</v>
      </c>
      <c r="AC304" s="60">
        <f t="shared" si="631"/>
        <v>14</v>
      </c>
      <c r="AD304" s="60">
        <f t="shared" si="631"/>
        <v>10</v>
      </c>
      <c r="AE304" s="60">
        <f t="shared" si="631"/>
        <v>12</v>
      </c>
      <c r="AF304" s="60">
        <f t="shared" si="631"/>
        <v>8</v>
      </c>
      <c r="AG304" s="60">
        <f t="shared" si="631"/>
        <v>2</v>
      </c>
      <c r="AH304" s="61">
        <f t="shared" si="543"/>
        <v>602</v>
      </c>
      <c r="AI304" s="60">
        <f t="shared" ref="AI304:AO304" si="632">SUM(AI255:AI258)</f>
        <v>661</v>
      </c>
      <c r="AJ304" s="60">
        <f t="shared" si="632"/>
        <v>83</v>
      </c>
      <c r="AK304" s="60">
        <f t="shared" si="632"/>
        <v>4</v>
      </c>
      <c r="AL304" s="60">
        <f t="shared" si="632"/>
        <v>17</v>
      </c>
      <c r="AM304" s="60">
        <f t="shared" si="632"/>
        <v>16</v>
      </c>
      <c r="AN304" s="60">
        <f t="shared" si="632"/>
        <v>24</v>
      </c>
      <c r="AO304" s="60">
        <f t="shared" si="632"/>
        <v>11</v>
      </c>
      <c r="AP304" s="61">
        <f t="shared" si="545"/>
        <v>816</v>
      </c>
    </row>
    <row r="305" spans="1:42" s="16" customFormat="1" ht="13.5" customHeight="1" x14ac:dyDescent="0.2">
      <c r="A305" s="63">
        <f t="shared" si="537"/>
        <v>0.71874999999999956</v>
      </c>
      <c r="B305" s="60">
        <f t="shared" si="618"/>
        <v>332</v>
      </c>
      <c r="C305" s="60">
        <f t="shared" si="618"/>
        <v>51</v>
      </c>
      <c r="D305" s="60">
        <f t="shared" si="618"/>
        <v>2</v>
      </c>
      <c r="E305" s="60">
        <f t="shared" si="618"/>
        <v>2</v>
      </c>
      <c r="F305" s="60">
        <f t="shared" si="618"/>
        <v>1</v>
      </c>
      <c r="G305" s="60">
        <f t="shared" si="618"/>
        <v>7</v>
      </c>
      <c r="H305" s="60">
        <f t="shared" si="618"/>
        <v>4</v>
      </c>
      <c r="I305" s="61">
        <f t="shared" si="538"/>
        <v>399</v>
      </c>
      <c r="J305" s="60">
        <f t="shared" si="619"/>
        <v>105</v>
      </c>
      <c r="K305" s="60">
        <f t="shared" si="619"/>
        <v>7</v>
      </c>
      <c r="L305" s="60">
        <f t="shared" si="619"/>
        <v>0</v>
      </c>
      <c r="M305" s="60">
        <f t="shared" si="619"/>
        <v>0</v>
      </c>
      <c r="N305" s="60">
        <f t="shared" si="619"/>
        <v>3</v>
      </c>
      <c r="O305" s="60">
        <f t="shared" si="619"/>
        <v>0</v>
      </c>
      <c r="P305" s="60">
        <f t="shared" si="619"/>
        <v>1</v>
      </c>
      <c r="Q305" s="61">
        <f t="shared" si="539"/>
        <v>116</v>
      </c>
      <c r="R305" s="60">
        <f t="shared" si="620"/>
        <v>0</v>
      </c>
      <c r="S305" s="60">
        <f t="shared" si="620"/>
        <v>0</v>
      </c>
      <c r="T305" s="60">
        <f t="shared" si="620"/>
        <v>0</v>
      </c>
      <c r="U305" s="60">
        <f t="shared" si="620"/>
        <v>0</v>
      </c>
      <c r="V305" s="60">
        <f t="shared" si="620"/>
        <v>0</v>
      </c>
      <c r="W305" s="60">
        <f t="shared" si="620"/>
        <v>0</v>
      </c>
      <c r="X305" s="60">
        <f t="shared" si="620"/>
        <v>0</v>
      </c>
      <c r="Y305" s="61">
        <f t="shared" si="540"/>
        <v>0</v>
      </c>
      <c r="Z305" s="63">
        <f t="shared" si="541"/>
        <v>0.71874999999999956</v>
      </c>
      <c r="AA305" s="60">
        <f t="shared" ref="AA305:AG305" si="633">SUM(AA256:AA259)</f>
        <v>500</v>
      </c>
      <c r="AB305" s="60">
        <f t="shared" si="633"/>
        <v>56</v>
      </c>
      <c r="AC305" s="60">
        <f t="shared" si="633"/>
        <v>11</v>
      </c>
      <c r="AD305" s="60">
        <f t="shared" si="633"/>
        <v>12</v>
      </c>
      <c r="AE305" s="60">
        <f t="shared" si="633"/>
        <v>13</v>
      </c>
      <c r="AF305" s="60">
        <f t="shared" si="633"/>
        <v>7</v>
      </c>
      <c r="AG305" s="60">
        <f t="shared" si="633"/>
        <v>1</v>
      </c>
      <c r="AH305" s="61">
        <f t="shared" si="543"/>
        <v>600</v>
      </c>
      <c r="AI305" s="60">
        <f t="shared" ref="AI305:AO305" si="634">SUM(AI256:AI259)</f>
        <v>647</v>
      </c>
      <c r="AJ305" s="60">
        <f t="shared" si="634"/>
        <v>71</v>
      </c>
      <c r="AK305" s="60">
        <f t="shared" si="634"/>
        <v>6</v>
      </c>
      <c r="AL305" s="60">
        <f t="shared" si="634"/>
        <v>17</v>
      </c>
      <c r="AM305" s="60">
        <f t="shared" si="634"/>
        <v>16</v>
      </c>
      <c r="AN305" s="60">
        <f t="shared" si="634"/>
        <v>19</v>
      </c>
      <c r="AO305" s="60">
        <f t="shared" si="634"/>
        <v>12</v>
      </c>
      <c r="AP305" s="61">
        <f t="shared" si="545"/>
        <v>788</v>
      </c>
    </row>
    <row r="306" spans="1:42" s="16" customFormat="1" ht="13.5" customHeight="1" x14ac:dyDescent="0.2">
      <c r="A306" s="62">
        <f t="shared" si="537"/>
        <v>0.72916666666666619</v>
      </c>
      <c r="B306" s="60">
        <f t="shared" si="618"/>
        <v>337</v>
      </c>
      <c r="C306" s="60">
        <f t="shared" si="618"/>
        <v>40</v>
      </c>
      <c r="D306" s="60">
        <f t="shared" si="618"/>
        <v>1</v>
      </c>
      <c r="E306" s="60">
        <f t="shared" si="618"/>
        <v>2</v>
      </c>
      <c r="F306" s="60">
        <f t="shared" si="618"/>
        <v>1</v>
      </c>
      <c r="G306" s="60">
        <f t="shared" si="618"/>
        <v>9</v>
      </c>
      <c r="H306" s="60">
        <f t="shared" si="618"/>
        <v>3</v>
      </c>
      <c r="I306" s="61">
        <f t="shared" si="538"/>
        <v>393</v>
      </c>
      <c r="J306" s="60">
        <f t="shared" si="619"/>
        <v>108</v>
      </c>
      <c r="K306" s="60">
        <f t="shared" si="619"/>
        <v>4</v>
      </c>
      <c r="L306" s="60">
        <f t="shared" si="619"/>
        <v>0</v>
      </c>
      <c r="M306" s="60">
        <f t="shared" si="619"/>
        <v>0</v>
      </c>
      <c r="N306" s="60">
        <f t="shared" si="619"/>
        <v>2</v>
      </c>
      <c r="O306" s="60">
        <f t="shared" si="619"/>
        <v>0</v>
      </c>
      <c r="P306" s="60">
        <f t="shared" si="619"/>
        <v>2</v>
      </c>
      <c r="Q306" s="61">
        <f t="shared" si="539"/>
        <v>116</v>
      </c>
      <c r="R306" s="60">
        <f t="shared" si="620"/>
        <v>0</v>
      </c>
      <c r="S306" s="60">
        <f t="shared" si="620"/>
        <v>0</v>
      </c>
      <c r="T306" s="60">
        <f t="shared" si="620"/>
        <v>0</v>
      </c>
      <c r="U306" s="60">
        <f t="shared" si="620"/>
        <v>0</v>
      </c>
      <c r="V306" s="60">
        <f t="shared" si="620"/>
        <v>0</v>
      </c>
      <c r="W306" s="60">
        <f t="shared" si="620"/>
        <v>0</v>
      </c>
      <c r="X306" s="60">
        <f t="shared" si="620"/>
        <v>0</v>
      </c>
      <c r="Y306" s="61">
        <f t="shared" si="540"/>
        <v>0</v>
      </c>
      <c r="Z306" s="62">
        <f t="shared" si="541"/>
        <v>0.72916666666666619</v>
      </c>
      <c r="AA306" s="60">
        <f t="shared" ref="AA306:AG306" si="635">SUM(AA257:AA260)</f>
        <v>519</v>
      </c>
      <c r="AB306" s="60">
        <f t="shared" si="635"/>
        <v>56</v>
      </c>
      <c r="AC306" s="60">
        <f t="shared" si="635"/>
        <v>11</v>
      </c>
      <c r="AD306" s="60">
        <f t="shared" si="635"/>
        <v>10</v>
      </c>
      <c r="AE306" s="60">
        <f t="shared" si="635"/>
        <v>13</v>
      </c>
      <c r="AF306" s="60">
        <f t="shared" si="635"/>
        <v>5</v>
      </c>
      <c r="AG306" s="60">
        <f t="shared" si="635"/>
        <v>2</v>
      </c>
      <c r="AH306" s="61">
        <f t="shared" si="543"/>
        <v>616</v>
      </c>
      <c r="AI306" s="60">
        <f t="shared" ref="AI306:AO306" si="636">SUM(AI257:AI260)</f>
        <v>633</v>
      </c>
      <c r="AJ306" s="60">
        <f t="shared" si="636"/>
        <v>70</v>
      </c>
      <c r="AK306" s="60">
        <f t="shared" si="636"/>
        <v>6</v>
      </c>
      <c r="AL306" s="60">
        <f t="shared" si="636"/>
        <v>15</v>
      </c>
      <c r="AM306" s="60">
        <f t="shared" si="636"/>
        <v>16</v>
      </c>
      <c r="AN306" s="60">
        <f t="shared" si="636"/>
        <v>15</v>
      </c>
      <c r="AO306" s="60">
        <f t="shared" si="636"/>
        <v>13</v>
      </c>
      <c r="AP306" s="61">
        <f t="shared" si="545"/>
        <v>768</v>
      </c>
    </row>
    <row r="307" spans="1:42" s="16" customFormat="1" ht="13.5" customHeight="1" x14ac:dyDescent="0.2">
      <c r="A307" s="62">
        <f t="shared" si="537"/>
        <v>0.73958333333333282</v>
      </c>
      <c r="B307" s="60">
        <f t="shared" si="618"/>
        <v>347</v>
      </c>
      <c r="C307" s="60">
        <f t="shared" si="618"/>
        <v>32</v>
      </c>
      <c r="D307" s="60">
        <f t="shared" si="618"/>
        <v>3</v>
      </c>
      <c r="E307" s="60">
        <f t="shared" si="618"/>
        <v>1</v>
      </c>
      <c r="F307" s="60">
        <f t="shared" si="618"/>
        <v>1</v>
      </c>
      <c r="G307" s="60">
        <f t="shared" si="618"/>
        <v>10</v>
      </c>
      <c r="H307" s="60">
        <f t="shared" si="618"/>
        <v>2</v>
      </c>
      <c r="I307" s="61">
        <f t="shared" si="538"/>
        <v>396</v>
      </c>
      <c r="J307" s="60">
        <f t="shared" si="619"/>
        <v>110</v>
      </c>
      <c r="K307" s="60">
        <f t="shared" si="619"/>
        <v>7</v>
      </c>
      <c r="L307" s="60">
        <f t="shared" si="619"/>
        <v>0</v>
      </c>
      <c r="M307" s="60">
        <f t="shared" si="619"/>
        <v>0</v>
      </c>
      <c r="N307" s="60">
        <f t="shared" si="619"/>
        <v>3</v>
      </c>
      <c r="O307" s="60">
        <f t="shared" si="619"/>
        <v>0</v>
      </c>
      <c r="P307" s="60">
        <f t="shared" si="619"/>
        <v>1</v>
      </c>
      <c r="Q307" s="61">
        <f t="shared" si="539"/>
        <v>121</v>
      </c>
      <c r="R307" s="60">
        <f t="shared" si="620"/>
        <v>0</v>
      </c>
      <c r="S307" s="60">
        <f t="shared" si="620"/>
        <v>0</v>
      </c>
      <c r="T307" s="60">
        <f t="shared" si="620"/>
        <v>0</v>
      </c>
      <c r="U307" s="60">
        <f t="shared" si="620"/>
        <v>0</v>
      </c>
      <c r="V307" s="60">
        <f t="shared" si="620"/>
        <v>0</v>
      </c>
      <c r="W307" s="60">
        <f t="shared" si="620"/>
        <v>0</v>
      </c>
      <c r="X307" s="60">
        <f t="shared" si="620"/>
        <v>0</v>
      </c>
      <c r="Y307" s="61">
        <f t="shared" si="540"/>
        <v>0</v>
      </c>
      <c r="Z307" s="62">
        <f t="shared" si="541"/>
        <v>0.73958333333333282</v>
      </c>
      <c r="AA307" s="60">
        <f t="shared" ref="AA307:AG307" si="637">SUM(AA258:AA261)</f>
        <v>551</v>
      </c>
      <c r="AB307" s="60">
        <f t="shared" si="637"/>
        <v>48</v>
      </c>
      <c r="AC307" s="60">
        <f t="shared" si="637"/>
        <v>12</v>
      </c>
      <c r="AD307" s="60">
        <f t="shared" si="637"/>
        <v>8</v>
      </c>
      <c r="AE307" s="60">
        <f t="shared" si="637"/>
        <v>12</v>
      </c>
      <c r="AF307" s="60">
        <f t="shared" si="637"/>
        <v>5</v>
      </c>
      <c r="AG307" s="60">
        <f t="shared" si="637"/>
        <v>3</v>
      </c>
      <c r="AH307" s="61">
        <f t="shared" si="543"/>
        <v>639</v>
      </c>
      <c r="AI307" s="60">
        <f t="shared" ref="AI307:AO307" si="638">SUM(AI258:AI261)</f>
        <v>636</v>
      </c>
      <c r="AJ307" s="60">
        <f t="shared" si="638"/>
        <v>68</v>
      </c>
      <c r="AK307" s="60">
        <f t="shared" si="638"/>
        <v>4</v>
      </c>
      <c r="AL307" s="60">
        <f t="shared" si="638"/>
        <v>11</v>
      </c>
      <c r="AM307" s="60">
        <f t="shared" si="638"/>
        <v>17</v>
      </c>
      <c r="AN307" s="60">
        <f t="shared" si="638"/>
        <v>10</v>
      </c>
      <c r="AO307" s="60">
        <f t="shared" si="638"/>
        <v>8</v>
      </c>
      <c r="AP307" s="61">
        <f t="shared" si="545"/>
        <v>754</v>
      </c>
    </row>
    <row r="308" spans="1:42" s="16" customFormat="1" ht="13.5" customHeight="1" thickBot="1" x14ac:dyDescent="0.25">
      <c r="A308" s="89">
        <f t="shared" si="537"/>
        <v>0.74999999999999944</v>
      </c>
      <c r="B308" s="65">
        <f>SUM(B259:B262)</f>
        <v>360</v>
      </c>
      <c r="C308" s="65">
        <f t="shared" si="618"/>
        <v>34</v>
      </c>
      <c r="D308" s="65">
        <f t="shared" si="618"/>
        <v>3</v>
      </c>
      <c r="E308" s="65">
        <f t="shared" si="618"/>
        <v>2</v>
      </c>
      <c r="F308" s="65">
        <f t="shared" si="618"/>
        <v>4</v>
      </c>
      <c r="G308" s="65">
        <f t="shared" si="618"/>
        <v>5</v>
      </c>
      <c r="H308" s="65">
        <f t="shared" si="618"/>
        <v>2</v>
      </c>
      <c r="I308" s="66">
        <f>SUM(B308:H308)</f>
        <v>410</v>
      </c>
      <c r="J308" s="65">
        <f>SUM(J259:J262)</f>
        <v>122</v>
      </c>
      <c r="K308" s="65">
        <f t="shared" si="619"/>
        <v>7</v>
      </c>
      <c r="L308" s="65">
        <f t="shared" si="619"/>
        <v>0</v>
      </c>
      <c r="M308" s="65">
        <f t="shared" si="619"/>
        <v>0</v>
      </c>
      <c r="N308" s="65">
        <f t="shared" si="619"/>
        <v>2</v>
      </c>
      <c r="O308" s="65">
        <f t="shared" si="619"/>
        <v>0</v>
      </c>
      <c r="P308" s="65">
        <f t="shared" si="619"/>
        <v>1</v>
      </c>
      <c r="Q308" s="66">
        <f>SUM(J308:P308)</f>
        <v>132</v>
      </c>
      <c r="R308" s="65">
        <f>SUM(R259:R262)</f>
        <v>0</v>
      </c>
      <c r="S308" s="65">
        <f t="shared" si="620"/>
        <v>0</v>
      </c>
      <c r="T308" s="65">
        <f t="shared" si="620"/>
        <v>0</v>
      </c>
      <c r="U308" s="65">
        <f t="shared" si="620"/>
        <v>0</v>
      </c>
      <c r="V308" s="65">
        <f t="shared" si="620"/>
        <v>0</v>
      </c>
      <c r="W308" s="65">
        <f t="shared" si="620"/>
        <v>0</v>
      </c>
      <c r="X308" s="65">
        <f t="shared" si="620"/>
        <v>0</v>
      </c>
      <c r="Y308" s="66">
        <f>SUM(R308:X308)</f>
        <v>0</v>
      </c>
      <c r="Z308" s="89">
        <f t="shared" si="541"/>
        <v>0.74999999999999944</v>
      </c>
      <c r="AA308" s="65">
        <f t="shared" ref="AA308:AG308" si="639">SUM(AA259:AA262)</f>
        <v>542</v>
      </c>
      <c r="AB308" s="65">
        <f t="shared" si="639"/>
        <v>53</v>
      </c>
      <c r="AC308" s="65">
        <f t="shared" si="639"/>
        <v>5</v>
      </c>
      <c r="AD308" s="65">
        <f t="shared" si="639"/>
        <v>4</v>
      </c>
      <c r="AE308" s="65">
        <f t="shared" si="639"/>
        <v>12</v>
      </c>
      <c r="AF308" s="65">
        <f t="shared" si="639"/>
        <v>4</v>
      </c>
      <c r="AG308" s="65">
        <f t="shared" si="639"/>
        <v>3</v>
      </c>
      <c r="AH308" s="66">
        <f>SUM(AA308:AG308)</f>
        <v>623</v>
      </c>
      <c r="AI308" s="65">
        <f t="shared" ref="AI308:AO308" si="640">SUM(AI259:AI262)</f>
        <v>618</v>
      </c>
      <c r="AJ308" s="65">
        <f t="shared" si="640"/>
        <v>64</v>
      </c>
      <c r="AK308" s="65">
        <f t="shared" si="640"/>
        <v>2</v>
      </c>
      <c r="AL308" s="65">
        <f t="shared" si="640"/>
        <v>10</v>
      </c>
      <c r="AM308" s="65">
        <f t="shared" si="640"/>
        <v>12</v>
      </c>
      <c r="AN308" s="65">
        <f t="shared" si="640"/>
        <v>7</v>
      </c>
      <c r="AO308" s="65">
        <f t="shared" si="640"/>
        <v>9</v>
      </c>
      <c r="AP308" s="66">
        <f>SUM(AI308:AO308)</f>
        <v>722</v>
      </c>
    </row>
    <row r="309" spans="1:42" ht="13.5" customHeight="1" thickTop="1" x14ac:dyDescent="0.2"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</row>
    <row r="310" spans="1:42" ht="27.75" customHeight="1" x14ac:dyDescent="0.2">
      <c r="A310" s="51" t="s">
        <v>7</v>
      </c>
      <c r="B310" s="52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1" t="s">
        <v>7</v>
      </c>
      <c r="AA310" s="51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</row>
    <row r="311" spans="1:42" ht="13.5" customHeight="1" x14ac:dyDescent="0.2">
      <c r="A311" s="53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1"/>
      <c r="AA311" s="51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</row>
    <row r="312" spans="1:42" ht="13.5" customHeight="1" x14ac:dyDescent="0.2">
      <c r="A312" s="138" t="s">
        <v>36</v>
      </c>
      <c r="B312" s="14"/>
      <c r="C312" s="54" t="str">
        <f>$C$3</f>
        <v>Bristol City Council</v>
      </c>
      <c r="D312" s="54"/>
      <c r="E312" s="54"/>
      <c r="F312" s="138" t="s">
        <v>20</v>
      </c>
      <c r="G312" s="54"/>
      <c r="H312" s="56" t="str">
        <f>$H$3</f>
        <v>24.03.2015</v>
      </c>
      <c r="I312" s="54"/>
      <c r="K312" s="54"/>
      <c r="L312" s="54"/>
      <c r="M312" s="54"/>
      <c r="N312" s="54"/>
      <c r="O312" s="54"/>
      <c r="V312" s="57"/>
      <c r="W312" s="57"/>
      <c r="X312" s="57"/>
      <c r="Y312" s="57"/>
      <c r="Z312" s="138" t="s">
        <v>36</v>
      </c>
      <c r="AA312" s="14"/>
      <c r="AB312" s="54" t="str">
        <f>$C$3</f>
        <v>Bristol City Council</v>
      </c>
      <c r="AC312" s="54"/>
      <c r="AD312" s="54"/>
      <c r="AE312" s="138" t="s">
        <v>20</v>
      </c>
      <c r="AF312" s="54"/>
      <c r="AG312" s="56" t="str">
        <f>$H$3</f>
        <v>24.03.2015</v>
      </c>
      <c r="AH312" s="54"/>
      <c r="AI312" s="2"/>
      <c r="AJ312" s="54"/>
      <c r="AK312" s="54"/>
      <c r="AL312" s="54"/>
      <c r="AM312" s="2"/>
      <c r="AN312" s="2"/>
      <c r="AO312" s="52"/>
      <c r="AP312" s="52"/>
    </row>
    <row r="313" spans="1:42" ht="13.5" customHeight="1" x14ac:dyDescent="0.2">
      <c r="A313" s="138" t="s">
        <v>15</v>
      </c>
      <c r="B313" s="14"/>
      <c r="C313" s="54" t="str">
        <f>$C$4</f>
        <v>ID02263</v>
      </c>
      <c r="D313" s="54"/>
      <c r="E313" s="54"/>
      <c r="F313" s="138" t="s">
        <v>14</v>
      </c>
      <c r="G313" s="54"/>
      <c r="H313" s="56" t="str">
        <f>$H$4</f>
        <v>A37 Wells Road / A4174 Wooton Park / A4174 Airport Road</v>
      </c>
      <c r="I313" s="54"/>
      <c r="K313" s="54"/>
      <c r="L313" s="54"/>
      <c r="M313" s="139"/>
      <c r="N313" s="54"/>
      <c r="O313" s="140" t="s">
        <v>63</v>
      </c>
      <c r="P313" s="14" t="str">
        <f>$P$4</f>
        <v>A37 Wells Road (N)</v>
      </c>
      <c r="S313" s="140" t="s">
        <v>65</v>
      </c>
      <c r="T313" s="14" t="str">
        <f>$T$4</f>
        <v>A37 Wells Road (S)</v>
      </c>
      <c r="V313" s="57"/>
      <c r="W313" s="57"/>
      <c r="X313" s="57"/>
      <c r="Y313" s="57"/>
      <c r="Z313" s="138" t="s">
        <v>15</v>
      </c>
      <c r="AA313" s="14"/>
      <c r="AB313" s="54" t="str">
        <f>$C$4</f>
        <v>ID02263</v>
      </c>
      <c r="AC313" s="54"/>
      <c r="AD313" s="54"/>
      <c r="AE313" s="138" t="s">
        <v>14</v>
      </c>
      <c r="AF313" s="54"/>
      <c r="AG313" s="56" t="str">
        <f>$H$4</f>
        <v>A37 Wells Road / A4174 Wooton Park / A4174 Airport Road</v>
      </c>
      <c r="AH313" s="54"/>
      <c r="AI313" s="2"/>
      <c r="AJ313" s="54"/>
      <c r="AK313" s="2"/>
      <c r="AL313" s="139"/>
      <c r="AM313" s="54"/>
      <c r="AN313" s="2"/>
      <c r="AO313" s="52"/>
      <c r="AP313" s="52"/>
    </row>
    <row r="314" spans="1:42" ht="13.5" customHeight="1" x14ac:dyDescent="0.2">
      <c r="A314" s="138" t="s">
        <v>13</v>
      </c>
      <c r="B314" s="14"/>
      <c r="C314" s="54" t="str">
        <f>$C$5</f>
        <v>Site 5</v>
      </c>
      <c r="D314" s="54"/>
      <c r="E314" s="54"/>
      <c r="F314" s="138" t="s">
        <v>21</v>
      </c>
      <c r="G314" s="54"/>
      <c r="H314" s="56" t="str">
        <f>$H$5</f>
        <v>Crossroads</v>
      </c>
      <c r="I314" s="54"/>
      <c r="K314" s="54"/>
      <c r="L314" s="54"/>
      <c r="M314" s="139"/>
      <c r="N314" s="54"/>
      <c r="O314" s="140" t="s">
        <v>64</v>
      </c>
      <c r="P314" s="14" t="str">
        <f>$P$5</f>
        <v>A4174 Wootton Park</v>
      </c>
      <c r="S314" s="140" t="s">
        <v>69</v>
      </c>
      <c r="T314" s="14" t="str">
        <f>$T$5</f>
        <v>A4174 Airport Road</v>
      </c>
      <c r="V314" s="57"/>
      <c r="W314" s="57"/>
      <c r="X314" s="57"/>
      <c r="Y314" s="57"/>
      <c r="Z314" s="138" t="s">
        <v>13</v>
      </c>
      <c r="AA314" s="14"/>
      <c r="AB314" s="54" t="str">
        <f>$C$5</f>
        <v>Site 5</v>
      </c>
      <c r="AC314" s="54"/>
      <c r="AD314" s="54"/>
      <c r="AE314" s="138" t="s">
        <v>21</v>
      </c>
      <c r="AF314" s="54"/>
      <c r="AG314" s="56" t="str">
        <f>$H$5</f>
        <v>Crossroads</v>
      </c>
      <c r="AH314" s="54"/>
      <c r="AI314" s="2"/>
      <c r="AJ314" s="54"/>
      <c r="AK314" s="2"/>
      <c r="AL314" s="139"/>
      <c r="AM314" s="54"/>
      <c r="AN314" s="2"/>
      <c r="AO314" s="52"/>
      <c r="AP314" s="52"/>
    </row>
    <row r="315" spans="1:42" ht="13.5" customHeight="1" thickBot="1" x14ac:dyDescent="0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3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</row>
    <row r="316" spans="1:42" ht="13.5" customHeight="1" thickTop="1" thickBot="1" x14ac:dyDescent="0.25">
      <c r="B316" s="303" t="s">
        <v>51</v>
      </c>
      <c r="C316" s="304"/>
      <c r="D316" s="304"/>
      <c r="E316" s="304"/>
      <c r="F316" s="304"/>
      <c r="G316" s="304"/>
      <c r="H316" s="304"/>
      <c r="I316" s="305"/>
      <c r="J316" s="303" t="s">
        <v>52</v>
      </c>
      <c r="K316" s="304"/>
      <c r="L316" s="304"/>
      <c r="M316" s="304"/>
      <c r="N316" s="304"/>
      <c r="O316" s="304"/>
      <c r="P316" s="304"/>
      <c r="Q316" s="305"/>
      <c r="R316" s="303" t="s">
        <v>53</v>
      </c>
      <c r="S316" s="304"/>
      <c r="T316" s="304"/>
      <c r="U316" s="304"/>
      <c r="V316" s="304"/>
      <c r="W316" s="304"/>
      <c r="X316" s="304"/>
      <c r="Y316" s="305"/>
      <c r="Z316" s="57"/>
      <c r="AA316" s="291" t="s">
        <v>114</v>
      </c>
      <c r="AB316" s="292"/>
      <c r="AC316" s="292"/>
      <c r="AD316" s="292"/>
      <c r="AE316" s="292"/>
      <c r="AF316" s="292"/>
      <c r="AG316" s="292"/>
      <c r="AH316" s="293"/>
      <c r="AI316" s="291" t="s">
        <v>58</v>
      </c>
      <c r="AJ316" s="292"/>
      <c r="AK316" s="292"/>
      <c r="AL316" s="292"/>
      <c r="AM316" s="292"/>
      <c r="AN316" s="292"/>
      <c r="AO316" s="292"/>
      <c r="AP316" s="293"/>
    </row>
    <row r="317" spans="1:42" ht="13.5" customHeight="1" thickTop="1" thickBot="1" x14ac:dyDescent="0.25">
      <c r="A317" s="169" t="s">
        <v>0</v>
      </c>
      <c r="B317" s="58" t="s">
        <v>2</v>
      </c>
      <c r="C317" s="58" t="s">
        <v>12</v>
      </c>
      <c r="D317" s="58" t="s">
        <v>10</v>
      </c>
      <c r="E317" s="58" t="s">
        <v>11</v>
      </c>
      <c r="F317" s="58" t="s">
        <v>4</v>
      </c>
      <c r="G317" s="58" t="s">
        <v>9</v>
      </c>
      <c r="H317" s="58" t="s">
        <v>3</v>
      </c>
      <c r="I317" s="58" t="s">
        <v>8</v>
      </c>
      <c r="J317" s="58" t="s">
        <v>2</v>
      </c>
      <c r="K317" s="58" t="s">
        <v>12</v>
      </c>
      <c r="L317" s="58" t="s">
        <v>10</v>
      </c>
      <c r="M317" s="58" t="s">
        <v>11</v>
      </c>
      <c r="N317" s="58" t="s">
        <v>4</v>
      </c>
      <c r="O317" s="58" t="s">
        <v>9</v>
      </c>
      <c r="P317" s="58" t="s">
        <v>3</v>
      </c>
      <c r="Q317" s="58" t="s">
        <v>8</v>
      </c>
      <c r="R317" s="58" t="s">
        <v>2</v>
      </c>
      <c r="S317" s="58" t="s">
        <v>12</v>
      </c>
      <c r="T317" s="58" t="s">
        <v>10</v>
      </c>
      <c r="U317" s="58" t="s">
        <v>11</v>
      </c>
      <c r="V317" s="58" t="s">
        <v>4</v>
      </c>
      <c r="W317" s="58" t="s">
        <v>9</v>
      </c>
      <c r="X317" s="58" t="s">
        <v>3</v>
      </c>
      <c r="Y317" s="58" t="s">
        <v>8</v>
      </c>
      <c r="Z317" s="169" t="s">
        <v>0</v>
      </c>
      <c r="AA317" s="58" t="s">
        <v>2</v>
      </c>
      <c r="AB317" s="58" t="s">
        <v>12</v>
      </c>
      <c r="AC317" s="58" t="s">
        <v>10</v>
      </c>
      <c r="AD317" s="58" t="s">
        <v>11</v>
      </c>
      <c r="AE317" s="58" t="s">
        <v>4</v>
      </c>
      <c r="AF317" s="58" t="s">
        <v>9</v>
      </c>
      <c r="AG317" s="58" t="s">
        <v>3</v>
      </c>
      <c r="AH317" s="58" t="s">
        <v>8</v>
      </c>
      <c r="AI317" s="58" t="s">
        <v>2</v>
      </c>
      <c r="AJ317" s="58" t="s">
        <v>12</v>
      </c>
      <c r="AK317" s="58" t="s">
        <v>10</v>
      </c>
      <c r="AL317" s="58" t="s">
        <v>11</v>
      </c>
      <c r="AM317" s="58" t="s">
        <v>4</v>
      </c>
      <c r="AN317" s="58" t="s">
        <v>9</v>
      </c>
      <c r="AO317" s="58" t="s">
        <v>3</v>
      </c>
      <c r="AP317" s="58" t="s">
        <v>8</v>
      </c>
    </row>
    <row r="318" spans="1:42" ht="13.5" customHeight="1" thickTop="1" x14ac:dyDescent="0.2">
      <c r="A318" s="59">
        <f>A215</f>
        <v>0.29166666666666669</v>
      </c>
      <c r="B318" s="96">
        <v>20</v>
      </c>
      <c r="C318" s="96">
        <v>4</v>
      </c>
      <c r="D318" s="96">
        <v>0</v>
      </c>
      <c r="E318" s="96">
        <v>1</v>
      </c>
      <c r="F318" s="96">
        <v>0</v>
      </c>
      <c r="G318" s="96">
        <v>0</v>
      </c>
      <c r="H318" s="96">
        <v>0</v>
      </c>
      <c r="I318" s="97">
        <f t="shared" ref="I318:I365" si="641">SUM(B318:H318)</f>
        <v>25</v>
      </c>
      <c r="J318" s="96">
        <v>120</v>
      </c>
      <c r="K318" s="96">
        <v>26</v>
      </c>
      <c r="L318" s="96">
        <v>3</v>
      </c>
      <c r="M318" s="96">
        <v>3</v>
      </c>
      <c r="N318" s="96">
        <v>2</v>
      </c>
      <c r="O318" s="96">
        <v>4</v>
      </c>
      <c r="P318" s="96">
        <v>3</v>
      </c>
      <c r="Q318" s="97">
        <f t="shared" ref="Q318:Q365" si="642">SUM(J318:P318)</f>
        <v>161</v>
      </c>
      <c r="R318" s="96">
        <v>2</v>
      </c>
      <c r="S318" s="96">
        <v>1</v>
      </c>
      <c r="T318" s="96">
        <v>2</v>
      </c>
      <c r="U318" s="96">
        <v>0</v>
      </c>
      <c r="V318" s="96">
        <v>0</v>
      </c>
      <c r="W318" s="96">
        <v>1</v>
      </c>
      <c r="X318" s="96">
        <v>0</v>
      </c>
      <c r="Y318" s="97">
        <f t="shared" ref="Y318:Y365" si="643">SUM(R318:X318)</f>
        <v>6</v>
      </c>
      <c r="Z318" s="59">
        <f>A318</f>
        <v>0.29166666666666669</v>
      </c>
      <c r="AA318" s="91">
        <f>B421+J421+R421+B524</f>
        <v>126</v>
      </c>
      <c r="AB318" s="91">
        <f t="shared" ref="AB318:AG318" si="644">C421+K421+S421+C524</f>
        <v>43</v>
      </c>
      <c r="AC318" s="91">
        <f t="shared" si="644"/>
        <v>4</v>
      </c>
      <c r="AD318" s="91">
        <f t="shared" si="644"/>
        <v>2</v>
      </c>
      <c r="AE318" s="91">
        <f t="shared" si="644"/>
        <v>4</v>
      </c>
      <c r="AF318" s="91">
        <f t="shared" si="644"/>
        <v>1</v>
      </c>
      <c r="AG318" s="91">
        <f t="shared" si="644"/>
        <v>1</v>
      </c>
      <c r="AH318" s="61">
        <f>SUM(AA318:AG318)</f>
        <v>181</v>
      </c>
      <c r="AI318" s="91">
        <f>J9+B215+R318+B421</f>
        <v>79</v>
      </c>
      <c r="AJ318" s="91">
        <f t="shared" ref="AJ318:AO318" si="645">K9+C215+S318+C421</f>
        <v>22</v>
      </c>
      <c r="AK318" s="91">
        <f t="shared" si="645"/>
        <v>3</v>
      </c>
      <c r="AL318" s="91">
        <f t="shared" si="645"/>
        <v>0</v>
      </c>
      <c r="AM318" s="91">
        <f t="shared" si="645"/>
        <v>0</v>
      </c>
      <c r="AN318" s="91">
        <f t="shared" si="645"/>
        <v>2</v>
      </c>
      <c r="AO318" s="91">
        <f t="shared" si="645"/>
        <v>2</v>
      </c>
      <c r="AP318" s="61">
        <f>SUM(AI318:AO318)</f>
        <v>108</v>
      </c>
    </row>
    <row r="319" spans="1:42" ht="13.5" customHeight="1" x14ac:dyDescent="0.2">
      <c r="A319" s="62">
        <f t="shared" ref="A319:A365" si="646">A216</f>
        <v>0.30208333333333337</v>
      </c>
      <c r="B319" s="96">
        <v>22</v>
      </c>
      <c r="C319" s="96">
        <v>7</v>
      </c>
      <c r="D319" s="96">
        <v>2</v>
      </c>
      <c r="E319" s="96">
        <v>0</v>
      </c>
      <c r="F319" s="96">
        <v>1</v>
      </c>
      <c r="G319" s="96">
        <v>0</v>
      </c>
      <c r="H319" s="96">
        <v>0</v>
      </c>
      <c r="I319" s="97">
        <f t="shared" si="641"/>
        <v>32</v>
      </c>
      <c r="J319" s="96">
        <v>147</v>
      </c>
      <c r="K319" s="96">
        <v>29</v>
      </c>
      <c r="L319" s="96">
        <v>2</v>
      </c>
      <c r="M319" s="96">
        <v>3</v>
      </c>
      <c r="N319" s="96">
        <v>3</v>
      </c>
      <c r="O319" s="96">
        <v>3</v>
      </c>
      <c r="P319" s="96">
        <v>1</v>
      </c>
      <c r="Q319" s="97">
        <f t="shared" si="642"/>
        <v>188</v>
      </c>
      <c r="R319" s="96">
        <v>0</v>
      </c>
      <c r="S319" s="96">
        <v>1</v>
      </c>
      <c r="T319" s="96">
        <v>1</v>
      </c>
      <c r="U319" s="96">
        <v>1</v>
      </c>
      <c r="V319" s="96">
        <v>0</v>
      </c>
      <c r="W319" s="96">
        <v>0</v>
      </c>
      <c r="X319" s="96">
        <v>0</v>
      </c>
      <c r="Y319" s="97">
        <f t="shared" si="643"/>
        <v>3</v>
      </c>
      <c r="Z319" s="62">
        <f t="shared" ref="Z319:Z365" si="647">A319</f>
        <v>0.30208333333333337</v>
      </c>
      <c r="AA319" s="31">
        <f t="shared" ref="AA319:AG319" si="648">B422+J422+R422+B525</f>
        <v>82</v>
      </c>
      <c r="AB319" s="31">
        <f t="shared" si="648"/>
        <v>38</v>
      </c>
      <c r="AC319" s="31">
        <f t="shared" si="648"/>
        <v>10</v>
      </c>
      <c r="AD319" s="31">
        <f t="shared" si="648"/>
        <v>8</v>
      </c>
      <c r="AE319" s="31">
        <f t="shared" si="648"/>
        <v>4</v>
      </c>
      <c r="AF319" s="31">
        <f t="shared" si="648"/>
        <v>4</v>
      </c>
      <c r="AG319" s="31">
        <f t="shared" si="648"/>
        <v>1</v>
      </c>
      <c r="AH319" s="61">
        <f t="shared" ref="AH319:AH351" si="649">SUM(AA319:AG319)</f>
        <v>147</v>
      </c>
      <c r="AI319" s="31">
        <f t="shared" ref="AI319:AO319" si="650">J10+B216+R319+B422</f>
        <v>76</v>
      </c>
      <c r="AJ319" s="31">
        <f t="shared" si="650"/>
        <v>29</v>
      </c>
      <c r="AK319" s="31">
        <f t="shared" si="650"/>
        <v>7</v>
      </c>
      <c r="AL319" s="31">
        <f t="shared" si="650"/>
        <v>3</v>
      </c>
      <c r="AM319" s="31">
        <f t="shared" si="650"/>
        <v>3</v>
      </c>
      <c r="AN319" s="31">
        <f t="shared" si="650"/>
        <v>1</v>
      </c>
      <c r="AO319" s="31">
        <f t="shared" si="650"/>
        <v>1</v>
      </c>
      <c r="AP319" s="61">
        <f t="shared" ref="AP319:AP351" si="651">SUM(AI319:AO319)</f>
        <v>120</v>
      </c>
    </row>
    <row r="320" spans="1:42" ht="13.5" customHeight="1" x14ac:dyDescent="0.2">
      <c r="A320" s="63">
        <f t="shared" si="646"/>
        <v>0.31250000000000006</v>
      </c>
      <c r="B320" s="96">
        <v>29</v>
      </c>
      <c r="C320" s="96">
        <v>10</v>
      </c>
      <c r="D320" s="96">
        <v>0</v>
      </c>
      <c r="E320" s="96">
        <v>0</v>
      </c>
      <c r="F320" s="96">
        <v>1</v>
      </c>
      <c r="G320" s="96">
        <v>3</v>
      </c>
      <c r="H320" s="96">
        <v>0</v>
      </c>
      <c r="I320" s="97">
        <f t="shared" si="641"/>
        <v>43</v>
      </c>
      <c r="J320" s="96">
        <v>153</v>
      </c>
      <c r="K320" s="96">
        <v>35</v>
      </c>
      <c r="L320" s="96">
        <v>2</v>
      </c>
      <c r="M320" s="96">
        <v>0</v>
      </c>
      <c r="N320" s="96">
        <v>1</v>
      </c>
      <c r="O320" s="96">
        <v>7</v>
      </c>
      <c r="P320" s="96">
        <v>2</v>
      </c>
      <c r="Q320" s="97">
        <f t="shared" si="642"/>
        <v>200</v>
      </c>
      <c r="R320" s="96">
        <v>3</v>
      </c>
      <c r="S320" s="96">
        <v>3</v>
      </c>
      <c r="T320" s="96">
        <v>1</v>
      </c>
      <c r="U320" s="96">
        <v>0</v>
      </c>
      <c r="V320" s="96">
        <v>0</v>
      </c>
      <c r="W320" s="96">
        <v>0</v>
      </c>
      <c r="X320" s="96">
        <v>0</v>
      </c>
      <c r="Y320" s="97">
        <f t="shared" si="643"/>
        <v>7</v>
      </c>
      <c r="Z320" s="63">
        <f t="shared" si="647"/>
        <v>0.31250000000000006</v>
      </c>
      <c r="AA320" s="31">
        <f t="shared" ref="AA320:AG320" si="652">B423+J423+R423+B526</f>
        <v>109</v>
      </c>
      <c r="AB320" s="31">
        <f t="shared" si="652"/>
        <v>40</v>
      </c>
      <c r="AC320" s="31">
        <f t="shared" si="652"/>
        <v>3</v>
      </c>
      <c r="AD320" s="31">
        <f t="shared" si="652"/>
        <v>3</v>
      </c>
      <c r="AE320" s="31">
        <f t="shared" si="652"/>
        <v>5</v>
      </c>
      <c r="AF320" s="31">
        <f t="shared" si="652"/>
        <v>3</v>
      </c>
      <c r="AG320" s="31">
        <f t="shared" si="652"/>
        <v>0</v>
      </c>
      <c r="AH320" s="61">
        <f t="shared" si="649"/>
        <v>163</v>
      </c>
      <c r="AI320" s="31">
        <f t="shared" ref="AI320:AO320" si="653">J11+B217+R320+B423</f>
        <v>120</v>
      </c>
      <c r="AJ320" s="31">
        <f t="shared" si="653"/>
        <v>21</v>
      </c>
      <c r="AK320" s="31">
        <f t="shared" si="653"/>
        <v>4</v>
      </c>
      <c r="AL320" s="31">
        <f t="shared" si="653"/>
        <v>1</v>
      </c>
      <c r="AM320" s="31">
        <f t="shared" si="653"/>
        <v>3</v>
      </c>
      <c r="AN320" s="31">
        <f t="shared" si="653"/>
        <v>3</v>
      </c>
      <c r="AO320" s="31">
        <f t="shared" si="653"/>
        <v>1</v>
      </c>
      <c r="AP320" s="61">
        <f t="shared" si="651"/>
        <v>153</v>
      </c>
    </row>
    <row r="321" spans="1:42" ht="13.5" customHeight="1" x14ac:dyDescent="0.2">
      <c r="A321" s="62">
        <f t="shared" si="646"/>
        <v>0.32291666666666674</v>
      </c>
      <c r="B321" s="96">
        <v>34</v>
      </c>
      <c r="C321" s="96">
        <v>8</v>
      </c>
      <c r="D321" s="96">
        <v>0</v>
      </c>
      <c r="E321" s="96">
        <v>1</v>
      </c>
      <c r="F321" s="96">
        <v>0</v>
      </c>
      <c r="G321" s="96">
        <v>0</v>
      </c>
      <c r="H321" s="96">
        <v>0</v>
      </c>
      <c r="I321" s="97">
        <f t="shared" si="641"/>
        <v>43</v>
      </c>
      <c r="J321" s="96">
        <v>146</v>
      </c>
      <c r="K321" s="96">
        <v>27</v>
      </c>
      <c r="L321" s="96">
        <v>0</v>
      </c>
      <c r="M321" s="96">
        <v>1</v>
      </c>
      <c r="N321" s="96">
        <v>4</v>
      </c>
      <c r="O321" s="96">
        <v>1</v>
      </c>
      <c r="P321" s="96">
        <v>0</v>
      </c>
      <c r="Q321" s="97">
        <f t="shared" si="642"/>
        <v>179</v>
      </c>
      <c r="R321" s="96">
        <v>5</v>
      </c>
      <c r="S321" s="96">
        <v>3</v>
      </c>
      <c r="T321" s="96">
        <v>1</v>
      </c>
      <c r="U321" s="96">
        <v>0</v>
      </c>
      <c r="V321" s="96">
        <v>1</v>
      </c>
      <c r="W321" s="96">
        <v>0</v>
      </c>
      <c r="X321" s="96">
        <v>0</v>
      </c>
      <c r="Y321" s="97">
        <f t="shared" si="643"/>
        <v>10</v>
      </c>
      <c r="Z321" s="62">
        <f t="shared" si="647"/>
        <v>0.32291666666666674</v>
      </c>
      <c r="AA321" s="31">
        <f t="shared" ref="AA321:AG321" si="654">B424+J424+R424+B527</f>
        <v>97</v>
      </c>
      <c r="AB321" s="31">
        <f t="shared" si="654"/>
        <v>40</v>
      </c>
      <c r="AC321" s="31">
        <f t="shared" si="654"/>
        <v>6</v>
      </c>
      <c r="AD321" s="31">
        <f t="shared" si="654"/>
        <v>1</v>
      </c>
      <c r="AE321" s="31">
        <f t="shared" si="654"/>
        <v>1</v>
      </c>
      <c r="AF321" s="31">
        <f t="shared" si="654"/>
        <v>4</v>
      </c>
      <c r="AG321" s="31">
        <f t="shared" si="654"/>
        <v>2</v>
      </c>
      <c r="AH321" s="61">
        <f t="shared" si="649"/>
        <v>151</v>
      </c>
      <c r="AI321" s="31">
        <f t="shared" ref="AI321:AO321" si="655">J12+B218+R321+B424</f>
        <v>130</v>
      </c>
      <c r="AJ321" s="31">
        <f t="shared" si="655"/>
        <v>25</v>
      </c>
      <c r="AK321" s="31">
        <f t="shared" si="655"/>
        <v>3</v>
      </c>
      <c r="AL321" s="31">
        <f t="shared" si="655"/>
        <v>2</v>
      </c>
      <c r="AM321" s="31">
        <f t="shared" si="655"/>
        <v>1</v>
      </c>
      <c r="AN321" s="31">
        <f t="shared" si="655"/>
        <v>3</v>
      </c>
      <c r="AO321" s="31">
        <f t="shared" si="655"/>
        <v>2</v>
      </c>
      <c r="AP321" s="61">
        <f t="shared" si="651"/>
        <v>166</v>
      </c>
    </row>
    <row r="322" spans="1:42" ht="13.5" customHeight="1" x14ac:dyDescent="0.2">
      <c r="A322" s="63">
        <f t="shared" si="646"/>
        <v>0.33333333333333343</v>
      </c>
      <c r="B322" s="96">
        <v>17</v>
      </c>
      <c r="C322" s="96">
        <v>6</v>
      </c>
      <c r="D322" s="96">
        <v>1</v>
      </c>
      <c r="E322" s="96">
        <v>3</v>
      </c>
      <c r="F322" s="96">
        <v>1</v>
      </c>
      <c r="G322" s="96">
        <v>0</v>
      </c>
      <c r="H322" s="96">
        <v>0</v>
      </c>
      <c r="I322" s="97">
        <f t="shared" si="641"/>
        <v>28</v>
      </c>
      <c r="J322" s="96">
        <v>139</v>
      </c>
      <c r="K322" s="96">
        <v>28</v>
      </c>
      <c r="L322" s="96">
        <v>3</v>
      </c>
      <c r="M322" s="96">
        <v>2</v>
      </c>
      <c r="N322" s="96">
        <v>2</v>
      </c>
      <c r="O322" s="96">
        <v>9</v>
      </c>
      <c r="P322" s="96">
        <v>1</v>
      </c>
      <c r="Q322" s="97">
        <f t="shared" si="642"/>
        <v>184</v>
      </c>
      <c r="R322" s="96">
        <v>12</v>
      </c>
      <c r="S322" s="96">
        <v>5</v>
      </c>
      <c r="T322" s="96">
        <v>1</v>
      </c>
      <c r="U322" s="96">
        <v>0</v>
      </c>
      <c r="V322" s="96">
        <v>0</v>
      </c>
      <c r="W322" s="96">
        <v>0</v>
      </c>
      <c r="X322" s="96">
        <v>0</v>
      </c>
      <c r="Y322" s="97">
        <f t="shared" si="643"/>
        <v>18</v>
      </c>
      <c r="Z322" s="63">
        <f t="shared" si="647"/>
        <v>0.33333333333333343</v>
      </c>
      <c r="AA322" s="31">
        <f t="shared" ref="AA322:AG322" si="656">B425+J425+R425+B528</f>
        <v>99</v>
      </c>
      <c r="AB322" s="31">
        <f t="shared" si="656"/>
        <v>37</v>
      </c>
      <c r="AC322" s="31">
        <f t="shared" si="656"/>
        <v>5</v>
      </c>
      <c r="AD322" s="31">
        <f t="shared" si="656"/>
        <v>2</v>
      </c>
      <c r="AE322" s="31">
        <f t="shared" si="656"/>
        <v>0</v>
      </c>
      <c r="AF322" s="31">
        <f t="shared" si="656"/>
        <v>3</v>
      </c>
      <c r="AG322" s="31">
        <f t="shared" si="656"/>
        <v>1</v>
      </c>
      <c r="AH322" s="61">
        <f t="shared" si="649"/>
        <v>147</v>
      </c>
      <c r="AI322" s="31">
        <f t="shared" ref="AI322:AO322" si="657">J13+B219+R322+B425</f>
        <v>125</v>
      </c>
      <c r="AJ322" s="31">
        <f t="shared" si="657"/>
        <v>33</v>
      </c>
      <c r="AK322" s="31">
        <f t="shared" si="657"/>
        <v>3</v>
      </c>
      <c r="AL322" s="31">
        <f t="shared" si="657"/>
        <v>0</v>
      </c>
      <c r="AM322" s="31">
        <f t="shared" si="657"/>
        <v>1</v>
      </c>
      <c r="AN322" s="31">
        <f t="shared" si="657"/>
        <v>1</v>
      </c>
      <c r="AO322" s="31">
        <f t="shared" si="657"/>
        <v>0</v>
      </c>
      <c r="AP322" s="61">
        <f t="shared" si="651"/>
        <v>163</v>
      </c>
    </row>
    <row r="323" spans="1:42" ht="13.5" customHeight="1" x14ac:dyDescent="0.2">
      <c r="A323" s="63">
        <f t="shared" si="646"/>
        <v>0.34375000000000011</v>
      </c>
      <c r="B323" s="96">
        <v>28</v>
      </c>
      <c r="C323" s="96">
        <v>2</v>
      </c>
      <c r="D323" s="96">
        <v>2</v>
      </c>
      <c r="E323" s="96">
        <v>1</v>
      </c>
      <c r="F323" s="96">
        <v>1</v>
      </c>
      <c r="G323" s="96">
        <v>1</v>
      </c>
      <c r="H323" s="96">
        <v>0</v>
      </c>
      <c r="I323" s="97">
        <f t="shared" si="641"/>
        <v>35</v>
      </c>
      <c r="J323" s="96">
        <v>119</v>
      </c>
      <c r="K323" s="96">
        <v>18</v>
      </c>
      <c r="L323" s="96">
        <v>0</v>
      </c>
      <c r="M323" s="96">
        <v>2</v>
      </c>
      <c r="N323" s="96">
        <v>4</v>
      </c>
      <c r="O323" s="96">
        <v>7</v>
      </c>
      <c r="P323" s="96">
        <v>3</v>
      </c>
      <c r="Q323" s="97">
        <f t="shared" si="642"/>
        <v>153</v>
      </c>
      <c r="R323" s="96">
        <v>10</v>
      </c>
      <c r="S323" s="96">
        <v>2</v>
      </c>
      <c r="T323" s="96">
        <v>1</v>
      </c>
      <c r="U323" s="96">
        <v>1</v>
      </c>
      <c r="V323" s="96">
        <v>0</v>
      </c>
      <c r="W323" s="96">
        <v>0</v>
      </c>
      <c r="X323" s="96">
        <v>0</v>
      </c>
      <c r="Y323" s="97">
        <f t="shared" si="643"/>
        <v>14</v>
      </c>
      <c r="Z323" s="63">
        <f t="shared" si="647"/>
        <v>0.34375000000000011</v>
      </c>
      <c r="AA323" s="31">
        <f t="shared" ref="AA323:AG323" si="658">B426+J426+R426+B529</f>
        <v>107</v>
      </c>
      <c r="AB323" s="31">
        <f t="shared" si="658"/>
        <v>32</v>
      </c>
      <c r="AC323" s="31">
        <f t="shared" si="658"/>
        <v>9</v>
      </c>
      <c r="AD323" s="31">
        <f t="shared" si="658"/>
        <v>2</v>
      </c>
      <c r="AE323" s="31">
        <f t="shared" si="658"/>
        <v>3</v>
      </c>
      <c r="AF323" s="31">
        <f t="shared" si="658"/>
        <v>5</v>
      </c>
      <c r="AG323" s="31">
        <f t="shared" si="658"/>
        <v>2</v>
      </c>
      <c r="AH323" s="61">
        <f t="shared" si="649"/>
        <v>160</v>
      </c>
      <c r="AI323" s="31">
        <f t="shared" ref="AI323:AO323" si="659">J14+B220+R323+B426</f>
        <v>112</v>
      </c>
      <c r="AJ323" s="31">
        <f t="shared" si="659"/>
        <v>24</v>
      </c>
      <c r="AK323" s="31">
        <f t="shared" si="659"/>
        <v>6</v>
      </c>
      <c r="AL323" s="31">
        <f t="shared" si="659"/>
        <v>4</v>
      </c>
      <c r="AM323" s="31">
        <f t="shared" si="659"/>
        <v>1</v>
      </c>
      <c r="AN323" s="31">
        <f t="shared" si="659"/>
        <v>1</v>
      </c>
      <c r="AO323" s="31">
        <f t="shared" si="659"/>
        <v>2</v>
      </c>
      <c r="AP323" s="61">
        <f t="shared" si="651"/>
        <v>150</v>
      </c>
    </row>
    <row r="324" spans="1:42" ht="13.5" customHeight="1" x14ac:dyDescent="0.2">
      <c r="A324" s="63">
        <f t="shared" si="646"/>
        <v>0.3541666666666668</v>
      </c>
      <c r="B324" s="96">
        <v>40</v>
      </c>
      <c r="C324" s="96">
        <v>6</v>
      </c>
      <c r="D324" s="96">
        <v>2</v>
      </c>
      <c r="E324" s="96">
        <v>3</v>
      </c>
      <c r="F324" s="96">
        <v>0</v>
      </c>
      <c r="G324" s="96">
        <v>0</v>
      </c>
      <c r="H324" s="96">
        <v>0</v>
      </c>
      <c r="I324" s="97">
        <f t="shared" si="641"/>
        <v>51</v>
      </c>
      <c r="J324" s="96">
        <v>125</v>
      </c>
      <c r="K324" s="96">
        <v>15</v>
      </c>
      <c r="L324" s="96">
        <v>2</v>
      </c>
      <c r="M324" s="96">
        <v>2</v>
      </c>
      <c r="N324" s="96">
        <v>2</v>
      </c>
      <c r="O324" s="96">
        <v>5</v>
      </c>
      <c r="P324" s="96">
        <v>1</v>
      </c>
      <c r="Q324" s="97">
        <f t="shared" si="642"/>
        <v>152</v>
      </c>
      <c r="R324" s="96">
        <v>12</v>
      </c>
      <c r="S324" s="96">
        <v>3</v>
      </c>
      <c r="T324" s="96">
        <v>1</v>
      </c>
      <c r="U324" s="96">
        <v>0</v>
      </c>
      <c r="V324" s="96">
        <v>0</v>
      </c>
      <c r="W324" s="96">
        <v>0</v>
      </c>
      <c r="X324" s="96">
        <v>0</v>
      </c>
      <c r="Y324" s="97">
        <f t="shared" si="643"/>
        <v>16</v>
      </c>
      <c r="Z324" s="63">
        <f t="shared" si="647"/>
        <v>0.3541666666666668</v>
      </c>
      <c r="AA324" s="31">
        <f t="shared" ref="AA324:AG324" si="660">B427+J427+R427+B530</f>
        <v>94</v>
      </c>
      <c r="AB324" s="31">
        <f t="shared" si="660"/>
        <v>22</v>
      </c>
      <c r="AC324" s="31">
        <f t="shared" si="660"/>
        <v>8</v>
      </c>
      <c r="AD324" s="31">
        <f t="shared" si="660"/>
        <v>2</v>
      </c>
      <c r="AE324" s="31">
        <f t="shared" si="660"/>
        <v>0</v>
      </c>
      <c r="AF324" s="31">
        <f t="shared" si="660"/>
        <v>3</v>
      </c>
      <c r="AG324" s="31">
        <f t="shared" si="660"/>
        <v>0</v>
      </c>
      <c r="AH324" s="61">
        <f t="shared" si="649"/>
        <v>129</v>
      </c>
      <c r="AI324" s="31">
        <f t="shared" ref="AI324:AO324" si="661">J15+B221+R324+B427</f>
        <v>117</v>
      </c>
      <c r="AJ324" s="31">
        <f t="shared" si="661"/>
        <v>21</v>
      </c>
      <c r="AK324" s="31">
        <f t="shared" si="661"/>
        <v>4</v>
      </c>
      <c r="AL324" s="31">
        <f t="shared" si="661"/>
        <v>3</v>
      </c>
      <c r="AM324" s="31">
        <f t="shared" si="661"/>
        <v>0</v>
      </c>
      <c r="AN324" s="31">
        <f t="shared" si="661"/>
        <v>2</v>
      </c>
      <c r="AO324" s="31">
        <f t="shared" si="661"/>
        <v>4</v>
      </c>
      <c r="AP324" s="61">
        <f t="shared" si="651"/>
        <v>151</v>
      </c>
    </row>
    <row r="325" spans="1:42" ht="13.5" customHeight="1" x14ac:dyDescent="0.2">
      <c r="A325" s="63">
        <f t="shared" si="646"/>
        <v>0.36458333333333348</v>
      </c>
      <c r="B325" s="96">
        <v>32</v>
      </c>
      <c r="C325" s="96">
        <v>5</v>
      </c>
      <c r="D325" s="96">
        <v>1</v>
      </c>
      <c r="E325" s="96">
        <v>0</v>
      </c>
      <c r="F325" s="96">
        <v>1</v>
      </c>
      <c r="G325" s="96">
        <v>0</v>
      </c>
      <c r="H325" s="96">
        <v>0</v>
      </c>
      <c r="I325" s="97">
        <f t="shared" si="641"/>
        <v>39</v>
      </c>
      <c r="J325" s="96">
        <v>97</v>
      </c>
      <c r="K325" s="96">
        <v>12</v>
      </c>
      <c r="L325" s="96">
        <v>0</v>
      </c>
      <c r="M325" s="96">
        <v>1</v>
      </c>
      <c r="N325" s="96">
        <v>3</v>
      </c>
      <c r="O325" s="96">
        <v>3</v>
      </c>
      <c r="P325" s="96">
        <v>1</v>
      </c>
      <c r="Q325" s="97">
        <f t="shared" si="642"/>
        <v>117</v>
      </c>
      <c r="R325" s="96">
        <v>9</v>
      </c>
      <c r="S325" s="96">
        <v>2</v>
      </c>
      <c r="T325" s="96">
        <v>2</v>
      </c>
      <c r="U325" s="96">
        <v>2</v>
      </c>
      <c r="V325" s="96">
        <v>0</v>
      </c>
      <c r="W325" s="96">
        <v>0</v>
      </c>
      <c r="X325" s="96">
        <v>0</v>
      </c>
      <c r="Y325" s="97">
        <f t="shared" si="643"/>
        <v>15</v>
      </c>
      <c r="Z325" s="63">
        <f t="shared" si="647"/>
        <v>0.36458333333333348</v>
      </c>
      <c r="AA325" s="31">
        <f t="shared" ref="AA325:AG325" si="662">B428+J428+R428+B531</f>
        <v>120</v>
      </c>
      <c r="AB325" s="31">
        <f t="shared" si="662"/>
        <v>21</v>
      </c>
      <c r="AC325" s="31">
        <f t="shared" si="662"/>
        <v>5</v>
      </c>
      <c r="AD325" s="31">
        <f t="shared" si="662"/>
        <v>1</v>
      </c>
      <c r="AE325" s="31">
        <f t="shared" si="662"/>
        <v>2</v>
      </c>
      <c r="AF325" s="31">
        <f t="shared" si="662"/>
        <v>3</v>
      </c>
      <c r="AG325" s="31">
        <f t="shared" si="662"/>
        <v>0</v>
      </c>
      <c r="AH325" s="61">
        <f t="shared" si="649"/>
        <v>152</v>
      </c>
      <c r="AI325" s="31">
        <f t="shared" ref="AI325:AO325" si="663">J16+B222+R325+B428</f>
        <v>139</v>
      </c>
      <c r="AJ325" s="31">
        <f t="shared" si="663"/>
        <v>20</v>
      </c>
      <c r="AK325" s="31">
        <f t="shared" si="663"/>
        <v>5</v>
      </c>
      <c r="AL325" s="31">
        <f t="shared" si="663"/>
        <v>3</v>
      </c>
      <c r="AM325" s="31">
        <f t="shared" si="663"/>
        <v>3</v>
      </c>
      <c r="AN325" s="31">
        <f t="shared" si="663"/>
        <v>2</v>
      </c>
      <c r="AO325" s="31">
        <f t="shared" si="663"/>
        <v>1</v>
      </c>
      <c r="AP325" s="61">
        <f t="shared" si="651"/>
        <v>173</v>
      </c>
    </row>
    <row r="326" spans="1:42" ht="13.5" customHeight="1" x14ac:dyDescent="0.2">
      <c r="A326" s="63">
        <f t="shared" si="646"/>
        <v>0.37500000000000017</v>
      </c>
      <c r="B326" s="96">
        <v>31</v>
      </c>
      <c r="C326" s="96">
        <v>5</v>
      </c>
      <c r="D326" s="96">
        <v>2</v>
      </c>
      <c r="E326" s="96">
        <v>1</v>
      </c>
      <c r="F326" s="96">
        <v>2</v>
      </c>
      <c r="G326" s="96">
        <v>0</v>
      </c>
      <c r="H326" s="96">
        <v>0</v>
      </c>
      <c r="I326" s="97">
        <f t="shared" si="641"/>
        <v>41</v>
      </c>
      <c r="J326" s="96">
        <v>113</v>
      </c>
      <c r="K326" s="96">
        <v>21</v>
      </c>
      <c r="L326" s="96">
        <v>2</v>
      </c>
      <c r="M326" s="96">
        <v>0</v>
      </c>
      <c r="N326" s="96">
        <v>3</v>
      </c>
      <c r="O326" s="96">
        <v>2</v>
      </c>
      <c r="P326" s="96">
        <v>0</v>
      </c>
      <c r="Q326" s="97">
        <f t="shared" si="642"/>
        <v>141</v>
      </c>
      <c r="R326" s="96">
        <v>16</v>
      </c>
      <c r="S326" s="96">
        <v>3</v>
      </c>
      <c r="T326" s="96">
        <v>3</v>
      </c>
      <c r="U326" s="96">
        <v>1</v>
      </c>
      <c r="V326" s="96">
        <v>0</v>
      </c>
      <c r="W326" s="96">
        <v>0</v>
      </c>
      <c r="X326" s="96">
        <v>0</v>
      </c>
      <c r="Y326" s="97">
        <f t="shared" si="643"/>
        <v>23</v>
      </c>
      <c r="Z326" s="63">
        <f t="shared" si="647"/>
        <v>0.37500000000000017</v>
      </c>
      <c r="AA326" s="31">
        <f t="shared" ref="AA326:AG326" si="664">B429+J429+R429+B532</f>
        <v>116</v>
      </c>
      <c r="AB326" s="31">
        <f t="shared" si="664"/>
        <v>23</v>
      </c>
      <c r="AC326" s="31">
        <f t="shared" si="664"/>
        <v>5</v>
      </c>
      <c r="AD326" s="31">
        <f t="shared" si="664"/>
        <v>2</v>
      </c>
      <c r="AE326" s="31">
        <f t="shared" si="664"/>
        <v>4</v>
      </c>
      <c r="AF326" s="31">
        <f t="shared" si="664"/>
        <v>3</v>
      </c>
      <c r="AG326" s="31">
        <f t="shared" si="664"/>
        <v>0</v>
      </c>
      <c r="AH326" s="61">
        <f t="shared" si="649"/>
        <v>153</v>
      </c>
      <c r="AI326" s="31">
        <f t="shared" ref="AI326:AO326" si="665">J17+B223+R326+B429</f>
        <v>133</v>
      </c>
      <c r="AJ326" s="31">
        <f t="shared" si="665"/>
        <v>25</v>
      </c>
      <c r="AK326" s="31">
        <f t="shared" si="665"/>
        <v>5</v>
      </c>
      <c r="AL326" s="31">
        <f t="shared" si="665"/>
        <v>4</v>
      </c>
      <c r="AM326" s="31">
        <f t="shared" si="665"/>
        <v>0</v>
      </c>
      <c r="AN326" s="31">
        <f t="shared" si="665"/>
        <v>2</v>
      </c>
      <c r="AO326" s="31">
        <f t="shared" si="665"/>
        <v>1</v>
      </c>
      <c r="AP326" s="61">
        <f t="shared" si="651"/>
        <v>170</v>
      </c>
    </row>
    <row r="327" spans="1:42" ht="13.5" customHeight="1" x14ac:dyDescent="0.2">
      <c r="A327" s="59">
        <f t="shared" si="646"/>
        <v>0.38541666666666685</v>
      </c>
      <c r="B327" s="96">
        <v>35</v>
      </c>
      <c r="C327" s="96">
        <v>1</v>
      </c>
      <c r="D327" s="96">
        <v>2</v>
      </c>
      <c r="E327" s="96">
        <v>1</v>
      </c>
      <c r="F327" s="96">
        <v>1</v>
      </c>
      <c r="G327" s="96">
        <v>0</v>
      </c>
      <c r="H327" s="96">
        <v>0</v>
      </c>
      <c r="I327" s="97">
        <f t="shared" si="641"/>
        <v>40</v>
      </c>
      <c r="J327" s="96">
        <v>118</v>
      </c>
      <c r="K327" s="96">
        <v>19</v>
      </c>
      <c r="L327" s="96">
        <v>3</v>
      </c>
      <c r="M327" s="96">
        <v>2</v>
      </c>
      <c r="N327" s="96">
        <v>3</v>
      </c>
      <c r="O327" s="96">
        <v>5</v>
      </c>
      <c r="P327" s="96">
        <v>1</v>
      </c>
      <c r="Q327" s="97">
        <f t="shared" si="642"/>
        <v>151</v>
      </c>
      <c r="R327" s="96">
        <v>6</v>
      </c>
      <c r="S327" s="96">
        <v>3</v>
      </c>
      <c r="T327" s="96">
        <v>2</v>
      </c>
      <c r="U327" s="96">
        <v>2</v>
      </c>
      <c r="V327" s="96">
        <v>0</v>
      </c>
      <c r="W327" s="96">
        <v>0</v>
      </c>
      <c r="X327" s="96">
        <v>0</v>
      </c>
      <c r="Y327" s="97">
        <f t="shared" si="643"/>
        <v>13</v>
      </c>
      <c r="Z327" s="63">
        <f t="shared" si="647"/>
        <v>0.38541666666666685</v>
      </c>
      <c r="AA327" s="31">
        <f t="shared" ref="AA327:AG327" si="666">B430+J430+R430+B533</f>
        <v>107</v>
      </c>
      <c r="AB327" s="31">
        <f t="shared" si="666"/>
        <v>22</v>
      </c>
      <c r="AC327" s="31">
        <f t="shared" si="666"/>
        <v>5</v>
      </c>
      <c r="AD327" s="31">
        <f t="shared" si="666"/>
        <v>4</v>
      </c>
      <c r="AE327" s="31">
        <f t="shared" si="666"/>
        <v>0</v>
      </c>
      <c r="AF327" s="31">
        <f t="shared" si="666"/>
        <v>1</v>
      </c>
      <c r="AG327" s="31">
        <f t="shared" si="666"/>
        <v>0</v>
      </c>
      <c r="AH327" s="61">
        <f t="shared" si="649"/>
        <v>139</v>
      </c>
      <c r="AI327" s="31">
        <f t="shared" ref="AI327:AO327" si="667">J18+B224+R327+B430</f>
        <v>101</v>
      </c>
      <c r="AJ327" s="31">
        <f t="shared" si="667"/>
        <v>22</v>
      </c>
      <c r="AK327" s="31">
        <f t="shared" si="667"/>
        <v>8</v>
      </c>
      <c r="AL327" s="31">
        <f t="shared" si="667"/>
        <v>6</v>
      </c>
      <c r="AM327" s="31">
        <f t="shared" si="667"/>
        <v>1</v>
      </c>
      <c r="AN327" s="31">
        <f t="shared" si="667"/>
        <v>0</v>
      </c>
      <c r="AO327" s="31">
        <f t="shared" si="667"/>
        <v>0</v>
      </c>
      <c r="AP327" s="61">
        <f t="shared" si="651"/>
        <v>138</v>
      </c>
    </row>
    <row r="328" spans="1:42" ht="13.5" customHeight="1" x14ac:dyDescent="0.2">
      <c r="A328" s="62">
        <f t="shared" si="646"/>
        <v>0.39583333333333354</v>
      </c>
      <c r="B328" s="96">
        <v>40</v>
      </c>
      <c r="C328" s="96">
        <v>6</v>
      </c>
      <c r="D328" s="96">
        <v>4</v>
      </c>
      <c r="E328" s="96">
        <v>2</v>
      </c>
      <c r="F328" s="96">
        <v>0</v>
      </c>
      <c r="G328" s="96">
        <v>0</v>
      </c>
      <c r="H328" s="96">
        <v>0</v>
      </c>
      <c r="I328" s="97">
        <f t="shared" si="641"/>
        <v>52</v>
      </c>
      <c r="J328" s="96">
        <v>122</v>
      </c>
      <c r="K328" s="96">
        <v>16</v>
      </c>
      <c r="L328" s="96">
        <v>3</v>
      </c>
      <c r="M328" s="96">
        <v>4</v>
      </c>
      <c r="N328" s="96">
        <v>2</v>
      </c>
      <c r="O328" s="96">
        <v>2</v>
      </c>
      <c r="P328" s="96">
        <v>1</v>
      </c>
      <c r="Q328" s="97">
        <f t="shared" si="642"/>
        <v>150</v>
      </c>
      <c r="R328" s="96">
        <v>8</v>
      </c>
      <c r="S328" s="96">
        <v>0</v>
      </c>
      <c r="T328" s="96">
        <v>1</v>
      </c>
      <c r="U328" s="96">
        <v>3</v>
      </c>
      <c r="V328" s="96">
        <v>0</v>
      </c>
      <c r="W328" s="96">
        <v>0</v>
      </c>
      <c r="X328" s="96">
        <v>0</v>
      </c>
      <c r="Y328" s="97">
        <f t="shared" si="643"/>
        <v>12</v>
      </c>
      <c r="Z328" s="59">
        <f t="shared" si="647"/>
        <v>0.39583333333333354</v>
      </c>
      <c r="AA328" s="31">
        <f t="shared" ref="AA328:AG328" si="668">B431+J431+R431+B534</f>
        <v>92</v>
      </c>
      <c r="AB328" s="31">
        <f t="shared" si="668"/>
        <v>19</v>
      </c>
      <c r="AC328" s="31">
        <f t="shared" si="668"/>
        <v>5</v>
      </c>
      <c r="AD328" s="31">
        <f t="shared" si="668"/>
        <v>2</v>
      </c>
      <c r="AE328" s="31">
        <f t="shared" si="668"/>
        <v>2</v>
      </c>
      <c r="AF328" s="31">
        <f t="shared" si="668"/>
        <v>1</v>
      </c>
      <c r="AG328" s="31">
        <f t="shared" si="668"/>
        <v>1</v>
      </c>
      <c r="AH328" s="61">
        <f t="shared" si="649"/>
        <v>122</v>
      </c>
      <c r="AI328" s="31">
        <f t="shared" ref="AI328:AO328" si="669">J19+B225+R328+B431</f>
        <v>96</v>
      </c>
      <c r="AJ328" s="31">
        <f t="shared" si="669"/>
        <v>23</v>
      </c>
      <c r="AK328" s="31">
        <f t="shared" si="669"/>
        <v>8</v>
      </c>
      <c r="AL328" s="31">
        <f t="shared" si="669"/>
        <v>5</v>
      </c>
      <c r="AM328" s="31">
        <f t="shared" si="669"/>
        <v>4</v>
      </c>
      <c r="AN328" s="31">
        <f t="shared" si="669"/>
        <v>2</v>
      </c>
      <c r="AO328" s="31">
        <f t="shared" si="669"/>
        <v>2</v>
      </c>
      <c r="AP328" s="61">
        <f t="shared" si="651"/>
        <v>140</v>
      </c>
    </row>
    <row r="329" spans="1:42" ht="13.5" customHeight="1" x14ac:dyDescent="0.2">
      <c r="A329" s="63">
        <f t="shared" si="646"/>
        <v>0.40625000000000022</v>
      </c>
      <c r="B329" s="96">
        <v>24</v>
      </c>
      <c r="C329" s="96">
        <v>12</v>
      </c>
      <c r="D329" s="96">
        <v>0</v>
      </c>
      <c r="E329" s="96">
        <v>1</v>
      </c>
      <c r="F329" s="96">
        <v>1</v>
      </c>
      <c r="G329" s="96">
        <v>0</v>
      </c>
      <c r="H329" s="96">
        <v>0</v>
      </c>
      <c r="I329" s="97">
        <f t="shared" si="641"/>
        <v>38</v>
      </c>
      <c r="J329" s="96">
        <v>83</v>
      </c>
      <c r="K329" s="96">
        <v>10</v>
      </c>
      <c r="L329" s="96">
        <v>3</v>
      </c>
      <c r="M329" s="96">
        <v>3</v>
      </c>
      <c r="N329" s="96">
        <v>2</v>
      </c>
      <c r="O329" s="96">
        <v>3</v>
      </c>
      <c r="P329" s="96">
        <v>1</v>
      </c>
      <c r="Q329" s="97">
        <f t="shared" si="642"/>
        <v>105</v>
      </c>
      <c r="R329" s="96">
        <v>4</v>
      </c>
      <c r="S329" s="96">
        <v>3</v>
      </c>
      <c r="T329" s="96">
        <v>0</v>
      </c>
      <c r="U329" s="96">
        <v>0</v>
      </c>
      <c r="V329" s="96">
        <v>0</v>
      </c>
      <c r="W329" s="96">
        <v>0</v>
      </c>
      <c r="X329" s="96">
        <v>0</v>
      </c>
      <c r="Y329" s="97">
        <f t="shared" si="643"/>
        <v>7</v>
      </c>
      <c r="Z329" s="62">
        <f t="shared" si="647"/>
        <v>0.40625000000000022</v>
      </c>
      <c r="AA329" s="31">
        <f t="shared" ref="AA329:AG329" si="670">B432+J432+R432+B535</f>
        <v>104</v>
      </c>
      <c r="AB329" s="31">
        <f t="shared" si="670"/>
        <v>29</v>
      </c>
      <c r="AC329" s="31">
        <f t="shared" si="670"/>
        <v>7</v>
      </c>
      <c r="AD329" s="31">
        <f t="shared" si="670"/>
        <v>3</v>
      </c>
      <c r="AE329" s="31">
        <f t="shared" si="670"/>
        <v>4</v>
      </c>
      <c r="AF329" s="31">
        <f t="shared" si="670"/>
        <v>0</v>
      </c>
      <c r="AG329" s="31">
        <f t="shared" si="670"/>
        <v>0</v>
      </c>
      <c r="AH329" s="61">
        <f t="shared" si="649"/>
        <v>147</v>
      </c>
      <c r="AI329" s="31">
        <f t="shared" ref="AI329:AO329" si="671">J20+B226+R329+B432</f>
        <v>87</v>
      </c>
      <c r="AJ329" s="31">
        <f t="shared" si="671"/>
        <v>21</v>
      </c>
      <c r="AK329" s="31">
        <f t="shared" si="671"/>
        <v>1</v>
      </c>
      <c r="AL329" s="31">
        <f t="shared" si="671"/>
        <v>2</v>
      </c>
      <c r="AM329" s="31">
        <f t="shared" si="671"/>
        <v>1</v>
      </c>
      <c r="AN329" s="31">
        <f t="shared" si="671"/>
        <v>0</v>
      </c>
      <c r="AO329" s="31">
        <f t="shared" si="671"/>
        <v>0</v>
      </c>
      <c r="AP329" s="61">
        <f t="shared" si="651"/>
        <v>112</v>
      </c>
    </row>
    <row r="330" spans="1:42" ht="13.5" customHeight="1" x14ac:dyDescent="0.2">
      <c r="A330" s="62">
        <f t="shared" si="646"/>
        <v>0.41666666666666691</v>
      </c>
      <c r="B330" s="96">
        <v>38</v>
      </c>
      <c r="C330" s="96">
        <v>4</v>
      </c>
      <c r="D330" s="96">
        <v>1</v>
      </c>
      <c r="E330" s="96">
        <v>3</v>
      </c>
      <c r="F330" s="96">
        <v>1</v>
      </c>
      <c r="G330" s="96">
        <v>0</v>
      </c>
      <c r="H330" s="96">
        <v>0</v>
      </c>
      <c r="I330" s="97">
        <f t="shared" si="641"/>
        <v>47</v>
      </c>
      <c r="J330" s="96">
        <v>88</v>
      </c>
      <c r="K330" s="96">
        <v>9</v>
      </c>
      <c r="L330" s="96">
        <v>1</v>
      </c>
      <c r="M330" s="96">
        <v>2</v>
      </c>
      <c r="N330" s="96">
        <v>3</v>
      </c>
      <c r="O330" s="96">
        <v>0</v>
      </c>
      <c r="P330" s="96">
        <v>0</v>
      </c>
      <c r="Q330" s="97">
        <f t="shared" si="642"/>
        <v>103</v>
      </c>
      <c r="R330" s="96">
        <v>6</v>
      </c>
      <c r="S330" s="96">
        <v>3</v>
      </c>
      <c r="T330" s="96">
        <v>3</v>
      </c>
      <c r="U330" s="96">
        <v>2</v>
      </c>
      <c r="V330" s="96">
        <v>1</v>
      </c>
      <c r="W330" s="96">
        <v>0</v>
      </c>
      <c r="X330" s="96">
        <v>0</v>
      </c>
      <c r="Y330" s="97">
        <f t="shared" si="643"/>
        <v>15</v>
      </c>
      <c r="Z330" s="63">
        <f t="shared" si="647"/>
        <v>0.41666666666666691</v>
      </c>
      <c r="AA330" s="31">
        <f t="shared" ref="AA330:AG330" si="672">B433+J433+R433+B536</f>
        <v>115</v>
      </c>
      <c r="AB330" s="31">
        <f t="shared" si="672"/>
        <v>24</v>
      </c>
      <c r="AC330" s="31">
        <f t="shared" si="672"/>
        <v>9</v>
      </c>
      <c r="AD330" s="31">
        <f t="shared" si="672"/>
        <v>2</v>
      </c>
      <c r="AE330" s="31">
        <f t="shared" si="672"/>
        <v>1</v>
      </c>
      <c r="AF330" s="31">
        <f t="shared" si="672"/>
        <v>0</v>
      </c>
      <c r="AG330" s="31">
        <f t="shared" si="672"/>
        <v>1</v>
      </c>
      <c r="AH330" s="61">
        <f t="shared" si="649"/>
        <v>152</v>
      </c>
      <c r="AI330" s="31">
        <f t="shared" ref="AI330:AO330" si="673">J21+B227+R330+B433</f>
        <v>94</v>
      </c>
      <c r="AJ330" s="31">
        <f t="shared" si="673"/>
        <v>26</v>
      </c>
      <c r="AK330" s="31">
        <f t="shared" si="673"/>
        <v>11</v>
      </c>
      <c r="AL330" s="31">
        <f t="shared" si="673"/>
        <v>5</v>
      </c>
      <c r="AM330" s="31">
        <f t="shared" si="673"/>
        <v>2</v>
      </c>
      <c r="AN330" s="31">
        <f t="shared" si="673"/>
        <v>0</v>
      </c>
      <c r="AO330" s="31">
        <f t="shared" si="673"/>
        <v>0</v>
      </c>
      <c r="AP330" s="61">
        <f t="shared" si="651"/>
        <v>138</v>
      </c>
    </row>
    <row r="331" spans="1:42" ht="13.5" customHeight="1" x14ac:dyDescent="0.2">
      <c r="A331" s="63">
        <f t="shared" si="646"/>
        <v>0.42708333333333359</v>
      </c>
      <c r="B331" s="96">
        <v>27</v>
      </c>
      <c r="C331" s="96">
        <v>5</v>
      </c>
      <c r="D331" s="96">
        <v>3</v>
      </c>
      <c r="E331" s="96">
        <v>2</v>
      </c>
      <c r="F331" s="96">
        <v>1</v>
      </c>
      <c r="G331" s="96">
        <v>0</v>
      </c>
      <c r="H331" s="96">
        <v>0</v>
      </c>
      <c r="I331" s="97">
        <f t="shared" si="641"/>
        <v>38</v>
      </c>
      <c r="J331" s="96">
        <v>88</v>
      </c>
      <c r="K331" s="96">
        <v>15</v>
      </c>
      <c r="L331" s="96">
        <v>3</v>
      </c>
      <c r="M331" s="96">
        <v>0</v>
      </c>
      <c r="N331" s="96">
        <v>5</v>
      </c>
      <c r="O331" s="96">
        <v>0</v>
      </c>
      <c r="P331" s="96">
        <v>0</v>
      </c>
      <c r="Q331" s="97">
        <f t="shared" si="642"/>
        <v>111</v>
      </c>
      <c r="R331" s="96">
        <v>10</v>
      </c>
      <c r="S331" s="96">
        <v>2</v>
      </c>
      <c r="T331" s="96">
        <v>2</v>
      </c>
      <c r="U331" s="96">
        <v>0</v>
      </c>
      <c r="V331" s="96">
        <v>0</v>
      </c>
      <c r="W331" s="96">
        <v>0</v>
      </c>
      <c r="X331" s="96">
        <v>0</v>
      </c>
      <c r="Y331" s="97">
        <f t="shared" si="643"/>
        <v>14</v>
      </c>
      <c r="Z331" s="62">
        <f t="shared" si="647"/>
        <v>0.42708333333333359</v>
      </c>
      <c r="AA331" s="31">
        <f t="shared" ref="AA331:AG331" si="674">B434+J434+R434+B537</f>
        <v>103</v>
      </c>
      <c r="AB331" s="31">
        <f t="shared" si="674"/>
        <v>23</v>
      </c>
      <c r="AC331" s="31">
        <f t="shared" si="674"/>
        <v>5</v>
      </c>
      <c r="AD331" s="31">
        <f t="shared" si="674"/>
        <v>4</v>
      </c>
      <c r="AE331" s="31">
        <f t="shared" si="674"/>
        <v>0</v>
      </c>
      <c r="AF331" s="31">
        <f t="shared" si="674"/>
        <v>1</v>
      </c>
      <c r="AG331" s="31">
        <f t="shared" si="674"/>
        <v>0</v>
      </c>
      <c r="AH331" s="61">
        <f t="shared" si="649"/>
        <v>136</v>
      </c>
      <c r="AI331" s="31">
        <f t="shared" ref="AI331:AO331" si="675">J22+B228+R331+B434</f>
        <v>102</v>
      </c>
      <c r="AJ331" s="31">
        <f t="shared" si="675"/>
        <v>25</v>
      </c>
      <c r="AK331" s="31">
        <f t="shared" si="675"/>
        <v>9</v>
      </c>
      <c r="AL331" s="31">
        <f t="shared" si="675"/>
        <v>2</v>
      </c>
      <c r="AM331" s="31">
        <f t="shared" si="675"/>
        <v>2</v>
      </c>
      <c r="AN331" s="31">
        <f t="shared" si="675"/>
        <v>0</v>
      </c>
      <c r="AO331" s="31">
        <f t="shared" si="675"/>
        <v>1</v>
      </c>
      <c r="AP331" s="61">
        <f t="shared" si="651"/>
        <v>141</v>
      </c>
    </row>
    <row r="332" spans="1:42" ht="13.5" customHeight="1" x14ac:dyDescent="0.2">
      <c r="A332" s="63">
        <f t="shared" si="646"/>
        <v>0.43750000000000028</v>
      </c>
      <c r="B332" s="96">
        <v>30</v>
      </c>
      <c r="C332" s="96">
        <v>3</v>
      </c>
      <c r="D332" s="96">
        <v>1</v>
      </c>
      <c r="E332" s="96">
        <v>1</v>
      </c>
      <c r="F332" s="96">
        <v>0</v>
      </c>
      <c r="G332" s="96">
        <v>0</v>
      </c>
      <c r="H332" s="96">
        <v>0</v>
      </c>
      <c r="I332" s="97">
        <f t="shared" si="641"/>
        <v>35</v>
      </c>
      <c r="J332" s="96">
        <v>93</v>
      </c>
      <c r="K332" s="96">
        <v>8</v>
      </c>
      <c r="L332" s="96">
        <v>3</v>
      </c>
      <c r="M332" s="96">
        <v>0</v>
      </c>
      <c r="N332" s="96">
        <v>1</v>
      </c>
      <c r="O332" s="96">
        <v>0</v>
      </c>
      <c r="P332" s="96">
        <v>0</v>
      </c>
      <c r="Q332" s="97">
        <f t="shared" si="642"/>
        <v>105</v>
      </c>
      <c r="R332" s="96">
        <v>15</v>
      </c>
      <c r="S332" s="96">
        <v>2</v>
      </c>
      <c r="T332" s="96">
        <v>0</v>
      </c>
      <c r="U332" s="96">
        <v>1</v>
      </c>
      <c r="V332" s="96">
        <v>0</v>
      </c>
      <c r="W332" s="96">
        <v>0</v>
      </c>
      <c r="X332" s="96">
        <v>0</v>
      </c>
      <c r="Y332" s="97">
        <f t="shared" si="643"/>
        <v>18</v>
      </c>
      <c r="Z332" s="63">
        <f t="shared" si="647"/>
        <v>0.43750000000000028</v>
      </c>
      <c r="AA332" s="31">
        <f t="shared" ref="AA332:AG332" si="676">B435+J435+R435+B538</f>
        <v>102</v>
      </c>
      <c r="AB332" s="31">
        <f t="shared" si="676"/>
        <v>39</v>
      </c>
      <c r="AC332" s="31">
        <f t="shared" si="676"/>
        <v>8</v>
      </c>
      <c r="AD332" s="31">
        <f t="shared" si="676"/>
        <v>4</v>
      </c>
      <c r="AE332" s="31">
        <f t="shared" si="676"/>
        <v>0</v>
      </c>
      <c r="AF332" s="31">
        <f t="shared" si="676"/>
        <v>0</v>
      </c>
      <c r="AG332" s="31">
        <f t="shared" si="676"/>
        <v>0</v>
      </c>
      <c r="AH332" s="61">
        <f t="shared" si="649"/>
        <v>153</v>
      </c>
      <c r="AI332" s="31">
        <f t="shared" ref="AI332:AO332" si="677">J23+B229+R332+B435</f>
        <v>132</v>
      </c>
      <c r="AJ332" s="31">
        <f t="shared" si="677"/>
        <v>26</v>
      </c>
      <c r="AK332" s="31">
        <f t="shared" si="677"/>
        <v>3</v>
      </c>
      <c r="AL332" s="31">
        <f t="shared" si="677"/>
        <v>3</v>
      </c>
      <c r="AM332" s="31">
        <f t="shared" si="677"/>
        <v>1</v>
      </c>
      <c r="AN332" s="31">
        <f t="shared" si="677"/>
        <v>0</v>
      </c>
      <c r="AO332" s="31">
        <f t="shared" si="677"/>
        <v>0</v>
      </c>
      <c r="AP332" s="61">
        <f t="shared" si="651"/>
        <v>165</v>
      </c>
    </row>
    <row r="333" spans="1:42" ht="13.5" customHeight="1" x14ac:dyDescent="0.2">
      <c r="A333" s="63">
        <f t="shared" si="646"/>
        <v>0.44791666666666696</v>
      </c>
      <c r="B333" s="96">
        <v>33</v>
      </c>
      <c r="C333" s="96">
        <v>3</v>
      </c>
      <c r="D333" s="96">
        <v>1</v>
      </c>
      <c r="E333" s="96">
        <v>0</v>
      </c>
      <c r="F333" s="96">
        <v>2</v>
      </c>
      <c r="G333" s="96">
        <v>0</v>
      </c>
      <c r="H333" s="96">
        <v>0</v>
      </c>
      <c r="I333" s="97">
        <f t="shared" si="641"/>
        <v>39</v>
      </c>
      <c r="J333" s="96">
        <v>79</v>
      </c>
      <c r="K333" s="96">
        <v>12</v>
      </c>
      <c r="L333" s="96">
        <v>4</v>
      </c>
      <c r="M333" s="96">
        <v>2</v>
      </c>
      <c r="N333" s="96">
        <v>3</v>
      </c>
      <c r="O333" s="96">
        <v>2</v>
      </c>
      <c r="P333" s="96">
        <v>1</v>
      </c>
      <c r="Q333" s="97">
        <f t="shared" si="642"/>
        <v>103</v>
      </c>
      <c r="R333" s="96">
        <v>14</v>
      </c>
      <c r="S333" s="96">
        <v>5</v>
      </c>
      <c r="T333" s="96">
        <v>1</v>
      </c>
      <c r="U333" s="96">
        <v>0</v>
      </c>
      <c r="V333" s="96">
        <v>0</v>
      </c>
      <c r="W333" s="96">
        <v>0</v>
      </c>
      <c r="X333" s="96">
        <v>0</v>
      </c>
      <c r="Y333" s="97">
        <f t="shared" si="643"/>
        <v>20</v>
      </c>
      <c r="Z333" s="63">
        <f t="shared" si="647"/>
        <v>0.44791666666666696</v>
      </c>
      <c r="AA333" s="31">
        <f t="shared" ref="AA333:AG333" si="678">B436+J436+R436+B539</f>
        <v>114</v>
      </c>
      <c r="AB333" s="31">
        <f t="shared" si="678"/>
        <v>30</v>
      </c>
      <c r="AC333" s="31">
        <f t="shared" si="678"/>
        <v>7</v>
      </c>
      <c r="AD333" s="31">
        <f t="shared" si="678"/>
        <v>1</v>
      </c>
      <c r="AE333" s="31">
        <f t="shared" si="678"/>
        <v>3</v>
      </c>
      <c r="AF333" s="31">
        <f t="shared" si="678"/>
        <v>1</v>
      </c>
      <c r="AG333" s="31">
        <f t="shared" si="678"/>
        <v>0</v>
      </c>
      <c r="AH333" s="61">
        <f t="shared" si="649"/>
        <v>156</v>
      </c>
      <c r="AI333" s="31">
        <f t="shared" ref="AI333:AO333" si="679">J24+B230+R333+B436</f>
        <v>122</v>
      </c>
      <c r="AJ333" s="31">
        <f t="shared" si="679"/>
        <v>22</v>
      </c>
      <c r="AK333" s="31">
        <f t="shared" si="679"/>
        <v>4</v>
      </c>
      <c r="AL333" s="31">
        <f t="shared" si="679"/>
        <v>1</v>
      </c>
      <c r="AM333" s="31">
        <f t="shared" si="679"/>
        <v>1</v>
      </c>
      <c r="AN333" s="31">
        <f t="shared" si="679"/>
        <v>1</v>
      </c>
      <c r="AO333" s="31">
        <f t="shared" si="679"/>
        <v>2</v>
      </c>
      <c r="AP333" s="61">
        <f t="shared" si="651"/>
        <v>153</v>
      </c>
    </row>
    <row r="334" spans="1:42" ht="13.5" customHeight="1" x14ac:dyDescent="0.2">
      <c r="A334" s="63">
        <f t="shared" si="646"/>
        <v>0.45833333333333365</v>
      </c>
      <c r="B334" s="96">
        <v>24</v>
      </c>
      <c r="C334" s="96">
        <v>1</v>
      </c>
      <c r="D334" s="96">
        <v>2</v>
      </c>
      <c r="E334" s="96">
        <v>3</v>
      </c>
      <c r="F334" s="96">
        <v>0</v>
      </c>
      <c r="G334" s="96">
        <v>0</v>
      </c>
      <c r="H334" s="96">
        <v>0</v>
      </c>
      <c r="I334" s="97">
        <f t="shared" si="641"/>
        <v>30</v>
      </c>
      <c r="J334" s="96">
        <v>67</v>
      </c>
      <c r="K334" s="96">
        <v>13</v>
      </c>
      <c r="L334" s="96">
        <v>3</v>
      </c>
      <c r="M334" s="96">
        <v>2</v>
      </c>
      <c r="N334" s="96">
        <v>2</v>
      </c>
      <c r="O334" s="96">
        <v>1</v>
      </c>
      <c r="P334" s="96">
        <v>0</v>
      </c>
      <c r="Q334" s="97">
        <f t="shared" si="642"/>
        <v>88</v>
      </c>
      <c r="R334" s="96">
        <v>7</v>
      </c>
      <c r="S334" s="96">
        <v>3</v>
      </c>
      <c r="T334" s="96">
        <v>1</v>
      </c>
      <c r="U334" s="96">
        <v>1</v>
      </c>
      <c r="V334" s="96">
        <v>0</v>
      </c>
      <c r="W334" s="96">
        <v>1</v>
      </c>
      <c r="X334" s="96">
        <v>0</v>
      </c>
      <c r="Y334" s="97">
        <f t="shared" si="643"/>
        <v>13</v>
      </c>
      <c r="Z334" s="63">
        <f t="shared" si="647"/>
        <v>0.45833333333333365</v>
      </c>
      <c r="AA334" s="31">
        <f t="shared" ref="AA334:AG334" si="680">B437+J437+R437+B540</f>
        <v>114</v>
      </c>
      <c r="AB334" s="31">
        <f t="shared" si="680"/>
        <v>20</v>
      </c>
      <c r="AC334" s="31">
        <f t="shared" si="680"/>
        <v>4</v>
      </c>
      <c r="AD334" s="31">
        <f t="shared" si="680"/>
        <v>3</v>
      </c>
      <c r="AE334" s="31">
        <f t="shared" si="680"/>
        <v>0</v>
      </c>
      <c r="AF334" s="31">
        <f t="shared" si="680"/>
        <v>1</v>
      </c>
      <c r="AG334" s="31">
        <f t="shared" si="680"/>
        <v>1</v>
      </c>
      <c r="AH334" s="61">
        <f t="shared" si="649"/>
        <v>143</v>
      </c>
      <c r="AI334" s="31">
        <f t="shared" ref="AI334:AO334" si="681">J25+B231+R334+B437</f>
        <v>103</v>
      </c>
      <c r="AJ334" s="31">
        <f t="shared" si="681"/>
        <v>26</v>
      </c>
      <c r="AK334" s="31">
        <f t="shared" si="681"/>
        <v>7</v>
      </c>
      <c r="AL334" s="31">
        <f t="shared" si="681"/>
        <v>2</v>
      </c>
      <c r="AM334" s="31">
        <f t="shared" si="681"/>
        <v>0</v>
      </c>
      <c r="AN334" s="31">
        <f t="shared" si="681"/>
        <v>2</v>
      </c>
      <c r="AO334" s="31">
        <f t="shared" si="681"/>
        <v>0</v>
      </c>
      <c r="AP334" s="61">
        <f t="shared" si="651"/>
        <v>140</v>
      </c>
    </row>
    <row r="335" spans="1:42" ht="13.5" customHeight="1" x14ac:dyDescent="0.2">
      <c r="A335" s="63">
        <f t="shared" si="646"/>
        <v>0.46875000000000033</v>
      </c>
      <c r="B335" s="96">
        <v>19</v>
      </c>
      <c r="C335" s="96">
        <v>1</v>
      </c>
      <c r="D335" s="96">
        <v>3</v>
      </c>
      <c r="E335" s="96">
        <v>2</v>
      </c>
      <c r="F335" s="96">
        <v>2</v>
      </c>
      <c r="G335" s="96">
        <v>0</v>
      </c>
      <c r="H335" s="96">
        <v>1</v>
      </c>
      <c r="I335" s="97">
        <f t="shared" si="641"/>
        <v>28</v>
      </c>
      <c r="J335" s="96">
        <v>72</v>
      </c>
      <c r="K335" s="96">
        <v>15</v>
      </c>
      <c r="L335" s="96">
        <v>1</v>
      </c>
      <c r="M335" s="96">
        <v>5</v>
      </c>
      <c r="N335" s="96">
        <v>5</v>
      </c>
      <c r="O335" s="96">
        <v>1</v>
      </c>
      <c r="P335" s="96">
        <v>1</v>
      </c>
      <c r="Q335" s="97">
        <f t="shared" si="642"/>
        <v>100</v>
      </c>
      <c r="R335" s="96">
        <v>5</v>
      </c>
      <c r="S335" s="96">
        <v>5</v>
      </c>
      <c r="T335" s="96">
        <v>2</v>
      </c>
      <c r="U335" s="96">
        <v>1</v>
      </c>
      <c r="V335" s="96">
        <v>0</v>
      </c>
      <c r="W335" s="96">
        <v>0</v>
      </c>
      <c r="X335" s="96">
        <v>0</v>
      </c>
      <c r="Y335" s="97">
        <f t="shared" si="643"/>
        <v>13</v>
      </c>
      <c r="Z335" s="63">
        <f t="shared" si="647"/>
        <v>0.46875000000000033</v>
      </c>
      <c r="AA335" s="31">
        <f t="shared" ref="AA335:AG335" si="682">B438+J438+R438+B541</f>
        <v>125</v>
      </c>
      <c r="AB335" s="31">
        <f t="shared" si="682"/>
        <v>29</v>
      </c>
      <c r="AC335" s="31">
        <f t="shared" si="682"/>
        <v>4</v>
      </c>
      <c r="AD335" s="31">
        <f t="shared" si="682"/>
        <v>4</v>
      </c>
      <c r="AE335" s="31">
        <f t="shared" si="682"/>
        <v>0</v>
      </c>
      <c r="AF335" s="31">
        <f t="shared" si="682"/>
        <v>2</v>
      </c>
      <c r="AG335" s="31">
        <f t="shared" si="682"/>
        <v>0</v>
      </c>
      <c r="AH335" s="61">
        <f t="shared" si="649"/>
        <v>164</v>
      </c>
      <c r="AI335" s="31">
        <f t="shared" ref="AI335:AO335" si="683">J26+B232+R335+B438</f>
        <v>108</v>
      </c>
      <c r="AJ335" s="31">
        <f t="shared" si="683"/>
        <v>20</v>
      </c>
      <c r="AK335" s="31">
        <f t="shared" si="683"/>
        <v>7</v>
      </c>
      <c r="AL335" s="31">
        <f t="shared" si="683"/>
        <v>2</v>
      </c>
      <c r="AM335" s="31">
        <f t="shared" si="683"/>
        <v>1</v>
      </c>
      <c r="AN335" s="31">
        <f t="shared" si="683"/>
        <v>0</v>
      </c>
      <c r="AO335" s="31">
        <f t="shared" si="683"/>
        <v>0</v>
      </c>
      <c r="AP335" s="61">
        <f t="shared" si="651"/>
        <v>138</v>
      </c>
    </row>
    <row r="336" spans="1:42" ht="13.5" customHeight="1" x14ac:dyDescent="0.2">
      <c r="A336" s="59">
        <f t="shared" si="646"/>
        <v>0.47916666666666702</v>
      </c>
      <c r="B336" s="96">
        <v>27</v>
      </c>
      <c r="C336" s="96">
        <v>4</v>
      </c>
      <c r="D336" s="96">
        <v>1</v>
      </c>
      <c r="E336" s="96">
        <v>1</v>
      </c>
      <c r="F336" s="96">
        <v>1</v>
      </c>
      <c r="G336" s="96">
        <v>0</v>
      </c>
      <c r="H336" s="96">
        <v>0</v>
      </c>
      <c r="I336" s="97">
        <f t="shared" si="641"/>
        <v>34</v>
      </c>
      <c r="J336" s="96">
        <v>71</v>
      </c>
      <c r="K336" s="96">
        <v>15</v>
      </c>
      <c r="L336" s="96">
        <v>3</v>
      </c>
      <c r="M336" s="96">
        <v>1</v>
      </c>
      <c r="N336" s="96">
        <v>1</v>
      </c>
      <c r="O336" s="96">
        <v>1</v>
      </c>
      <c r="P336" s="96">
        <v>1</v>
      </c>
      <c r="Q336" s="97">
        <f t="shared" si="642"/>
        <v>93</v>
      </c>
      <c r="R336" s="96">
        <v>3</v>
      </c>
      <c r="S336" s="96">
        <v>0</v>
      </c>
      <c r="T336" s="96">
        <v>2</v>
      </c>
      <c r="U336" s="96">
        <v>0</v>
      </c>
      <c r="V336" s="96">
        <v>0</v>
      </c>
      <c r="W336" s="96">
        <v>0</v>
      </c>
      <c r="X336" s="96">
        <v>0</v>
      </c>
      <c r="Y336" s="97">
        <f t="shared" si="643"/>
        <v>5</v>
      </c>
      <c r="Z336" s="63">
        <f t="shared" si="647"/>
        <v>0.47916666666666702</v>
      </c>
      <c r="AA336" s="31">
        <f t="shared" ref="AA336:AG336" si="684">B439+J439+R439+B542</f>
        <v>120</v>
      </c>
      <c r="AB336" s="31">
        <f t="shared" si="684"/>
        <v>19</v>
      </c>
      <c r="AC336" s="31">
        <f t="shared" si="684"/>
        <v>12</v>
      </c>
      <c r="AD336" s="31">
        <f t="shared" si="684"/>
        <v>2</v>
      </c>
      <c r="AE336" s="31">
        <f t="shared" si="684"/>
        <v>0</v>
      </c>
      <c r="AF336" s="31">
        <f t="shared" si="684"/>
        <v>0</v>
      </c>
      <c r="AG336" s="31">
        <f t="shared" si="684"/>
        <v>0</v>
      </c>
      <c r="AH336" s="61">
        <f t="shared" si="649"/>
        <v>153</v>
      </c>
      <c r="AI336" s="31">
        <f t="shared" ref="AI336:AO336" si="685">J27+B233+R336+B439</f>
        <v>111</v>
      </c>
      <c r="AJ336" s="31">
        <f t="shared" si="685"/>
        <v>14</v>
      </c>
      <c r="AK336" s="31">
        <f t="shared" si="685"/>
        <v>9</v>
      </c>
      <c r="AL336" s="31">
        <f t="shared" si="685"/>
        <v>4</v>
      </c>
      <c r="AM336" s="31">
        <f t="shared" si="685"/>
        <v>3</v>
      </c>
      <c r="AN336" s="31">
        <f t="shared" si="685"/>
        <v>0</v>
      </c>
      <c r="AO336" s="31">
        <f t="shared" si="685"/>
        <v>1</v>
      </c>
      <c r="AP336" s="61">
        <f t="shared" si="651"/>
        <v>142</v>
      </c>
    </row>
    <row r="337" spans="1:42" ht="13.5" customHeight="1" x14ac:dyDescent="0.2">
      <c r="A337" s="62">
        <f t="shared" si="646"/>
        <v>0.4895833333333337</v>
      </c>
      <c r="B337" s="96">
        <v>30</v>
      </c>
      <c r="C337" s="96">
        <v>4</v>
      </c>
      <c r="D337" s="96">
        <v>4</v>
      </c>
      <c r="E337" s="96">
        <v>0</v>
      </c>
      <c r="F337" s="96">
        <v>1</v>
      </c>
      <c r="G337" s="96">
        <v>0</v>
      </c>
      <c r="H337" s="96">
        <v>0</v>
      </c>
      <c r="I337" s="97">
        <f t="shared" si="641"/>
        <v>39</v>
      </c>
      <c r="J337" s="96">
        <v>60</v>
      </c>
      <c r="K337" s="96">
        <v>13</v>
      </c>
      <c r="L337" s="96">
        <v>0</v>
      </c>
      <c r="M337" s="96">
        <v>3</v>
      </c>
      <c r="N337" s="96">
        <v>2</v>
      </c>
      <c r="O337" s="96">
        <v>1</v>
      </c>
      <c r="P337" s="96">
        <v>0</v>
      </c>
      <c r="Q337" s="97">
        <f t="shared" si="642"/>
        <v>79</v>
      </c>
      <c r="R337" s="96">
        <v>6</v>
      </c>
      <c r="S337" s="96">
        <v>4</v>
      </c>
      <c r="T337" s="96">
        <v>0</v>
      </c>
      <c r="U337" s="96">
        <v>3</v>
      </c>
      <c r="V337" s="96">
        <v>0</v>
      </c>
      <c r="W337" s="96">
        <v>0</v>
      </c>
      <c r="X337" s="96">
        <v>0</v>
      </c>
      <c r="Y337" s="97">
        <f t="shared" si="643"/>
        <v>13</v>
      </c>
      <c r="Z337" s="63">
        <f t="shared" si="647"/>
        <v>0.4895833333333337</v>
      </c>
      <c r="AA337" s="31">
        <f t="shared" ref="AA337:AG337" si="686">B440+J440+R440+B543</f>
        <v>126</v>
      </c>
      <c r="AB337" s="31">
        <f t="shared" si="686"/>
        <v>25</v>
      </c>
      <c r="AC337" s="31">
        <f t="shared" si="686"/>
        <v>9</v>
      </c>
      <c r="AD337" s="31">
        <f t="shared" si="686"/>
        <v>2</v>
      </c>
      <c r="AE337" s="31">
        <f t="shared" si="686"/>
        <v>2</v>
      </c>
      <c r="AF337" s="31">
        <f t="shared" si="686"/>
        <v>0</v>
      </c>
      <c r="AG337" s="31">
        <f t="shared" si="686"/>
        <v>0</v>
      </c>
      <c r="AH337" s="61">
        <f t="shared" si="649"/>
        <v>164</v>
      </c>
      <c r="AI337" s="31">
        <f t="shared" ref="AI337:AO337" si="687">J28+B234+R337+B440</f>
        <v>104</v>
      </c>
      <c r="AJ337" s="31">
        <f t="shared" si="687"/>
        <v>28</v>
      </c>
      <c r="AK337" s="31">
        <f t="shared" si="687"/>
        <v>2</v>
      </c>
      <c r="AL337" s="31">
        <f t="shared" si="687"/>
        <v>5</v>
      </c>
      <c r="AM337" s="31">
        <f t="shared" si="687"/>
        <v>0</v>
      </c>
      <c r="AN337" s="31">
        <f t="shared" si="687"/>
        <v>1</v>
      </c>
      <c r="AO337" s="31">
        <f t="shared" si="687"/>
        <v>1</v>
      </c>
      <c r="AP337" s="61">
        <f t="shared" si="651"/>
        <v>141</v>
      </c>
    </row>
    <row r="338" spans="1:42" ht="13.5" customHeight="1" x14ac:dyDescent="0.2">
      <c r="A338" s="63">
        <f t="shared" si="646"/>
        <v>0.50000000000000033</v>
      </c>
      <c r="B338" s="96">
        <v>27</v>
      </c>
      <c r="C338" s="96">
        <v>5</v>
      </c>
      <c r="D338" s="96">
        <v>1</v>
      </c>
      <c r="E338" s="96">
        <v>1</v>
      </c>
      <c r="F338" s="96">
        <v>0</v>
      </c>
      <c r="G338" s="96">
        <v>0</v>
      </c>
      <c r="H338" s="96">
        <v>0</v>
      </c>
      <c r="I338" s="97">
        <f t="shared" si="641"/>
        <v>34</v>
      </c>
      <c r="J338" s="96">
        <v>69</v>
      </c>
      <c r="K338" s="96">
        <v>14</v>
      </c>
      <c r="L338" s="96">
        <v>4</v>
      </c>
      <c r="M338" s="96">
        <v>4</v>
      </c>
      <c r="N338" s="96">
        <v>2</v>
      </c>
      <c r="O338" s="96">
        <v>1</v>
      </c>
      <c r="P338" s="96">
        <v>0</v>
      </c>
      <c r="Q338" s="97">
        <f t="shared" si="642"/>
        <v>94</v>
      </c>
      <c r="R338" s="96">
        <v>7</v>
      </c>
      <c r="S338" s="96">
        <v>1</v>
      </c>
      <c r="T338" s="96">
        <v>2</v>
      </c>
      <c r="U338" s="96">
        <v>0</v>
      </c>
      <c r="V338" s="96">
        <v>0</v>
      </c>
      <c r="W338" s="96">
        <v>0</v>
      </c>
      <c r="X338" s="96">
        <v>1</v>
      </c>
      <c r="Y338" s="97">
        <f t="shared" si="643"/>
        <v>11</v>
      </c>
      <c r="Z338" s="59">
        <f t="shared" si="647"/>
        <v>0.50000000000000033</v>
      </c>
      <c r="AA338" s="31">
        <f t="shared" ref="AA338:AG338" si="688">B441+J441+R441+B544</f>
        <v>137</v>
      </c>
      <c r="AB338" s="31">
        <f t="shared" si="688"/>
        <v>17</v>
      </c>
      <c r="AC338" s="31">
        <f t="shared" si="688"/>
        <v>6</v>
      </c>
      <c r="AD338" s="31">
        <f t="shared" si="688"/>
        <v>1</v>
      </c>
      <c r="AE338" s="31">
        <f t="shared" si="688"/>
        <v>7</v>
      </c>
      <c r="AF338" s="31">
        <f t="shared" si="688"/>
        <v>2</v>
      </c>
      <c r="AG338" s="31">
        <f t="shared" si="688"/>
        <v>0</v>
      </c>
      <c r="AH338" s="61">
        <f t="shared" si="649"/>
        <v>170</v>
      </c>
      <c r="AI338" s="31">
        <f t="shared" ref="AI338:AO338" si="689">J29+B235+R338+B441</f>
        <v>94</v>
      </c>
      <c r="AJ338" s="31">
        <f t="shared" si="689"/>
        <v>20</v>
      </c>
      <c r="AK338" s="31">
        <f t="shared" si="689"/>
        <v>11</v>
      </c>
      <c r="AL338" s="31">
        <f t="shared" si="689"/>
        <v>2</v>
      </c>
      <c r="AM338" s="31">
        <f t="shared" si="689"/>
        <v>0</v>
      </c>
      <c r="AN338" s="31">
        <f t="shared" si="689"/>
        <v>0</v>
      </c>
      <c r="AO338" s="31">
        <f t="shared" si="689"/>
        <v>2</v>
      </c>
      <c r="AP338" s="61">
        <f t="shared" si="651"/>
        <v>129</v>
      </c>
    </row>
    <row r="339" spans="1:42" ht="13.5" customHeight="1" x14ac:dyDescent="0.2">
      <c r="A339" s="62">
        <f t="shared" si="646"/>
        <v>0.51041666666666696</v>
      </c>
      <c r="B339" s="96">
        <v>19</v>
      </c>
      <c r="C339" s="96">
        <v>8</v>
      </c>
      <c r="D339" s="96">
        <v>2</v>
      </c>
      <c r="E339" s="96">
        <v>2</v>
      </c>
      <c r="F339" s="96">
        <v>1</v>
      </c>
      <c r="G339" s="96">
        <v>0</v>
      </c>
      <c r="H339" s="96">
        <v>1</v>
      </c>
      <c r="I339" s="97">
        <f t="shared" si="641"/>
        <v>33</v>
      </c>
      <c r="J339" s="96">
        <v>73</v>
      </c>
      <c r="K339" s="96">
        <v>12</v>
      </c>
      <c r="L339" s="96">
        <v>2</v>
      </c>
      <c r="M339" s="96">
        <v>4</v>
      </c>
      <c r="N339" s="96">
        <v>4</v>
      </c>
      <c r="O339" s="96">
        <v>0</v>
      </c>
      <c r="P339" s="96">
        <v>0</v>
      </c>
      <c r="Q339" s="97">
        <f t="shared" si="642"/>
        <v>95</v>
      </c>
      <c r="R339" s="96">
        <v>9</v>
      </c>
      <c r="S339" s="96">
        <v>4</v>
      </c>
      <c r="T339" s="96">
        <v>1</v>
      </c>
      <c r="U339" s="96">
        <v>3</v>
      </c>
      <c r="V339" s="96">
        <v>0</v>
      </c>
      <c r="W339" s="96">
        <v>0</v>
      </c>
      <c r="X339" s="96">
        <v>0</v>
      </c>
      <c r="Y339" s="97">
        <f t="shared" si="643"/>
        <v>17</v>
      </c>
      <c r="Z339" s="62">
        <f t="shared" si="647"/>
        <v>0.51041666666666696</v>
      </c>
      <c r="AA339" s="31">
        <f t="shared" ref="AA339:AG339" si="690">B442+J442+R442+B545</f>
        <v>109</v>
      </c>
      <c r="AB339" s="31">
        <f t="shared" si="690"/>
        <v>23</v>
      </c>
      <c r="AC339" s="31">
        <f t="shared" si="690"/>
        <v>4</v>
      </c>
      <c r="AD339" s="31">
        <f t="shared" si="690"/>
        <v>4</v>
      </c>
      <c r="AE339" s="31">
        <f t="shared" si="690"/>
        <v>1</v>
      </c>
      <c r="AF339" s="31">
        <f t="shared" si="690"/>
        <v>0</v>
      </c>
      <c r="AG339" s="31">
        <f t="shared" si="690"/>
        <v>0</v>
      </c>
      <c r="AH339" s="61">
        <f t="shared" si="649"/>
        <v>141</v>
      </c>
      <c r="AI339" s="31">
        <f t="shared" ref="AI339:AO339" si="691">J30+B236+R339+B442</f>
        <v>118</v>
      </c>
      <c r="AJ339" s="31">
        <f t="shared" si="691"/>
        <v>18</v>
      </c>
      <c r="AK339" s="31">
        <f t="shared" si="691"/>
        <v>8</v>
      </c>
      <c r="AL339" s="31">
        <f t="shared" si="691"/>
        <v>5</v>
      </c>
      <c r="AM339" s="31">
        <f t="shared" si="691"/>
        <v>1</v>
      </c>
      <c r="AN339" s="31">
        <f t="shared" si="691"/>
        <v>4</v>
      </c>
      <c r="AO339" s="31">
        <f t="shared" si="691"/>
        <v>0</v>
      </c>
      <c r="AP339" s="61">
        <f t="shared" si="651"/>
        <v>154</v>
      </c>
    </row>
    <row r="340" spans="1:42" ht="13.5" customHeight="1" x14ac:dyDescent="0.2">
      <c r="A340" s="63">
        <f t="shared" si="646"/>
        <v>0.52083333333333359</v>
      </c>
      <c r="B340" s="96">
        <v>26</v>
      </c>
      <c r="C340" s="96">
        <v>6</v>
      </c>
      <c r="D340" s="96">
        <v>1</v>
      </c>
      <c r="E340" s="96">
        <v>2</v>
      </c>
      <c r="F340" s="96">
        <v>1</v>
      </c>
      <c r="G340" s="96">
        <v>0</v>
      </c>
      <c r="H340" s="96">
        <v>0</v>
      </c>
      <c r="I340" s="97">
        <f t="shared" si="641"/>
        <v>36</v>
      </c>
      <c r="J340" s="96">
        <v>70</v>
      </c>
      <c r="K340" s="96">
        <v>15</v>
      </c>
      <c r="L340" s="96">
        <v>2</v>
      </c>
      <c r="M340" s="96">
        <v>4</v>
      </c>
      <c r="N340" s="96">
        <v>0</v>
      </c>
      <c r="O340" s="96">
        <v>0</v>
      </c>
      <c r="P340" s="96">
        <v>0</v>
      </c>
      <c r="Q340" s="97">
        <f t="shared" si="642"/>
        <v>91</v>
      </c>
      <c r="R340" s="96">
        <v>9</v>
      </c>
      <c r="S340" s="96">
        <v>4</v>
      </c>
      <c r="T340" s="96">
        <v>0</v>
      </c>
      <c r="U340" s="96">
        <v>2</v>
      </c>
      <c r="V340" s="96">
        <v>0</v>
      </c>
      <c r="W340" s="96">
        <v>0</v>
      </c>
      <c r="X340" s="96">
        <v>0</v>
      </c>
      <c r="Y340" s="97">
        <f t="shared" si="643"/>
        <v>15</v>
      </c>
      <c r="Z340" s="63">
        <f t="shared" si="647"/>
        <v>0.52083333333333359</v>
      </c>
      <c r="AA340" s="31">
        <f t="shared" ref="AA340:AG340" si="692">B443+J443+R443+B546</f>
        <v>125</v>
      </c>
      <c r="AB340" s="31">
        <f t="shared" si="692"/>
        <v>27</v>
      </c>
      <c r="AC340" s="31">
        <f t="shared" si="692"/>
        <v>9</v>
      </c>
      <c r="AD340" s="31">
        <f t="shared" si="692"/>
        <v>2</v>
      </c>
      <c r="AE340" s="31">
        <f t="shared" si="692"/>
        <v>1</v>
      </c>
      <c r="AF340" s="31">
        <f t="shared" si="692"/>
        <v>2</v>
      </c>
      <c r="AG340" s="31">
        <f t="shared" si="692"/>
        <v>0</v>
      </c>
      <c r="AH340" s="61">
        <f t="shared" si="649"/>
        <v>166</v>
      </c>
      <c r="AI340" s="31">
        <f t="shared" ref="AI340:AO340" si="693">J31+B237+R340+B443</f>
        <v>121</v>
      </c>
      <c r="AJ340" s="31">
        <f t="shared" si="693"/>
        <v>25</v>
      </c>
      <c r="AK340" s="31">
        <f t="shared" si="693"/>
        <v>6</v>
      </c>
      <c r="AL340" s="31">
        <f t="shared" si="693"/>
        <v>2</v>
      </c>
      <c r="AM340" s="31">
        <f t="shared" si="693"/>
        <v>1</v>
      </c>
      <c r="AN340" s="31">
        <f t="shared" si="693"/>
        <v>1</v>
      </c>
      <c r="AO340" s="31">
        <f t="shared" si="693"/>
        <v>0</v>
      </c>
      <c r="AP340" s="61">
        <f t="shared" si="651"/>
        <v>156</v>
      </c>
    </row>
    <row r="341" spans="1:42" ht="13.5" customHeight="1" x14ac:dyDescent="0.2">
      <c r="A341" s="63">
        <f t="shared" si="646"/>
        <v>0.53125000000000022</v>
      </c>
      <c r="B341" s="96">
        <v>33</v>
      </c>
      <c r="C341" s="96">
        <v>3</v>
      </c>
      <c r="D341" s="96">
        <v>4</v>
      </c>
      <c r="E341" s="96">
        <v>2</v>
      </c>
      <c r="F341" s="96">
        <v>0</v>
      </c>
      <c r="G341" s="96">
        <v>0</v>
      </c>
      <c r="H341" s="96">
        <v>0</v>
      </c>
      <c r="I341" s="97">
        <f t="shared" si="641"/>
        <v>42</v>
      </c>
      <c r="J341" s="96">
        <v>89</v>
      </c>
      <c r="K341" s="96">
        <v>9</v>
      </c>
      <c r="L341" s="96">
        <v>3</v>
      </c>
      <c r="M341" s="96">
        <v>1</v>
      </c>
      <c r="N341" s="96">
        <v>2</v>
      </c>
      <c r="O341" s="96">
        <v>1</v>
      </c>
      <c r="P341" s="96">
        <v>0</v>
      </c>
      <c r="Q341" s="97">
        <f t="shared" si="642"/>
        <v>105</v>
      </c>
      <c r="R341" s="96">
        <v>5</v>
      </c>
      <c r="S341" s="96">
        <v>1</v>
      </c>
      <c r="T341" s="96">
        <v>1</v>
      </c>
      <c r="U341" s="96">
        <v>0</v>
      </c>
      <c r="V341" s="96">
        <v>0</v>
      </c>
      <c r="W341" s="96">
        <v>0</v>
      </c>
      <c r="X341" s="96">
        <v>0</v>
      </c>
      <c r="Y341" s="97">
        <f t="shared" si="643"/>
        <v>7</v>
      </c>
      <c r="Z341" s="62">
        <f t="shared" si="647"/>
        <v>0.53125000000000022</v>
      </c>
      <c r="AA341" s="31">
        <f t="shared" ref="AA341:AG341" si="694">B444+J444+R444+B547</f>
        <v>107</v>
      </c>
      <c r="AB341" s="31">
        <f t="shared" si="694"/>
        <v>25</v>
      </c>
      <c r="AC341" s="31">
        <f t="shared" si="694"/>
        <v>8</v>
      </c>
      <c r="AD341" s="31">
        <f t="shared" si="694"/>
        <v>4</v>
      </c>
      <c r="AE341" s="31">
        <f t="shared" si="694"/>
        <v>1</v>
      </c>
      <c r="AF341" s="31">
        <f t="shared" si="694"/>
        <v>2</v>
      </c>
      <c r="AG341" s="31">
        <f t="shared" si="694"/>
        <v>0</v>
      </c>
      <c r="AH341" s="61">
        <f t="shared" si="649"/>
        <v>147</v>
      </c>
      <c r="AI341" s="31">
        <f t="shared" ref="AI341:AO341" si="695">J32+B238+R341+B444</f>
        <v>94</v>
      </c>
      <c r="AJ341" s="31">
        <f t="shared" si="695"/>
        <v>17</v>
      </c>
      <c r="AK341" s="31">
        <f t="shared" si="695"/>
        <v>7</v>
      </c>
      <c r="AL341" s="31">
        <f t="shared" si="695"/>
        <v>3</v>
      </c>
      <c r="AM341" s="31">
        <f t="shared" si="695"/>
        <v>1</v>
      </c>
      <c r="AN341" s="31">
        <f t="shared" si="695"/>
        <v>0</v>
      </c>
      <c r="AO341" s="31">
        <f t="shared" si="695"/>
        <v>1</v>
      </c>
      <c r="AP341" s="61">
        <f t="shared" si="651"/>
        <v>123</v>
      </c>
    </row>
    <row r="342" spans="1:42" ht="13.5" customHeight="1" x14ac:dyDescent="0.2">
      <c r="A342" s="63">
        <f t="shared" si="646"/>
        <v>0.54166666666666685</v>
      </c>
      <c r="B342" s="96">
        <v>26</v>
      </c>
      <c r="C342" s="96">
        <v>4</v>
      </c>
      <c r="D342" s="96">
        <v>0</v>
      </c>
      <c r="E342" s="96">
        <v>2</v>
      </c>
      <c r="F342" s="96">
        <v>1</v>
      </c>
      <c r="G342" s="96">
        <v>0</v>
      </c>
      <c r="H342" s="96">
        <v>0</v>
      </c>
      <c r="I342" s="97">
        <f t="shared" si="641"/>
        <v>33</v>
      </c>
      <c r="J342" s="96">
        <v>64</v>
      </c>
      <c r="K342" s="96">
        <v>13</v>
      </c>
      <c r="L342" s="96">
        <v>1</v>
      </c>
      <c r="M342" s="96">
        <v>0</v>
      </c>
      <c r="N342" s="96">
        <v>3</v>
      </c>
      <c r="O342" s="96">
        <v>2</v>
      </c>
      <c r="P342" s="96">
        <v>1</v>
      </c>
      <c r="Q342" s="97">
        <f t="shared" si="642"/>
        <v>84</v>
      </c>
      <c r="R342" s="96">
        <v>13</v>
      </c>
      <c r="S342" s="96">
        <v>6</v>
      </c>
      <c r="T342" s="96">
        <v>1</v>
      </c>
      <c r="U342" s="96">
        <v>3</v>
      </c>
      <c r="V342" s="96">
        <v>1</v>
      </c>
      <c r="W342" s="96">
        <v>0</v>
      </c>
      <c r="X342" s="96">
        <v>0</v>
      </c>
      <c r="Y342" s="97">
        <f t="shared" si="643"/>
        <v>24</v>
      </c>
      <c r="Z342" s="63">
        <f t="shared" si="647"/>
        <v>0.54166666666666685</v>
      </c>
      <c r="AA342" s="31">
        <f t="shared" ref="AA342:AG342" si="696">B445+J445+R445+B548</f>
        <v>121</v>
      </c>
      <c r="AB342" s="31">
        <f t="shared" si="696"/>
        <v>29</v>
      </c>
      <c r="AC342" s="31">
        <f t="shared" si="696"/>
        <v>6</v>
      </c>
      <c r="AD342" s="31">
        <f t="shared" si="696"/>
        <v>4</v>
      </c>
      <c r="AE342" s="31">
        <f t="shared" si="696"/>
        <v>0</v>
      </c>
      <c r="AF342" s="31">
        <f t="shared" si="696"/>
        <v>2</v>
      </c>
      <c r="AG342" s="31">
        <f t="shared" si="696"/>
        <v>0</v>
      </c>
      <c r="AH342" s="61">
        <f t="shared" si="649"/>
        <v>162</v>
      </c>
      <c r="AI342" s="31">
        <f t="shared" ref="AI342:AO342" si="697">J33+B239+R342+B445</f>
        <v>122</v>
      </c>
      <c r="AJ342" s="31">
        <f t="shared" si="697"/>
        <v>24</v>
      </c>
      <c r="AK342" s="31">
        <f t="shared" si="697"/>
        <v>1</v>
      </c>
      <c r="AL342" s="31">
        <f t="shared" si="697"/>
        <v>5</v>
      </c>
      <c r="AM342" s="31">
        <f t="shared" si="697"/>
        <v>1</v>
      </c>
      <c r="AN342" s="31">
        <f t="shared" si="697"/>
        <v>0</v>
      </c>
      <c r="AO342" s="31">
        <f t="shared" si="697"/>
        <v>1</v>
      </c>
      <c r="AP342" s="61">
        <f t="shared" si="651"/>
        <v>154</v>
      </c>
    </row>
    <row r="343" spans="1:42" ht="13.5" customHeight="1" x14ac:dyDescent="0.2">
      <c r="A343" s="63">
        <f t="shared" si="646"/>
        <v>0.55208333333333348</v>
      </c>
      <c r="B343" s="96">
        <v>35</v>
      </c>
      <c r="C343" s="96">
        <v>8</v>
      </c>
      <c r="D343" s="96">
        <v>1</v>
      </c>
      <c r="E343" s="96">
        <v>1</v>
      </c>
      <c r="F343" s="96">
        <v>2</v>
      </c>
      <c r="G343" s="96">
        <v>0</v>
      </c>
      <c r="H343" s="96">
        <v>0</v>
      </c>
      <c r="I343" s="97">
        <f t="shared" si="641"/>
        <v>47</v>
      </c>
      <c r="J343" s="96">
        <v>57</v>
      </c>
      <c r="K343" s="96">
        <v>16</v>
      </c>
      <c r="L343" s="96">
        <v>1</v>
      </c>
      <c r="M343" s="96">
        <v>5</v>
      </c>
      <c r="N343" s="96">
        <v>4</v>
      </c>
      <c r="O343" s="96">
        <v>0</v>
      </c>
      <c r="P343" s="96">
        <v>0</v>
      </c>
      <c r="Q343" s="97">
        <f t="shared" si="642"/>
        <v>83</v>
      </c>
      <c r="R343" s="96">
        <v>2</v>
      </c>
      <c r="S343" s="96">
        <v>1</v>
      </c>
      <c r="T343" s="96">
        <v>2</v>
      </c>
      <c r="U343" s="96">
        <v>2</v>
      </c>
      <c r="V343" s="96">
        <v>0</v>
      </c>
      <c r="W343" s="96">
        <v>0</v>
      </c>
      <c r="X343" s="96">
        <v>0</v>
      </c>
      <c r="Y343" s="97">
        <f t="shared" si="643"/>
        <v>7</v>
      </c>
      <c r="Z343" s="63">
        <f t="shared" si="647"/>
        <v>0.55208333333333348</v>
      </c>
      <c r="AA343" s="31">
        <f t="shared" ref="AA343:AG343" si="698">B446+J446+R446+B549</f>
        <v>102</v>
      </c>
      <c r="AB343" s="31">
        <f t="shared" si="698"/>
        <v>27</v>
      </c>
      <c r="AC343" s="31">
        <f t="shared" si="698"/>
        <v>4</v>
      </c>
      <c r="AD343" s="31">
        <f t="shared" si="698"/>
        <v>5</v>
      </c>
      <c r="AE343" s="31">
        <f t="shared" si="698"/>
        <v>2</v>
      </c>
      <c r="AF343" s="31">
        <f t="shared" si="698"/>
        <v>0</v>
      </c>
      <c r="AG343" s="31">
        <f t="shared" si="698"/>
        <v>1</v>
      </c>
      <c r="AH343" s="61">
        <f t="shared" si="649"/>
        <v>141</v>
      </c>
      <c r="AI343" s="31">
        <f t="shared" ref="AI343:AO343" si="699">J34+B240+R343+B446</f>
        <v>102</v>
      </c>
      <c r="AJ343" s="31">
        <f t="shared" si="699"/>
        <v>20</v>
      </c>
      <c r="AK343" s="31">
        <f t="shared" si="699"/>
        <v>5</v>
      </c>
      <c r="AL343" s="31">
        <f t="shared" si="699"/>
        <v>2</v>
      </c>
      <c r="AM343" s="31">
        <f t="shared" si="699"/>
        <v>1</v>
      </c>
      <c r="AN343" s="31">
        <f t="shared" si="699"/>
        <v>2</v>
      </c>
      <c r="AO343" s="31">
        <f t="shared" si="699"/>
        <v>0</v>
      </c>
      <c r="AP343" s="61">
        <f t="shared" si="651"/>
        <v>132</v>
      </c>
    </row>
    <row r="344" spans="1:42" ht="13.5" customHeight="1" x14ac:dyDescent="0.2">
      <c r="A344" s="63">
        <f t="shared" si="646"/>
        <v>0.56250000000000011</v>
      </c>
      <c r="B344" s="96">
        <v>26</v>
      </c>
      <c r="C344" s="96">
        <v>7</v>
      </c>
      <c r="D344" s="96">
        <v>4</v>
      </c>
      <c r="E344" s="96">
        <v>3</v>
      </c>
      <c r="F344" s="96">
        <v>1</v>
      </c>
      <c r="G344" s="96">
        <v>0</v>
      </c>
      <c r="H344" s="96">
        <v>0</v>
      </c>
      <c r="I344" s="97">
        <f t="shared" si="641"/>
        <v>41</v>
      </c>
      <c r="J344" s="96">
        <v>66</v>
      </c>
      <c r="K344" s="96">
        <v>19</v>
      </c>
      <c r="L344" s="96">
        <v>5</v>
      </c>
      <c r="M344" s="96">
        <v>1</v>
      </c>
      <c r="N344" s="96">
        <v>1</v>
      </c>
      <c r="O344" s="96">
        <v>3</v>
      </c>
      <c r="P344" s="96">
        <v>0</v>
      </c>
      <c r="Q344" s="97">
        <f t="shared" si="642"/>
        <v>95</v>
      </c>
      <c r="R344" s="96">
        <v>15</v>
      </c>
      <c r="S344" s="96">
        <v>5</v>
      </c>
      <c r="T344" s="96">
        <v>1</v>
      </c>
      <c r="U344" s="96">
        <v>3</v>
      </c>
      <c r="V344" s="96">
        <v>0</v>
      </c>
      <c r="W344" s="96">
        <v>0</v>
      </c>
      <c r="X344" s="96">
        <v>0</v>
      </c>
      <c r="Y344" s="97">
        <f t="shared" si="643"/>
        <v>24</v>
      </c>
      <c r="Z344" s="63">
        <f t="shared" si="647"/>
        <v>0.56250000000000011</v>
      </c>
      <c r="AA344" s="31">
        <f t="shared" ref="AA344:AG344" si="700">B447+J447+R447+B550</f>
        <v>119</v>
      </c>
      <c r="AB344" s="31">
        <f t="shared" si="700"/>
        <v>26</v>
      </c>
      <c r="AC344" s="31">
        <f t="shared" si="700"/>
        <v>4</v>
      </c>
      <c r="AD344" s="31">
        <f t="shared" si="700"/>
        <v>3</v>
      </c>
      <c r="AE344" s="31">
        <f t="shared" si="700"/>
        <v>2</v>
      </c>
      <c r="AF344" s="31">
        <f t="shared" si="700"/>
        <v>1</v>
      </c>
      <c r="AG344" s="31">
        <f t="shared" si="700"/>
        <v>0</v>
      </c>
      <c r="AH344" s="61">
        <f>SUM(AA344:AG344)</f>
        <v>155</v>
      </c>
      <c r="AI344" s="31">
        <f t="shared" ref="AI344:AO344" si="701">J35+B241+R344+B447</f>
        <v>123</v>
      </c>
      <c r="AJ344" s="31">
        <f t="shared" si="701"/>
        <v>36</v>
      </c>
      <c r="AK344" s="31">
        <f t="shared" si="701"/>
        <v>3</v>
      </c>
      <c r="AL344" s="31">
        <f t="shared" si="701"/>
        <v>6</v>
      </c>
      <c r="AM344" s="31">
        <f t="shared" si="701"/>
        <v>0</v>
      </c>
      <c r="AN344" s="31">
        <f t="shared" si="701"/>
        <v>1</v>
      </c>
      <c r="AO344" s="31">
        <f t="shared" si="701"/>
        <v>0</v>
      </c>
      <c r="AP344" s="61">
        <f>SUM(AI344:AO344)</f>
        <v>169</v>
      </c>
    </row>
    <row r="345" spans="1:42" ht="13.5" customHeight="1" x14ac:dyDescent="0.2">
      <c r="A345" s="59">
        <f t="shared" si="646"/>
        <v>0.57291666666666674</v>
      </c>
      <c r="B345" s="96">
        <v>39</v>
      </c>
      <c r="C345" s="96">
        <v>5</v>
      </c>
      <c r="D345" s="96">
        <v>1</v>
      </c>
      <c r="E345" s="96">
        <v>0</v>
      </c>
      <c r="F345" s="96">
        <v>0</v>
      </c>
      <c r="G345" s="96">
        <v>0</v>
      </c>
      <c r="H345" s="96">
        <v>0</v>
      </c>
      <c r="I345" s="97">
        <f t="shared" si="641"/>
        <v>45</v>
      </c>
      <c r="J345" s="96">
        <v>76</v>
      </c>
      <c r="K345" s="96">
        <v>10</v>
      </c>
      <c r="L345" s="96">
        <v>4</v>
      </c>
      <c r="M345" s="96">
        <v>4</v>
      </c>
      <c r="N345" s="96">
        <v>2</v>
      </c>
      <c r="O345" s="96">
        <v>0</v>
      </c>
      <c r="P345" s="96">
        <v>0</v>
      </c>
      <c r="Q345" s="97">
        <f t="shared" si="642"/>
        <v>96</v>
      </c>
      <c r="R345" s="96">
        <v>6</v>
      </c>
      <c r="S345" s="96">
        <v>0</v>
      </c>
      <c r="T345" s="96">
        <v>2</v>
      </c>
      <c r="U345" s="96">
        <v>1</v>
      </c>
      <c r="V345" s="96">
        <v>0</v>
      </c>
      <c r="W345" s="96">
        <v>0</v>
      </c>
      <c r="X345" s="96">
        <v>0</v>
      </c>
      <c r="Y345" s="97">
        <f t="shared" si="643"/>
        <v>9</v>
      </c>
      <c r="Z345" s="63">
        <f t="shared" si="647"/>
        <v>0.57291666666666674</v>
      </c>
      <c r="AA345" s="31">
        <f t="shared" ref="AA345:AG345" si="702">B448+J448+R448+B551</f>
        <v>96</v>
      </c>
      <c r="AB345" s="31">
        <f t="shared" si="702"/>
        <v>26</v>
      </c>
      <c r="AC345" s="31">
        <f t="shared" si="702"/>
        <v>2</v>
      </c>
      <c r="AD345" s="31">
        <f t="shared" si="702"/>
        <v>4</v>
      </c>
      <c r="AE345" s="31">
        <f t="shared" si="702"/>
        <v>5</v>
      </c>
      <c r="AF345" s="31">
        <f t="shared" si="702"/>
        <v>0</v>
      </c>
      <c r="AG345" s="31">
        <f t="shared" si="702"/>
        <v>0</v>
      </c>
      <c r="AH345" s="61">
        <f t="shared" si="649"/>
        <v>133</v>
      </c>
      <c r="AI345" s="31">
        <f t="shared" ref="AI345:AO345" si="703">J36+B242+R345+B448</f>
        <v>94</v>
      </c>
      <c r="AJ345" s="31">
        <f t="shared" si="703"/>
        <v>27</v>
      </c>
      <c r="AK345" s="31">
        <f t="shared" si="703"/>
        <v>9</v>
      </c>
      <c r="AL345" s="31">
        <f t="shared" si="703"/>
        <v>1</v>
      </c>
      <c r="AM345" s="31">
        <f t="shared" si="703"/>
        <v>2</v>
      </c>
      <c r="AN345" s="31">
        <f t="shared" si="703"/>
        <v>0</v>
      </c>
      <c r="AO345" s="31">
        <f t="shared" si="703"/>
        <v>0</v>
      </c>
      <c r="AP345" s="61">
        <f t="shared" si="651"/>
        <v>133</v>
      </c>
    </row>
    <row r="346" spans="1:42" ht="13.5" customHeight="1" x14ac:dyDescent="0.2">
      <c r="A346" s="62">
        <f t="shared" si="646"/>
        <v>0.58333333333333337</v>
      </c>
      <c r="B346" s="96">
        <v>29</v>
      </c>
      <c r="C346" s="96">
        <v>6</v>
      </c>
      <c r="D346" s="96">
        <v>1</v>
      </c>
      <c r="E346" s="96">
        <v>5</v>
      </c>
      <c r="F346" s="96">
        <v>1</v>
      </c>
      <c r="G346" s="96">
        <v>0</v>
      </c>
      <c r="H346" s="96">
        <v>0</v>
      </c>
      <c r="I346" s="97">
        <f t="shared" si="641"/>
        <v>42</v>
      </c>
      <c r="J346" s="96">
        <v>84</v>
      </c>
      <c r="K346" s="96">
        <v>12</v>
      </c>
      <c r="L346" s="96">
        <v>5</v>
      </c>
      <c r="M346" s="96">
        <v>2</v>
      </c>
      <c r="N346" s="96">
        <v>4</v>
      </c>
      <c r="O346" s="96">
        <v>0</v>
      </c>
      <c r="P346" s="96">
        <v>0</v>
      </c>
      <c r="Q346" s="97">
        <f t="shared" si="642"/>
        <v>107</v>
      </c>
      <c r="R346" s="96">
        <v>6</v>
      </c>
      <c r="S346" s="96">
        <v>1</v>
      </c>
      <c r="T346" s="96">
        <v>2</v>
      </c>
      <c r="U346" s="96">
        <v>4</v>
      </c>
      <c r="V346" s="96">
        <v>0</v>
      </c>
      <c r="W346" s="96">
        <v>0</v>
      </c>
      <c r="X346" s="96">
        <v>0</v>
      </c>
      <c r="Y346" s="97">
        <f t="shared" si="643"/>
        <v>13</v>
      </c>
      <c r="Z346" s="63">
        <f t="shared" si="647"/>
        <v>0.58333333333333337</v>
      </c>
      <c r="AA346" s="31">
        <f t="shared" ref="AA346:AG346" si="704">B449+J449+R449+B552</f>
        <v>114</v>
      </c>
      <c r="AB346" s="31">
        <f t="shared" si="704"/>
        <v>27</v>
      </c>
      <c r="AC346" s="31">
        <f t="shared" si="704"/>
        <v>7</v>
      </c>
      <c r="AD346" s="31">
        <f t="shared" si="704"/>
        <v>3</v>
      </c>
      <c r="AE346" s="31">
        <f t="shared" si="704"/>
        <v>1</v>
      </c>
      <c r="AF346" s="31">
        <f t="shared" si="704"/>
        <v>2</v>
      </c>
      <c r="AG346" s="31">
        <f t="shared" si="704"/>
        <v>0</v>
      </c>
      <c r="AH346" s="61">
        <f>SUM(AA346:AG346)</f>
        <v>154</v>
      </c>
      <c r="AI346" s="31">
        <f t="shared" ref="AI346:AO346" si="705">J37+B243+R346+B449</f>
        <v>122</v>
      </c>
      <c r="AJ346" s="31">
        <f t="shared" si="705"/>
        <v>26</v>
      </c>
      <c r="AK346" s="31">
        <f t="shared" si="705"/>
        <v>7</v>
      </c>
      <c r="AL346" s="31">
        <f t="shared" si="705"/>
        <v>5</v>
      </c>
      <c r="AM346" s="31">
        <f t="shared" si="705"/>
        <v>0</v>
      </c>
      <c r="AN346" s="31">
        <f t="shared" si="705"/>
        <v>1</v>
      </c>
      <c r="AO346" s="31">
        <f t="shared" si="705"/>
        <v>0</v>
      </c>
      <c r="AP346" s="61">
        <f>SUM(AI346:AO346)</f>
        <v>161</v>
      </c>
    </row>
    <row r="347" spans="1:42" ht="13.5" customHeight="1" x14ac:dyDescent="0.2">
      <c r="A347" s="63">
        <f t="shared" si="646"/>
        <v>0.59375</v>
      </c>
      <c r="B347" s="96">
        <v>35</v>
      </c>
      <c r="C347" s="96">
        <v>7</v>
      </c>
      <c r="D347" s="96">
        <v>2</v>
      </c>
      <c r="E347" s="96">
        <v>1</v>
      </c>
      <c r="F347" s="96">
        <v>1</v>
      </c>
      <c r="G347" s="96">
        <v>0</v>
      </c>
      <c r="H347" s="96">
        <v>0</v>
      </c>
      <c r="I347" s="97">
        <f t="shared" si="641"/>
        <v>46</v>
      </c>
      <c r="J347" s="96">
        <v>60</v>
      </c>
      <c r="K347" s="96">
        <v>12</v>
      </c>
      <c r="L347" s="96">
        <v>7</v>
      </c>
      <c r="M347" s="96">
        <v>1</v>
      </c>
      <c r="N347" s="96">
        <v>5</v>
      </c>
      <c r="O347" s="96">
        <v>1</v>
      </c>
      <c r="P347" s="96">
        <v>0</v>
      </c>
      <c r="Q347" s="97">
        <f t="shared" si="642"/>
        <v>86</v>
      </c>
      <c r="R347" s="96">
        <v>7</v>
      </c>
      <c r="S347" s="96">
        <v>2</v>
      </c>
      <c r="T347" s="96">
        <v>3</v>
      </c>
      <c r="U347" s="96">
        <v>4</v>
      </c>
      <c r="V347" s="96">
        <v>0</v>
      </c>
      <c r="W347" s="96">
        <v>0</v>
      </c>
      <c r="X347" s="96">
        <v>0</v>
      </c>
      <c r="Y347" s="97">
        <f t="shared" si="643"/>
        <v>16</v>
      </c>
      <c r="Z347" s="63">
        <f t="shared" si="647"/>
        <v>0.59375</v>
      </c>
      <c r="AA347" s="31">
        <f t="shared" ref="AA347:AG347" si="706">B450+J450+R450+B553</f>
        <v>124</v>
      </c>
      <c r="AB347" s="31">
        <f t="shared" si="706"/>
        <v>32</v>
      </c>
      <c r="AC347" s="31">
        <f t="shared" si="706"/>
        <v>4</v>
      </c>
      <c r="AD347" s="31">
        <f t="shared" si="706"/>
        <v>5</v>
      </c>
      <c r="AE347" s="31">
        <f t="shared" si="706"/>
        <v>1</v>
      </c>
      <c r="AF347" s="31">
        <f t="shared" si="706"/>
        <v>1</v>
      </c>
      <c r="AG347" s="31">
        <f t="shared" si="706"/>
        <v>1</v>
      </c>
      <c r="AH347" s="61">
        <f t="shared" si="649"/>
        <v>168</v>
      </c>
      <c r="AI347" s="31">
        <f t="shared" ref="AI347:AO347" si="707">J38+B244+R347+B450</f>
        <v>121</v>
      </c>
      <c r="AJ347" s="31">
        <f t="shared" si="707"/>
        <v>20</v>
      </c>
      <c r="AK347" s="31">
        <f t="shared" si="707"/>
        <v>8</v>
      </c>
      <c r="AL347" s="31">
        <f t="shared" si="707"/>
        <v>7</v>
      </c>
      <c r="AM347" s="31">
        <f t="shared" si="707"/>
        <v>1</v>
      </c>
      <c r="AN347" s="31">
        <f t="shared" si="707"/>
        <v>0</v>
      </c>
      <c r="AO347" s="31">
        <f t="shared" si="707"/>
        <v>0</v>
      </c>
      <c r="AP347" s="61">
        <f t="shared" si="651"/>
        <v>157</v>
      </c>
    </row>
    <row r="348" spans="1:42" ht="13.5" customHeight="1" x14ac:dyDescent="0.2">
      <c r="A348" s="62">
        <f t="shared" si="646"/>
        <v>0.60416666666666663</v>
      </c>
      <c r="B348" s="96">
        <v>31</v>
      </c>
      <c r="C348" s="96">
        <v>2</v>
      </c>
      <c r="D348" s="96">
        <v>4</v>
      </c>
      <c r="E348" s="96">
        <v>3</v>
      </c>
      <c r="F348" s="96">
        <v>1</v>
      </c>
      <c r="G348" s="96">
        <v>0</v>
      </c>
      <c r="H348" s="96">
        <v>0</v>
      </c>
      <c r="I348" s="97">
        <f t="shared" si="641"/>
        <v>41</v>
      </c>
      <c r="J348" s="96">
        <v>73</v>
      </c>
      <c r="K348" s="96">
        <v>17</v>
      </c>
      <c r="L348" s="96">
        <v>2</v>
      </c>
      <c r="M348" s="96">
        <v>6</v>
      </c>
      <c r="N348" s="96">
        <v>1</v>
      </c>
      <c r="O348" s="96">
        <v>0</v>
      </c>
      <c r="P348" s="96">
        <v>0</v>
      </c>
      <c r="Q348" s="97">
        <f t="shared" si="642"/>
        <v>99</v>
      </c>
      <c r="R348" s="96">
        <v>11</v>
      </c>
      <c r="S348" s="96">
        <v>1</v>
      </c>
      <c r="T348" s="96">
        <v>3</v>
      </c>
      <c r="U348" s="96">
        <v>0</v>
      </c>
      <c r="V348" s="96">
        <v>0</v>
      </c>
      <c r="W348" s="96">
        <v>0</v>
      </c>
      <c r="X348" s="96">
        <v>0</v>
      </c>
      <c r="Y348" s="97">
        <f t="shared" si="643"/>
        <v>15</v>
      </c>
      <c r="Z348" s="59">
        <f t="shared" si="647"/>
        <v>0.60416666666666663</v>
      </c>
      <c r="AA348" s="31">
        <f t="shared" ref="AA348:AG348" si="708">B451+J451+R451+B554</f>
        <v>124</v>
      </c>
      <c r="AB348" s="31">
        <f t="shared" si="708"/>
        <v>28</v>
      </c>
      <c r="AC348" s="31">
        <f t="shared" si="708"/>
        <v>1</v>
      </c>
      <c r="AD348" s="31">
        <f t="shared" si="708"/>
        <v>8</v>
      </c>
      <c r="AE348" s="31">
        <f t="shared" si="708"/>
        <v>1</v>
      </c>
      <c r="AF348" s="31">
        <f t="shared" si="708"/>
        <v>2</v>
      </c>
      <c r="AG348" s="31">
        <f t="shared" si="708"/>
        <v>0</v>
      </c>
      <c r="AH348" s="61">
        <f t="shared" si="649"/>
        <v>164</v>
      </c>
      <c r="AI348" s="31">
        <f t="shared" ref="AI348:AO348" si="709">J39+B245+R348+B451</f>
        <v>113</v>
      </c>
      <c r="AJ348" s="31">
        <f t="shared" si="709"/>
        <v>25</v>
      </c>
      <c r="AK348" s="31">
        <f t="shared" si="709"/>
        <v>7</v>
      </c>
      <c r="AL348" s="31">
        <f t="shared" si="709"/>
        <v>2</v>
      </c>
      <c r="AM348" s="31">
        <f t="shared" si="709"/>
        <v>3</v>
      </c>
      <c r="AN348" s="31">
        <f t="shared" si="709"/>
        <v>1</v>
      </c>
      <c r="AO348" s="31">
        <f t="shared" si="709"/>
        <v>0</v>
      </c>
      <c r="AP348" s="61">
        <f t="shared" si="651"/>
        <v>151</v>
      </c>
    </row>
    <row r="349" spans="1:42" ht="13.5" customHeight="1" x14ac:dyDescent="0.2">
      <c r="A349" s="63">
        <f t="shared" si="646"/>
        <v>0.61458333333333326</v>
      </c>
      <c r="B349" s="96">
        <v>28</v>
      </c>
      <c r="C349" s="96">
        <v>3</v>
      </c>
      <c r="D349" s="96">
        <v>1</v>
      </c>
      <c r="E349" s="96">
        <v>0</v>
      </c>
      <c r="F349" s="96">
        <v>1</v>
      </c>
      <c r="G349" s="96">
        <v>0</v>
      </c>
      <c r="H349" s="96">
        <v>0</v>
      </c>
      <c r="I349" s="97">
        <f t="shared" si="641"/>
        <v>33</v>
      </c>
      <c r="J349" s="96">
        <v>58</v>
      </c>
      <c r="K349" s="96">
        <v>19</v>
      </c>
      <c r="L349" s="96">
        <v>6</v>
      </c>
      <c r="M349" s="96">
        <v>6</v>
      </c>
      <c r="N349" s="96">
        <v>3</v>
      </c>
      <c r="O349" s="96">
        <v>2</v>
      </c>
      <c r="P349" s="96">
        <v>1</v>
      </c>
      <c r="Q349" s="97">
        <f t="shared" si="642"/>
        <v>95</v>
      </c>
      <c r="R349" s="96">
        <v>8</v>
      </c>
      <c r="S349" s="96">
        <v>1</v>
      </c>
      <c r="T349" s="96">
        <v>3</v>
      </c>
      <c r="U349" s="96">
        <v>2</v>
      </c>
      <c r="V349" s="96">
        <v>0</v>
      </c>
      <c r="W349" s="96">
        <v>0</v>
      </c>
      <c r="X349" s="96">
        <v>0</v>
      </c>
      <c r="Y349" s="97">
        <f t="shared" si="643"/>
        <v>14</v>
      </c>
      <c r="Z349" s="62">
        <f t="shared" si="647"/>
        <v>0.61458333333333326</v>
      </c>
      <c r="AA349" s="31">
        <f t="shared" ref="AA349:AG349" si="710">B452+J452+R452+B555</f>
        <v>126</v>
      </c>
      <c r="AB349" s="31">
        <f t="shared" si="710"/>
        <v>26</v>
      </c>
      <c r="AC349" s="31">
        <f t="shared" si="710"/>
        <v>6</v>
      </c>
      <c r="AD349" s="31">
        <f t="shared" si="710"/>
        <v>2</v>
      </c>
      <c r="AE349" s="31">
        <f t="shared" si="710"/>
        <v>1</v>
      </c>
      <c r="AF349" s="31">
        <f t="shared" si="710"/>
        <v>2</v>
      </c>
      <c r="AG349" s="31">
        <f t="shared" si="710"/>
        <v>1</v>
      </c>
      <c r="AH349" s="61">
        <f t="shared" si="649"/>
        <v>164</v>
      </c>
      <c r="AI349" s="31">
        <f t="shared" ref="AI349:AO349" si="711">J40+B246+R349+B452</f>
        <v>113</v>
      </c>
      <c r="AJ349" s="31">
        <f t="shared" si="711"/>
        <v>24</v>
      </c>
      <c r="AK349" s="31">
        <f t="shared" si="711"/>
        <v>5</v>
      </c>
      <c r="AL349" s="31">
        <f t="shared" si="711"/>
        <v>3</v>
      </c>
      <c r="AM349" s="31">
        <f t="shared" si="711"/>
        <v>4</v>
      </c>
      <c r="AN349" s="31">
        <f t="shared" si="711"/>
        <v>2</v>
      </c>
      <c r="AO349" s="31">
        <f t="shared" si="711"/>
        <v>0</v>
      </c>
      <c r="AP349" s="61">
        <f t="shared" si="651"/>
        <v>151</v>
      </c>
    </row>
    <row r="350" spans="1:42" ht="13.5" customHeight="1" x14ac:dyDescent="0.2">
      <c r="A350" s="63">
        <f t="shared" si="646"/>
        <v>0.62499999999999989</v>
      </c>
      <c r="B350" s="96">
        <v>28</v>
      </c>
      <c r="C350" s="96">
        <v>3</v>
      </c>
      <c r="D350" s="96">
        <v>2</v>
      </c>
      <c r="E350" s="96">
        <v>0</v>
      </c>
      <c r="F350" s="96">
        <v>1</v>
      </c>
      <c r="G350" s="96">
        <v>0</v>
      </c>
      <c r="H350" s="96">
        <v>0</v>
      </c>
      <c r="I350" s="97">
        <f t="shared" si="641"/>
        <v>34</v>
      </c>
      <c r="J350" s="96">
        <v>64</v>
      </c>
      <c r="K350" s="96">
        <v>18</v>
      </c>
      <c r="L350" s="96">
        <v>5</v>
      </c>
      <c r="M350" s="96">
        <v>1</v>
      </c>
      <c r="N350" s="96">
        <v>6</v>
      </c>
      <c r="O350" s="96">
        <v>1</v>
      </c>
      <c r="P350" s="96">
        <v>0</v>
      </c>
      <c r="Q350" s="97">
        <f t="shared" si="642"/>
        <v>95</v>
      </c>
      <c r="R350" s="96">
        <v>8</v>
      </c>
      <c r="S350" s="96">
        <v>2</v>
      </c>
      <c r="T350" s="96">
        <v>2</v>
      </c>
      <c r="U350" s="96">
        <v>1</v>
      </c>
      <c r="V350" s="96">
        <v>0</v>
      </c>
      <c r="W350" s="96">
        <v>0</v>
      </c>
      <c r="X350" s="96">
        <v>0</v>
      </c>
      <c r="Y350" s="97">
        <f t="shared" si="643"/>
        <v>13</v>
      </c>
      <c r="Z350" s="63">
        <f t="shared" si="647"/>
        <v>0.62499999999999989</v>
      </c>
      <c r="AA350" s="31">
        <f t="shared" ref="AA350:AG350" si="712">B453+J453+R453+B556</f>
        <v>119</v>
      </c>
      <c r="AB350" s="31">
        <f t="shared" si="712"/>
        <v>33</v>
      </c>
      <c r="AC350" s="31">
        <f t="shared" si="712"/>
        <v>1</v>
      </c>
      <c r="AD350" s="31">
        <f t="shared" si="712"/>
        <v>1</v>
      </c>
      <c r="AE350" s="31">
        <f t="shared" si="712"/>
        <v>0</v>
      </c>
      <c r="AF350" s="31">
        <f t="shared" si="712"/>
        <v>2</v>
      </c>
      <c r="AG350" s="31">
        <f t="shared" si="712"/>
        <v>1</v>
      </c>
      <c r="AH350" s="61">
        <f t="shared" si="649"/>
        <v>157</v>
      </c>
      <c r="AI350" s="31">
        <f t="shared" ref="AI350:AO350" si="713">J41+B247+R350+B453</f>
        <v>142</v>
      </c>
      <c r="AJ350" s="31">
        <f t="shared" si="713"/>
        <v>23</v>
      </c>
      <c r="AK350" s="31">
        <f t="shared" si="713"/>
        <v>6</v>
      </c>
      <c r="AL350" s="31">
        <f t="shared" si="713"/>
        <v>3</v>
      </c>
      <c r="AM350" s="31">
        <f t="shared" si="713"/>
        <v>2</v>
      </c>
      <c r="AN350" s="31">
        <f t="shared" si="713"/>
        <v>0</v>
      </c>
      <c r="AO350" s="31">
        <f t="shared" si="713"/>
        <v>0</v>
      </c>
      <c r="AP350" s="61">
        <f t="shared" si="651"/>
        <v>176</v>
      </c>
    </row>
    <row r="351" spans="1:42" ht="13.5" customHeight="1" x14ac:dyDescent="0.2">
      <c r="A351" s="63">
        <f t="shared" si="646"/>
        <v>0.63541666666666652</v>
      </c>
      <c r="B351" s="96">
        <v>26</v>
      </c>
      <c r="C351" s="96">
        <v>5</v>
      </c>
      <c r="D351" s="96">
        <v>1</v>
      </c>
      <c r="E351" s="96">
        <v>1</v>
      </c>
      <c r="F351" s="96">
        <v>1</v>
      </c>
      <c r="G351" s="96">
        <v>1</v>
      </c>
      <c r="H351" s="96">
        <v>0</v>
      </c>
      <c r="I351" s="97">
        <f t="shared" si="641"/>
        <v>35</v>
      </c>
      <c r="J351" s="96">
        <v>66</v>
      </c>
      <c r="K351" s="96">
        <v>15</v>
      </c>
      <c r="L351" s="96">
        <v>2</v>
      </c>
      <c r="M351" s="96">
        <v>1</v>
      </c>
      <c r="N351" s="96">
        <v>3</v>
      </c>
      <c r="O351" s="96">
        <v>1</v>
      </c>
      <c r="P351" s="96">
        <v>0</v>
      </c>
      <c r="Q351" s="97">
        <f t="shared" si="642"/>
        <v>88</v>
      </c>
      <c r="R351" s="96">
        <v>6</v>
      </c>
      <c r="S351" s="96">
        <v>2</v>
      </c>
      <c r="T351" s="96">
        <v>1</v>
      </c>
      <c r="U351" s="96">
        <v>1</v>
      </c>
      <c r="V351" s="96">
        <v>0</v>
      </c>
      <c r="W351" s="96">
        <v>0</v>
      </c>
      <c r="X351" s="96">
        <v>0</v>
      </c>
      <c r="Y351" s="97">
        <f t="shared" si="643"/>
        <v>10</v>
      </c>
      <c r="Z351" s="62">
        <f t="shared" si="647"/>
        <v>0.63541666666666652</v>
      </c>
      <c r="AA351" s="31">
        <f t="shared" ref="AA351:AG351" si="714">B454+J454+R454+B557</f>
        <v>119</v>
      </c>
      <c r="AB351" s="31">
        <f t="shared" si="714"/>
        <v>22</v>
      </c>
      <c r="AC351" s="31">
        <f t="shared" si="714"/>
        <v>6</v>
      </c>
      <c r="AD351" s="31">
        <f t="shared" si="714"/>
        <v>3</v>
      </c>
      <c r="AE351" s="31">
        <f t="shared" si="714"/>
        <v>3</v>
      </c>
      <c r="AF351" s="31">
        <f t="shared" si="714"/>
        <v>3</v>
      </c>
      <c r="AG351" s="31">
        <f t="shared" si="714"/>
        <v>0</v>
      </c>
      <c r="AH351" s="61">
        <f t="shared" si="649"/>
        <v>156</v>
      </c>
      <c r="AI351" s="31">
        <f t="shared" ref="AI351:AO351" si="715">J42+B248+R351+B454</f>
        <v>109</v>
      </c>
      <c r="AJ351" s="31">
        <f t="shared" si="715"/>
        <v>28</v>
      </c>
      <c r="AK351" s="31">
        <f t="shared" si="715"/>
        <v>3</v>
      </c>
      <c r="AL351" s="31">
        <f t="shared" si="715"/>
        <v>1</v>
      </c>
      <c r="AM351" s="31">
        <f t="shared" si="715"/>
        <v>1</v>
      </c>
      <c r="AN351" s="31">
        <f t="shared" si="715"/>
        <v>1</v>
      </c>
      <c r="AO351" s="31">
        <f t="shared" si="715"/>
        <v>0</v>
      </c>
      <c r="AP351" s="61">
        <f t="shared" si="651"/>
        <v>143</v>
      </c>
    </row>
    <row r="352" spans="1:42" ht="13.5" customHeight="1" x14ac:dyDescent="0.2">
      <c r="A352" s="63">
        <f t="shared" si="646"/>
        <v>0.64583333333333315</v>
      </c>
      <c r="B352" s="96">
        <v>27</v>
      </c>
      <c r="C352" s="96">
        <v>3</v>
      </c>
      <c r="D352" s="96">
        <v>2</v>
      </c>
      <c r="E352" s="96">
        <v>2</v>
      </c>
      <c r="F352" s="96">
        <v>0</v>
      </c>
      <c r="G352" s="96">
        <v>0</v>
      </c>
      <c r="H352" s="96">
        <v>0</v>
      </c>
      <c r="I352" s="97">
        <f t="shared" si="641"/>
        <v>34</v>
      </c>
      <c r="J352" s="96">
        <v>93</v>
      </c>
      <c r="K352" s="96">
        <v>10</v>
      </c>
      <c r="L352" s="96">
        <v>0</v>
      </c>
      <c r="M352" s="96">
        <v>2</v>
      </c>
      <c r="N352" s="96">
        <v>3</v>
      </c>
      <c r="O352" s="96">
        <v>1</v>
      </c>
      <c r="P352" s="96">
        <v>0</v>
      </c>
      <c r="Q352" s="97">
        <f t="shared" si="642"/>
        <v>109</v>
      </c>
      <c r="R352" s="96">
        <v>18</v>
      </c>
      <c r="S352" s="96">
        <v>3</v>
      </c>
      <c r="T352" s="96">
        <v>1</v>
      </c>
      <c r="U352" s="96">
        <v>3</v>
      </c>
      <c r="V352" s="96">
        <v>1</v>
      </c>
      <c r="W352" s="96">
        <v>0</v>
      </c>
      <c r="X352" s="96">
        <v>0</v>
      </c>
      <c r="Y352" s="97">
        <f t="shared" si="643"/>
        <v>26</v>
      </c>
      <c r="Z352" s="63">
        <f t="shared" si="647"/>
        <v>0.64583333333333315</v>
      </c>
      <c r="AA352" s="31">
        <f t="shared" ref="AA352:AG352" si="716">B455+J455+R455+B558</f>
        <v>119</v>
      </c>
      <c r="AB352" s="31">
        <f t="shared" si="716"/>
        <v>31</v>
      </c>
      <c r="AC352" s="31">
        <f t="shared" si="716"/>
        <v>7</v>
      </c>
      <c r="AD352" s="31">
        <f t="shared" si="716"/>
        <v>2</v>
      </c>
      <c r="AE352" s="31">
        <f t="shared" si="716"/>
        <v>3</v>
      </c>
      <c r="AF352" s="31">
        <f t="shared" si="716"/>
        <v>1</v>
      </c>
      <c r="AG352" s="31">
        <f t="shared" si="716"/>
        <v>2</v>
      </c>
      <c r="AH352" s="61">
        <f>SUM(AA352:AG352)</f>
        <v>165</v>
      </c>
      <c r="AI352" s="31">
        <f t="shared" ref="AI352:AO352" si="717">J43+B249+R352+B455</f>
        <v>101</v>
      </c>
      <c r="AJ352" s="31">
        <f t="shared" si="717"/>
        <v>28</v>
      </c>
      <c r="AK352" s="31">
        <f t="shared" si="717"/>
        <v>4</v>
      </c>
      <c r="AL352" s="31">
        <f t="shared" si="717"/>
        <v>7</v>
      </c>
      <c r="AM352" s="31">
        <f t="shared" si="717"/>
        <v>2</v>
      </c>
      <c r="AN352" s="31">
        <f t="shared" si="717"/>
        <v>2</v>
      </c>
      <c r="AO352" s="31">
        <f t="shared" si="717"/>
        <v>0</v>
      </c>
      <c r="AP352" s="61">
        <f>SUM(AI352:AO352)</f>
        <v>144</v>
      </c>
    </row>
    <row r="353" spans="1:42" ht="13.5" customHeight="1" x14ac:dyDescent="0.2">
      <c r="A353" s="63">
        <f t="shared" si="646"/>
        <v>0.65624999999999978</v>
      </c>
      <c r="B353" s="96">
        <v>37</v>
      </c>
      <c r="C353" s="96">
        <v>8</v>
      </c>
      <c r="D353" s="96">
        <v>5</v>
      </c>
      <c r="E353" s="96">
        <v>0</v>
      </c>
      <c r="F353" s="96">
        <v>2</v>
      </c>
      <c r="G353" s="96">
        <v>0</v>
      </c>
      <c r="H353" s="96">
        <v>0</v>
      </c>
      <c r="I353" s="97">
        <f t="shared" si="641"/>
        <v>52</v>
      </c>
      <c r="J353" s="96">
        <v>78</v>
      </c>
      <c r="K353" s="96">
        <v>20</v>
      </c>
      <c r="L353" s="96">
        <v>3</v>
      </c>
      <c r="M353" s="96">
        <v>2</v>
      </c>
      <c r="N353" s="96">
        <v>3</v>
      </c>
      <c r="O353" s="96">
        <v>0</v>
      </c>
      <c r="P353" s="96">
        <v>2</v>
      </c>
      <c r="Q353" s="97">
        <f t="shared" si="642"/>
        <v>108</v>
      </c>
      <c r="R353" s="96">
        <v>6</v>
      </c>
      <c r="S353" s="96">
        <v>4</v>
      </c>
      <c r="T353" s="96">
        <v>0</v>
      </c>
      <c r="U353" s="96">
        <v>1</v>
      </c>
      <c r="V353" s="96">
        <v>0</v>
      </c>
      <c r="W353" s="96">
        <v>0</v>
      </c>
      <c r="X353" s="96">
        <v>0</v>
      </c>
      <c r="Y353" s="97">
        <f t="shared" si="643"/>
        <v>11</v>
      </c>
      <c r="Z353" s="63">
        <f t="shared" si="647"/>
        <v>0.65624999999999978</v>
      </c>
      <c r="AA353" s="31">
        <f t="shared" ref="AA353:AG353" si="718">B456+J456+R456+B559</f>
        <v>143</v>
      </c>
      <c r="AB353" s="31">
        <f t="shared" si="718"/>
        <v>29</v>
      </c>
      <c r="AC353" s="31">
        <f t="shared" si="718"/>
        <v>4</v>
      </c>
      <c r="AD353" s="31">
        <f t="shared" si="718"/>
        <v>1</v>
      </c>
      <c r="AE353" s="31">
        <f t="shared" si="718"/>
        <v>1</v>
      </c>
      <c r="AF353" s="31">
        <f t="shared" si="718"/>
        <v>3</v>
      </c>
      <c r="AG353" s="31">
        <f t="shared" si="718"/>
        <v>1</v>
      </c>
      <c r="AH353" s="61">
        <f t="shared" ref="AH353:AH364" si="719">SUM(AA353:AG353)</f>
        <v>182</v>
      </c>
      <c r="AI353" s="31">
        <f t="shared" ref="AI353:AO353" si="720">J44+B250+R353+B456</f>
        <v>112</v>
      </c>
      <c r="AJ353" s="31">
        <f t="shared" si="720"/>
        <v>26</v>
      </c>
      <c r="AK353" s="31">
        <f t="shared" si="720"/>
        <v>3</v>
      </c>
      <c r="AL353" s="31">
        <f t="shared" si="720"/>
        <v>1</v>
      </c>
      <c r="AM353" s="31">
        <f t="shared" si="720"/>
        <v>1</v>
      </c>
      <c r="AN353" s="31">
        <f t="shared" si="720"/>
        <v>1</v>
      </c>
      <c r="AO353" s="31">
        <f t="shared" si="720"/>
        <v>0</v>
      </c>
      <c r="AP353" s="61">
        <f t="shared" ref="AP353:AP364" si="721">SUM(AI353:AO353)</f>
        <v>144</v>
      </c>
    </row>
    <row r="354" spans="1:42" ht="13.5" customHeight="1" x14ac:dyDescent="0.2">
      <c r="A354" s="59">
        <f t="shared" si="646"/>
        <v>0.66666666666666641</v>
      </c>
      <c r="B354" s="96">
        <v>30</v>
      </c>
      <c r="C354" s="96">
        <v>3</v>
      </c>
      <c r="D354" s="96">
        <v>4</v>
      </c>
      <c r="E354" s="96">
        <v>1</v>
      </c>
      <c r="F354" s="96">
        <v>1</v>
      </c>
      <c r="G354" s="96">
        <v>0</v>
      </c>
      <c r="H354" s="96">
        <v>0</v>
      </c>
      <c r="I354" s="97">
        <f t="shared" si="641"/>
        <v>39</v>
      </c>
      <c r="J354" s="96">
        <v>73</v>
      </c>
      <c r="K354" s="96">
        <v>17</v>
      </c>
      <c r="L354" s="96">
        <v>1</v>
      </c>
      <c r="M354" s="96">
        <v>0</v>
      </c>
      <c r="N354" s="96">
        <v>1</v>
      </c>
      <c r="O354" s="96">
        <v>1</v>
      </c>
      <c r="P354" s="96">
        <v>0</v>
      </c>
      <c r="Q354" s="97">
        <f t="shared" si="642"/>
        <v>93</v>
      </c>
      <c r="R354" s="96">
        <v>4</v>
      </c>
      <c r="S354" s="96">
        <v>1</v>
      </c>
      <c r="T354" s="96">
        <v>1</v>
      </c>
      <c r="U354" s="96">
        <v>1</v>
      </c>
      <c r="V354" s="96">
        <v>0</v>
      </c>
      <c r="W354" s="96">
        <v>0</v>
      </c>
      <c r="X354" s="96">
        <v>0</v>
      </c>
      <c r="Y354" s="97">
        <f t="shared" si="643"/>
        <v>7</v>
      </c>
      <c r="Z354" s="63">
        <f t="shared" si="647"/>
        <v>0.66666666666666641</v>
      </c>
      <c r="AA354" s="31">
        <f t="shared" ref="AA354:AG354" si="722">B457+J457+R457+B560</f>
        <v>136</v>
      </c>
      <c r="AB354" s="31">
        <f t="shared" si="722"/>
        <v>31</v>
      </c>
      <c r="AC354" s="31">
        <f t="shared" si="722"/>
        <v>2</v>
      </c>
      <c r="AD354" s="31">
        <f t="shared" si="722"/>
        <v>2</v>
      </c>
      <c r="AE354" s="31">
        <f t="shared" si="722"/>
        <v>1</v>
      </c>
      <c r="AF354" s="31">
        <f t="shared" si="722"/>
        <v>1</v>
      </c>
      <c r="AG354" s="31">
        <f t="shared" si="722"/>
        <v>0</v>
      </c>
      <c r="AH354" s="61">
        <f t="shared" si="719"/>
        <v>173</v>
      </c>
      <c r="AI354" s="31">
        <f t="shared" ref="AI354:AO354" si="723">J45+B251+R354+B457</f>
        <v>101</v>
      </c>
      <c r="AJ354" s="31">
        <f t="shared" si="723"/>
        <v>28</v>
      </c>
      <c r="AK354" s="31">
        <f t="shared" si="723"/>
        <v>6</v>
      </c>
      <c r="AL354" s="31">
        <f t="shared" si="723"/>
        <v>1</v>
      </c>
      <c r="AM354" s="31">
        <f t="shared" si="723"/>
        <v>2</v>
      </c>
      <c r="AN354" s="31">
        <f t="shared" si="723"/>
        <v>2</v>
      </c>
      <c r="AO354" s="31">
        <f t="shared" si="723"/>
        <v>0</v>
      </c>
      <c r="AP354" s="61">
        <f t="shared" si="721"/>
        <v>140</v>
      </c>
    </row>
    <row r="355" spans="1:42" ht="13.5" customHeight="1" x14ac:dyDescent="0.2">
      <c r="A355" s="62">
        <f t="shared" si="646"/>
        <v>0.67708333333333304</v>
      </c>
      <c r="B355" s="96">
        <v>37</v>
      </c>
      <c r="C355" s="96">
        <v>5</v>
      </c>
      <c r="D355" s="96">
        <v>3</v>
      </c>
      <c r="E355" s="96">
        <v>0</v>
      </c>
      <c r="F355" s="96">
        <v>1</v>
      </c>
      <c r="G355" s="96">
        <v>1</v>
      </c>
      <c r="H355" s="96">
        <v>0</v>
      </c>
      <c r="I355" s="97">
        <f t="shared" si="641"/>
        <v>47</v>
      </c>
      <c r="J355" s="96">
        <v>94</v>
      </c>
      <c r="K355" s="96">
        <v>27</v>
      </c>
      <c r="L355" s="96">
        <v>3</v>
      </c>
      <c r="M355" s="96">
        <v>3</v>
      </c>
      <c r="N355" s="96">
        <v>1</v>
      </c>
      <c r="O355" s="96">
        <v>1</v>
      </c>
      <c r="P355" s="96">
        <v>0</v>
      </c>
      <c r="Q355" s="97">
        <f t="shared" si="642"/>
        <v>129</v>
      </c>
      <c r="R355" s="96">
        <v>7</v>
      </c>
      <c r="S355" s="96">
        <v>5</v>
      </c>
      <c r="T355" s="96">
        <v>1</v>
      </c>
      <c r="U355" s="96">
        <v>1</v>
      </c>
      <c r="V355" s="96">
        <v>0</v>
      </c>
      <c r="W355" s="96">
        <v>0</v>
      </c>
      <c r="X355" s="96">
        <v>0</v>
      </c>
      <c r="Y355" s="97">
        <f t="shared" si="643"/>
        <v>14</v>
      </c>
      <c r="Z355" s="63">
        <f t="shared" si="647"/>
        <v>0.67708333333333304</v>
      </c>
      <c r="AA355" s="31">
        <f t="shared" ref="AA355:AG355" si="724">B458+J458+R458+B561</f>
        <v>121</v>
      </c>
      <c r="AB355" s="31">
        <f t="shared" si="724"/>
        <v>25</v>
      </c>
      <c r="AC355" s="31">
        <f t="shared" si="724"/>
        <v>2</v>
      </c>
      <c r="AD355" s="31">
        <f t="shared" si="724"/>
        <v>5</v>
      </c>
      <c r="AE355" s="31">
        <f t="shared" si="724"/>
        <v>1</v>
      </c>
      <c r="AF355" s="31">
        <f t="shared" si="724"/>
        <v>1</v>
      </c>
      <c r="AG355" s="31">
        <f t="shared" si="724"/>
        <v>1</v>
      </c>
      <c r="AH355" s="61">
        <f t="shared" si="719"/>
        <v>156</v>
      </c>
      <c r="AI355" s="31">
        <f t="shared" ref="AI355:AO355" si="725">J46+B252+R355+B458</f>
        <v>111</v>
      </c>
      <c r="AJ355" s="31">
        <f t="shared" si="725"/>
        <v>23</v>
      </c>
      <c r="AK355" s="31">
        <f t="shared" si="725"/>
        <v>5</v>
      </c>
      <c r="AL355" s="31">
        <f t="shared" si="725"/>
        <v>3</v>
      </c>
      <c r="AM355" s="31">
        <f t="shared" si="725"/>
        <v>0</v>
      </c>
      <c r="AN355" s="31">
        <f t="shared" si="725"/>
        <v>4</v>
      </c>
      <c r="AO355" s="31">
        <f t="shared" si="725"/>
        <v>2</v>
      </c>
      <c r="AP355" s="61">
        <f t="shared" si="721"/>
        <v>148</v>
      </c>
    </row>
    <row r="356" spans="1:42" ht="13.5" customHeight="1" x14ac:dyDescent="0.2">
      <c r="A356" s="63">
        <f t="shared" si="646"/>
        <v>0.68749999999999967</v>
      </c>
      <c r="B356" s="96">
        <v>29</v>
      </c>
      <c r="C356" s="96">
        <v>2</v>
      </c>
      <c r="D356" s="96">
        <v>1</v>
      </c>
      <c r="E356" s="96">
        <v>2</v>
      </c>
      <c r="F356" s="96">
        <v>1</v>
      </c>
      <c r="G356" s="96">
        <v>1</v>
      </c>
      <c r="H356" s="96">
        <v>1</v>
      </c>
      <c r="I356" s="97">
        <f t="shared" si="641"/>
        <v>37</v>
      </c>
      <c r="J356" s="96">
        <v>72</v>
      </c>
      <c r="K356" s="96">
        <v>18</v>
      </c>
      <c r="L356" s="96">
        <v>2</v>
      </c>
      <c r="M356" s="96">
        <v>0</v>
      </c>
      <c r="N356" s="96">
        <v>4</v>
      </c>
      <c r="O356" s="96">
        <v>0</v>
      </c>
      <c r="P356" s="96">
        <v>0</v>
      </c>
      <c r="Q356" s="97">
        <f t="shared" si="642"/>
        <v>96</v>
      </c>
      <c r="R356" s="96">
        <v>12</v>
      </c>
      <c r="S356" s="96">
        <v>2</v>
      </c>
      <c r="T356" s="96">
        <v>1</v>
      </c>
      <c r="U356" s="96">
        <v>0</v>
      </c>
      <c r="V356" s="96">
        <v>0</v>
      </c>
      <c r="W356" s="96">
        <v>0</v>
      </c>
      <c r="X356" s="96">
        <v>0</v>
      </c>
      <c r="Y356" s="97">
        <f t="shared" si="643"/>
        <v>15</v>
      </c>
      <c r="Z356" s="63">
        <f t="shared" si="647"/>
        <v>0.68749999999999967</v>
      </c>
      <c r="AA356" s="31">
        <f t="shared" ref="AA356:AG356" si="726">B459+J459+R459+B562</f>
        <v>129</v>
      </c>
      <c r="AB356" s="31">
        <f t="shared" si="726"/>
        <v>30</v>
      </c>
      <c r="AC356" s="31">
        <f t="shared" si="726"/>
        <v>5</v>
      </c>
      <c r="AD356" s="31">
        <f t="shared" si="726"/>
        <v>1</v>
      </c>
      <c r="AE356" s="31">
        <f t="shared" si="726"/>
        <v>2</v>
      </c>
      <c r="AF356" s="31">
        <f t="shared" si="726"/>
        <v>2</v>
      </c>
      <c r="AG356" s="31">
        <f t="shared" si="726"/>
        <v>1</v>
      </c>
      <c r="AH356" s="61">
        <f t="shared" si="719"/>
        <v>170</v>
      </c>
      <c r="AI356" s="31">
        <f t="shared" ref="AI356:AO356" si="727">J47+B253+R356+B459</f>
        <v>123</v>
      </c>
      <c r="AJ356" s="31">
        <f t="shared" si="727"/>
        <v>21</v>
      </c>
      <c r="AK356" s="31">
        <f t="shared" si="727"/>
        <v>3</v>
      </c>
      <c r="AL356" s="31">
        <f t="shared" si="727"/>
        <v>2</v>
      </c>
      <c r="AM356" s="31">
        <f t="shared" si="727"/>
        <v>0</v>
      </c>
      <c r="AN356" s="31">
        <f t="shared" si="727"/>
        <v>2</v>
      </c>
      <c r="AO356" s="31">
        <f t="shared" si="727"/>
        <v>1</v>
      </c>
      <c r="AP356" s="61">
        <f t="shared" si="721"/>
        <v>152</v>
      </c>
    </row>
    <row r="357" spans="1:42" ht="13.5" customHeight="1" x14ac:dyDescent="0.2">
      <c r="A357" s="62">
        <f t="shared" si="646"/>
        <v>0.6979166666666663</v>
      </c>
      <c r="B357" s="96">
        <v>25</v>
      </c>
      <c r="C357" s="96">
        <v>11</v>
      </c>
      <c r="D357" s="96">
        <v>1</v>
      </c>
      <c r="E357" s="96">
        <v>2</v>
      </c>
      <c r="F357" s="96">
        <v>3</v>
      </c>
      <c r="G357" s="96">
        <v>1</v>
      </c>
      <c r="H357" s="96">
        <v>0</v>
      </c>
      <c r="I357" s="97">
        <f t="shared" si="641"/>
        <v>43</v>
      </c>
      <c r="J357" s="96">
        <v>75</v>
      </c>
      <c r="K357" s="96">
        <v>11</v>
      </c>
      <c r="L357" s="96">
        <v>2</v>
      </c>
      <c r="M357" s="96">
        <v>3</v>
      </c>
      <c r="N357" s="96">
        <v>3</v>
      </c>
      <c r="O357" s="96">
        <v>0</v>
      </c>
      <c r="P357" s="96">
        <v>0</v>
      </c>
      <c r="Q357" s="97">
        <f t="shared" si="642"/>
        <v>94</v>
      </c>
      <c r="R357" s="96">
        <v>12</v>
      </c>
      <c r="S357" s="96">
        <v>0</v>
      </c>
      <c r="T357" s="96">
        <v>0</v>
      </c>
      <c r="U357" s="96">
        <v>1</v>
      </c>
      <c r="V357" s="96">
        <v>0</v>
      </c>
      <c r="W357" s="96">
        <v>0</v>
      </c>
      <c r="X357" s="96">
        <v>0</v>
      </c>
      <c r="Y357" s="97">
        <f t="shared" si="643"/>
        <v>13</v>
      </c>
      <c r="Z357" s="63">
        <f t="shared" si="647"/>
        <v>0.6979166666666663</v>
      </c>
      <c r="AA357" s="31">
        <f t="shared" ref="AA357:AG357" si="728">B460+J460+R460+B563</f>
        <v>136</v>
      </c>
      <c r="AB357" s="31">
        <f t="shared" si="728"/>
        <v>19</v>
      </c>
      <c r="AC357" s="31">
        <f t="shared" si="728"/>
        <v>2</v>
      </c>
      <c r="AD357" s="31">
        <f t="shared" si="728"/>
        <v>2</v>
      </c>
      <c r="AE357" s="31">
        <f t="shared" si="728"/>
        <v>5</v>
      </c>
      <c r="AF357" s="31">
        <f t="shared" si="728"/>
        <v>3</v>
      </c>
      <c r="AG357" s="31">
        <f t="shared" si="728"/>
        <v>1</v>
      </c>
      <c r="AH357" s="61">
        <f t="shared" si="719"/>
        <v>168</v>
      </c>
      <c r="AI357" s="31">
        <f t="shared" ref="AI357:AO357" si="729">J48+B254+R357+B460</f>
        <v>111</v>
      </c>
      <c r="AJ357" s="31">
        <f t="shared" si="729"/>
        <v>12</v>
      </c>
      <c r="AK357" s="31">
        <f t="shared" si="729"/>
        <v>1</v>
      </c>
      <c r="AL357" s="31">
        <f t="shared" si="729"/>
        <v>3</v>
      </c>
      <c r="AM357" s="31">
        <f t="shared" si="729"/>
        <v>1</v>
      </c>
      <c r="AN357" s="31">
        <f t="shared" si="729"/>
        <v>2</v>
      </c>
      <c r="AO357" s="31">
        <f t="shared" si="729"/>
        <v>0</v>
      </c>
      <c r="AP357" s="61">
        <f t="shared" si="721"/>
        <v>130</v>
      </c>
    </row>
    <row r="358" spans="1:42" ht="13.5" customHeight="1" x14ac:dyDescent="0.2">
      <c r="A358" s="63">
        <f t="shared" si="646"/>
        <v>0.70833333333333293</v>
      </c>
      <c r="B358" s="96">
        <v>23</v>
      </c>
      <c r="C358" s="96">
        <v>2</v>
      </c>
      <c r="D358" s="96">
        <v>2</v>
      </c>
      <c r="E358" s="96">
        <v>0</v>
      </c>
      <c r="F358" s="96">
        <v>0</v>
      </c>
      <c r="G358" s="96">
        <v>0</v>
      </c>
      <c r="H358" s="96">
        <v>0</v>
      </c>
      <c r="I358" s="97">
        <f t="shared" si="641"/>
        <v>27</v>
      </c>
      <c r="J358" s="96">
        <v>83</v>
      </c>
      <c r="K358" s="96">
        <v>17</v>
      </c>
      <c r="L358" s="96">
        <v>1</v>
      </c>
      <c r="M358" s="96">
        <v>1</v>
      </c>
      <c r="N358" s="96">
        <v>1</v>
      </c>
      <c r="O358" s="96">
        <v>3</v>
      </c>
      <c r="P358" s="96">
        <v>1</v>
      </c>
      <c r="Q358" s="97">
        <f t="shared" si="642"/>
        <v>107</v>
      </c>
      <c r="R358" s="96">
        <v>6</v>
      </c>
      <c r="S358" s="96">
        <v>1</v>
      </c>
      <c r="T358" s="96">
        <v>0</v>
      </c>
      <c r="U358" s="96">
        <v>0</v>
      </c>
      <c r="V358" s="96">
        <v>0</v>
      </c>
      <c r="W358" s="96">
        <v>0</v>
      </c>
      <c r="X358" s="96">
        <v>0</v>
      </c>
      <c r="Y358" s="97">
        <f t="shared" si="643"/>
        <v>7</v>
      </c>
      <c r="Z358" s="59">
        <f t="shared" si="647"/>
        <v>0.70833333333333293</v>
      </c>
      <c r="AA358" s="31">
        <f t="shared" ref="AA358:AG358" si="730">B461+J461+R461+B564</f>
        <v>160</v>
      </c>
      <c r="AB358" s="31">
        <f t="shared" si="730"/>
        <v>17</v>
      </c>
      <c r="AC358" s="31">
        <f t="shared" si="730"/>
        <v>1</v>
      </c>
      <c r="AD358" s="31">
        <f t="shared" si="730"/>
        <v>2</v>
      </c>
      <c r="AE358" s="31">
        <f t="shared" si="730"/>
        <v>0</v>
      </c>
      <c r="AF358" s="31">
        <f t="shared" si="730"/>
        <v>3</v>
      </c>
      <c r="AG358" s="31">
        <f t="shared" si="730"/>
        <v>0</v>
      </c>
      <c r="AH358" s="61">
        <f t="shared" si="719"/>
        <v>183</v>
      </c>
      <c r="AI358" s="31">
        <f t="shared" ref="AI358:AO358" si="731">J49+B255+R358+B461</f>
        <v>111</v>
      </c>
      <c r="AJ358" s="31">
        <f t="shared" si="731"/>
        <v>21</v>
      </c>
      <c r="AK358" s="31">
        <f t="shared" si="731"/>
        <v>3</v>
      </c>
      <c r="AL358" s="31">
        <f t="shared" si="731"/>
        <v>0</v>
      </c>
      <c r="AM358" s="31">
        <f t="shared" si="731"/>
        <v>1</v>
      </c>
      <c r="AN358" s="31">
        <f t="shared" si="731"/>
        <v>2</v>
      </c>
      <c r="AO358" s="31">
        <f t="shared" si="731"/>
        <v>0</v>
      </c>
      <c r="AP358" s="61">
        <f t="shared" si="721"/>
        <v>138</v>
      </c>
    </row>
    <row r="359" spans="1:42" ht="13.5" customHeight="1" x14ac:dyDescent="0.2">
      <c r="A359" s="63">
        <f t="shared" si="646"/>
        <v>0.71874999999999956</v>
      </c>
      <c r="B359" s="96">
        <v>29</v>
      </c>
      <c r="C359" s="96">
        <v>5</v>
      </c>
      <c r="D359" s="96">
        <v>1</v>
      </c>
      <c r="E359" s="96">
        <v>0</v>
      </c>
      <c r="F359" s="96">
        <v>0</v>
      </c>
      <c r="G359" s="96">
        <v>1</v>
      </c>
      <c r="H359" s="96">
        <v>0</v>
      </c>
      <c r="I359" s="97">
        <f t="shared" si="641"/>
        <v>36</v>
      </c>
      <c r="J359" s="96">
        <v>85</v>
      </c>
      <c r="K359" s="96">
        <v>15</v>
      </c>
      <c r="L359" s="96">
        <v>2</v>
      </c>
      <c r="M359" s="96">
        <v>1</v>
      </c>
      <c r="N359" s="96">
        <v>2</v>
      </c>
      <c r="O359" s="96">
        <v>2</v>
      </c>
      <c r="P359" s="96">
        <v>0</v>
      </c>
      <c r="Q359" s="97">
        <f t="shared" si="642"/>
        <v>107</v>
      </c>
      <c r="R359" s="96">
        <v>10</v>
      </c>
      <c r="S359" s="96">
        <v>0</v>
      </c>
      <c r="T359" s="96">
        <v>0</v>
      </c>
      <c r="U359" s="96">
        <v>1</v>
      </c>
      <c r="V359" s="96">
        <v>0</v>
      </c>
      <c r="W359" s="96">
        <v>0</v>
      </c>
      <c r="X359" s="96">
        <v>0</v>
      </c>
      <c r="Y359" s="97">
        <f t="shared" si="643"/>
        <v>11</v>
      </c>
      <c r="Z359" s="63">
        <f t="shared" si="647"/>
        <v>0.71874999999999956</v>
      </c>
      <c r="AA359" s="31">
        <f t="shared" ref="AA359:AG359" si="732">B462+J462+R462+B565</f>
        <v>129</v>
      </c>
      <c r="AB359" s="31">
        <f t="shared" si="732"/>
        <v>18</v>
      </c>
      <c r="AC359" s="31">
        <f t="shared" si="732"/>
        <v>1</v>
      </c>
      <c r="AD359" s="31">
        <f t="shared" si="732"/>
        <v>1</v>
      </c>
      <c r="AE359" s="31">
        <f t="shared" si="732"/>
        <v>1</v>
      </c>
      <c r="AF359" s="31">
        <f t="shared" si="732"/>
        <v>5</v>
      </c>
      <c r="AG359" s="31">
        <f t="shared" si="732"/>
        <v>5</v>
      </c>
      <c r="AH359" s="61">
        <f t="shared" si="719"/>
        <v>160</v>
      </c>
      <c r="AI359" s="31">
        <f t="shared" ref="AI359:AO359" si="733">J50+B256+R359+B462</f>
        <v>139</v>
      </c>
      <c r="AJ359" s="31">
        <f t="shared" si="733"/>
        <v>22</v>
      </c>
      <c r="AK359" s="31">
        <f t="shared" si="733"/>
        <v>1</v>
      </c>
      <c r="AL359" s="31">
        <f t="shared" si="733"/>
        <v>1</v>
      </c>
      <c r="AM359" s="31">
        <f t="shared" si="733"/>
        <v>0</v>
      </c>
      <c r="AN359" s="31">
        <f t="shared" si="733"/>
        <v>2</v>
      </c>
      <c r="AO359" s="31">
        <f t="shared" si="733"/>
        <v>2</v>
      </c>
      <c r="AP359" s="61">
        <f t="shared" si="721"/>
        <v>167</v>
      </c>
    </row>
    <row r="360" spans="1:42" ht="13.5" customHeight="1" x14ac:dyDescent="0.2">
      <c r="A360" s="63">
        <f t="shared" si="646"/>
        <v>0.72916666666666619</v>
      </c>
      <c r="B360" s="96">
        <v>26</v>
      </c>
      <c r="C360" s="96">
        <v>4</v>
      </c>
      <c r="D360" s="96">
        <v>1</v>
      </c>
      <c r="E360" s="96">
        <v>0</v>
      </c>
      <c r="F360" s="96">
        <v>2</v>
      </c>
      <c r="G360" s="96">
        <v>0</v>
      </c>
      <c r="H360" s="96">
        <v>0</v>
      </c>
      <c r="I360" s="97">
        <f t="shared" si="641"/>
        <v>33</v>
      </c>
      <c r="J360" s="96">
        <v>64</v>
      </c>
      <c r="K360" s="96">
        <v>9</v>
      </c>
      <c r="L360" s="96">
        <v>0</v>
      </c>
      <c r="M360" s="96">
        <v>3</v>
      </c>
      <c r="N360" s="96">
        <v>4</v>
      </c>
      <c r="O360" s="96">
        <v>1</v>
      </c>
      <c r="P360" s="96">
        <v>0</v>
      </c>
      <c r="Q360" s="97">
        <f t="shared" si="642"/>
        <v>81</v>
      </c>
      <c r="R360" s="96">
        <v>10</v>
      </c>
      <c r="S360" s="96">
        <v>0</v>
      </c>
      <c r="T360" s="96">
        <v>0</v>
      </c>
      <c r="U360" s="96">
        <v>0</v>
      </c>
      <c r="V360" s="96">
        <v>0</v>
      </c>
      <c r="W360" s="96">
        <v>0</v>
      </c>
      <c r="X360" s="96">
        <v>0</v>
      </c>
      <c r="Y360" s="97">
        <f t="shared" si="643"/>
        <v>10</v>
      </c>
      <c r="Z360" s="63">
        <f t="shared" si="647"/>
        <v>0.72916666666666619</v>
      </c>
      <c r="AA360" s="31">
        <f t="shared" ref="AA360:AG360" si="734">B463+J463+R463+B566</f>
        <v>133</v>
      </c>
      <c r="AB360" s="31">
        <f t="shared" si="734"/>
        <v>18</v>
      </c>
      <c r="AC360" s="31">
        <f t="shared" si="734"/>
        <v>2</v>
      </c>
      <c r="AD360" s="31">
        <f t="shared" si="734"/>
        <v>2</v>
      </c>
      <c r="AE360" s="31">
        <f t="shared" si="734"/>
        <v>1</v>
      </c>
      <c r="AF360" s="31">
        <f t="shared" si="734"/>
        <v>3</v>
      </c>
      <c r="AG360" s="31">
        <f t="shared" si="734"/>
        <v>1</v>
      </c>
      <c r="AH360" s="61">
        <f t="shared" si="719"/>
        <v>160</v>
      </c>
      <c r="AI360" s="31">
        <f t="shared" ref="AI360:AO360" si="735">J51+B257+R360+B463</f>
        <v>121</v>
      </c>
      <c r="AJ360" s="31">
        <f t="shared" si="735"/>
        <v>21</v>
      </c>
      <c r="AK360" s="31">
        <f t="shared" si="735"/>
        <v>0</v>
      </c>
      <c r="AL360" s="31">
        <f t="shared" si="735"/>
        <v>1</v>
      </c>
      <c r="AM360" s="31">
        <f t="shared" si="735"/>
        <v>1</v>
      </c>
      <c r="AN360" s="31">
        <f t="shared" si="735"/>
        <v>2</v>
      </c>
      <c r="AO360" s="31">
        <f t="shared" si="735"/>
        <v>2</v>
      </c>
      <c r="AP360" s="61">
        <f t="shared" si="721"/>
        <v>148</v>
      </c>
    </row>
    <row r="361" spans="1:42" ht="13.5" customHeight="1" x14ac:dyDescent="0.2">
      <c r="A361" s="63">
        <f t="shared" si="646"/>
        <v>0.73958333333333282</v>
      </c>
      <c r="B361" s="96">
        <v>39</v>
      </c>
      <c r="C361" s="96">
        <v>5</v>
      </c>
      <c r="D361" s="96">
        <v>4</v>
      </c>
      <c r="E361" s="96">
        <v>0</v>
      </c>
      <c r="F361" s="96">
        <v>1</v>
      </c>
      <c r="G361" s="96">
        <v>0</v>
      </c>
      <c r="H361" s="96">
        <v>0</v>
      </c>
      <c r="I361" s="97">
        <f t="shared" si="641"/>
        <v>49</v>
      </c>
      <c r="J361" s="96">
        <v>109</v>
      </c>
      <c r="K361" s="96">
        <v>5</v>
      </c>
      <c r="L361" s="96">
        <v>3</v>
      </c>
      <c r="M361" s="96">
        <v>4</v>
      </c>
      <c r="N361" s="96">
        <v>2</v>
      </c>
      <c r="O361" s="96">
        <v>1</v>
      </c>
      <c r="P361" s="96">
        <v>1</v>
      </c>
      <c r="Q361" s="97">
        <f t="shared" si="642"/>
        <v>125</v>
      </c>
      <c r="R361" s="96">
        <v>8</v>
      </c>
      <c r="S361" s="96">
        <v>1</v>
      </c>
      <c r="T361" s="96">
        <v>0</v>
      </c>
      <c r="U361" s="96">
        <v>0</v>
      </c>
      <c r="V361" s="96">
        <v>0</v>
      </c>
      <c r="W361" s="96">
        <v>0</v>
      </c>
      <c r="X361" s="96">
        <v>0</v>
      </c>
      <c r="Y361" s="97">
        <f t="shared" si="643"/>
        <v>9</v>
      </c>
      <c r="Z361" s="62">
        <f t="shared" si="647"/>
        <v>0.73958333333333282</v>
      </c>
      <c r="AA361" s="31">
        <f t="shared" ref="AA361:AG361" si="736">B464+J464+R464+B567</f>
        <v>133</v>
      </c>
      <c r="AB361" s="31">
        <f t="shared" si="736"/>
        <v>13</v>
      </c>
      <c r="AC361" s="31">
        <f t="shared" si="736"/>
        <v>1</v>
      </c>
      <c r="AD361" s="31">
        <f t="shared" si="736"/>
        <v>2</v>
      </c>
      <c r="AE361" s="31">
        <f t="shared" si="736"/>
        <v>4</v>
      </c>
      <c r="AF361" s="31">
        <f t="shared" si="736"/>
        <v>1</v>
      </c>
      <c r="AG361" s="31">
        <f t="shared" si="736"/>
        <v>2</v>
      </c>
      <c r="AH361" s="61">
        <f t="shared" si="719"/>
        <v>156</v>
      </c>
      <c r="AI361" s="31">
        <f t="shared" ref="AI361:AO361" si="737">J52+B258+R361+B464</f>
        <v>108</v>
      </c>
      <c r="AJ361" s="31">
        <f t="shared" si="737"/>
        <v>16</v>
      </c>
      <c r="AK361" s="31">
        <f t="shared" si="737"/>
        <v>0</v>
      </c>
      <c r="AL361" s="31">
        <f t="shared" si="737"/>
        <v>0</v>
      </c>
      <c r="AM361" s="31">
        <f t="shared" si="737"/>
        <v>2</v>
      </c>
      <c r="AN361" s="31">
        <f t="shared" si="737"/>
        <v>5</v>
      </c>
      <c r="AO361" s="31">
        <f t="shared" si="737"/>
        <v>0</v>
      </c>
      <c r="AP361" s="61">
        <f t="shared" si="721"/>
        <v>131</v>
      </c>
    </row>
    <row r="362" spans="1:42" ht="13.5" customHeight="1" x14ac:dyDescent="0.2">
      <c r="A362" s="63">
        <f t="shared" si="646"/>
        <v>0.74999999999999944</v>
      </c>
      <c r="B362" s="96">
        <v>34</v>
      </c>
      <c r="C362" s="96">
        <v>4</v>
      </c>
      <c r="D362" s="96">
        <v>0</v>
      </c>
      <c r="E362" s="96">
        <v>0</v>
      </c>
      <c r="F362" s="96">
        <v>1</v>
      </c>
      <c r="G362" s="96">
        <v>0</v>
      </c>
      <c r="H362" s="96">
        <v>0</v>
      </c>
      <c r="I362" s="97">
        <f t="shared" si="641"/>
        <v>39</v>
      </c>
      <c r="J362" s="96">
        <v>81</v>
      </c>
      <c r="K362" s="96">
        <v>7</v>
      </c>
      <c r="L362" s="96">
        <v>0</v>
      </c>
      <c r="M362" s="96">
        <v>3</v>
      </c>
      <c r="N362" s="96">
        <v>1</v>
      </c>
      <c r="O362" s="96">
        <v>2</v>
      </c>
      <c r="P362" s="96">
        <v>0</v>
      </c>
      <c r="Q362" s="97">
        <f t="shared" si="642"/>
        <v>94</v>
      </c>
      <c r="R362" s="96">
        <v>5</v>
      </c>
      <c r="S362" s="96">
        <v>1</v>
      </c>
      <c r="T362" s="96">
        <v>0</v>
      </c>
      <c r="U362" s="96">
        <v>0</v>
      </c>
      <c r="V362" s="96">
        <v>0</v>
      </c>
      <c r="W362" s="96">
        <v>0</v>
      </c>
      <c r="X362" s="96">
        <v>0</v>
      </c>
      <c r="Y362" s="97">
        <f t="shared" si="643"/>
        <v>6</v>
      </c>
      <c r="Z362" s="63">
        <f t="shared" si="647"/>
        <v>0.74999999999999944</v>
      </c>
      <c r="AA362" s="31">
        <f t="shared" ref="AA362:AG362" si="738">B465+J465+R465+B568</f>
        <v>148</v>
      </c>
      <c r="AB362" s="31">
        <f t="shared" si="738"/>
        <v>13</v>
      </c>
      <c r="AC362" s="31">
        <f t="shared" si="738"/>
        <v>0</v>
      </c>
      <c r="AD362" s="31">
        <f t="shared" si="738"/>
        <v>3</v>
      </c>
      <c r="AE362" s="31">
        <f t="shared" si="738"/>
        <v>0</v>
      </c>
      <c r="AF362" s="31">
        <f t="shared" si="738"/>
        <v>0</v>
      </c>
      <c r="AG362" s="31">
        <f t="shared" si="738"/>
        <v>3</v>
      </c>
      <c r="AH362" s="61">
        <f t="shared" si="719"/>
        <v>167</v>
      </c>
      <c r="AI362" s="31">
        <f t="shared" ref="AI362:AO362" si="739">J53+B259+R362+B465</f>
        <v>123</v>
      </c>
      <c r="AJ362" s="31">
        <f t="shared" si="739"/>
        <v>12</v>
      </c>
      <c r="AK362" s="31">
        <f t="shared" si="739"/>
        <v>2</v>
      </c>
      <c r="AL362" s="31">
        <f t="shared" si="739"/>
        <v>1</v>
      </c>
      <c r="AM362" s="31">
        <f t="shared" si="739"/>
        <v>0</v>
      </c>
      <c r="AN362" s="31">
        <f t="shared" si="739"/>
        <v>4</v>
      </c>
      <c r="AO362" s="31">
        <f t="shared" si="739"/>
        <v>1</v>
      </c>
      <c r="AP362" s="61">
        <f t="shared" si="721"/>
        <v>143</v>
      </c>
    </row>
    <row r="363" spans="1:42" ht="13.5" customHeight="1" x14ac:dyDescent="0.2">
      <c r="A363" s="59">
        <f t="shared" si="646"/>
        <v>0.76041666666666607</v>
      </c>
      <c r="B363" s="96">
        <v>38</v>
      </c>
      <c r="C363" s="96">
        <v>3</v>
      </c>
      <c r="D363" s="96">
        <v>3</v>
      </c>
      <c r="E363" s="96">
        <v>0</v>
      </c>
      <c r="F363" s="96">
        <v>1</v>
      </c>
      <c r="G363" s="96">
        <v>0</v>
      </c>
      <c r="H363" s="96">
        <v>1</v>
      </c>
      <c r="I363" s="97">
        <f t="shared" si="641"/>
        <v>46</v>
      </c>
      <c r="J363" s="96">
        <v>96</v>
      </c>
      <c r="K363" s="96">
        <v>17</v>
      </c>
      <c r="L363" s="96">
        <v>0</v>
      </c>
      <c r="M363" s="96">
        <v>0</v>
      </c>
      <c r="N363" s="96">
        <v>1</v>
      </c>
      <c r="O363" s="96">
        <v>1</v>
      </c>
      <c r="P363" s="96">
        <v>0</v>
      </c>
      <c r="Q363" s="97">
        <f t="shared" si="642"/>
        <v>115</v>
      </c>
      <c r="R363" s="96">
        <v>9</v>
      </c>
      <c r="S363" s="96">
        <v>0</v>
      </c>
      <c r="T363" s="96">
        <v>0</v>
      </c>
      <c r="U363" s="96">
        <v>0</v>
      </c>
      <c r="V363" s="96">
        <v>0</v>
      </c>
      <c r="W363" s="96">
        <v>0</v>
      </c>
      <c r="X363" s="96">
        <v>0</v>
      </c>
      <c r="Y363" s="97">
        <f t="shared" si="643"/>
        <v>9</v>
      </c>
      <c r="Z363" s="63">
        <f t="shared" si="647"/>
        <v>0.76041666666666607</v>
      </c>
      <c r="AA363" s="31">
        <f t="shared" ref="AA363:AG363" si="740">B466+J466+R466+B569</f>
        <v>106</v>
      </c>
      <c r="AB363" s="31">
        <f t="shared" si="740"/>
        <v>15</v>
      </c>
      <c r="AC363" s="31">
        <f t="shared" si="740"/>
        <v>3</v>
      </c>
      <c r="AD363" s="31">
        <f t="shared" si="740"/>
        <v>0</v>
      </c>
      <c r="AE363" s="31">
        <f t="shared" si="740"/>
        <v>0</v>
      </c>
      <c r="AF363" s="31">
        <f t="shared" si="740"/>
        <v>0</v>
      </c>
      <c r="AG363" s="31">
        <f t="shared" si="740"/>
        <v>0</v>
      </c>
      <c r="AH363" s="61">
        <f t="shared" si="719"/>
        <v>124</v>
      </c>
      <c r="AI363" s="31">
        <f t="shared" ref="AI363:AO363" si="741">J54+B260+R363+B466</f>
        <v>124</v>
      </c>
      <c r="AJ363" s="31">
        <f t="shared" si="741"/>
        <v>12</v>
      </c>
      <c r="AK363" s="31">
        <f t="shared" si="741"/>
        <v>0</v>
      </c>
      <c r="AL363" s="31">
        <f t="shared" si="741"/>
        <v>0</v>
      </c>
      <c r="AM363" s="31">
        <f t="shared" si="741"/>
        <v>0</v>
      </c>
      <c r="AN363" s="31">
        <f t="shared" si="741"/>
        <v>4</v>
      </c>
      <c r="AO363" s="31">
        <f t="shared" si="741"/>
        <v>2</v>
      </c>
      <c r="AP363" s="61">
        <f t="shared" si="721"/>
        <v>142</v>
      </c>
    </row>
    <row r="364" spans="1:42" ht="13.5" customHeight="1" x14ac:dyDescent="0.2">
      <c r="A364" s="62">
        <f t="shared" si="646"/>
        <v>0.7708333333333327</v>
      </c>
      <c r="B364" s="96">
        <v>23</v>
      </c>
      <c r="C364" s="96">
        <v>1</v>
      </c>
      <c r="D364" s="96">
        <v>2</v>
      </c>
      <c r="E364" s="96">
        <v>0</v>
      </c>
      <c r="F364" s="96">
        <v>1</v>
      </c>
      <c r="G364" s="96">
        <v>0</v>
      </c>
      <c r="H364" s="96">
        <v>0</v>
      </c>
      <c r="I364" s="97">
        <f t="shared" si="641"/>
        <v>27</v>
      </c>
      <c r="J364" s="96">
        <v>104</v>
      </c>
      <c r="K364" s="96">
        <v>4</v>
      </c>
      <c r="L364" s="96">
        <v>0</v>
      </c>
      <c r="M364" s="96">
        <v>1</v>
      </c>
      <c r="N364" s="96">
        <v>4</v>
      </c>
      <c r="O364" s="96">
        <v>1</v>
      </c>
      <c r="P364" s="96">
        <v>1</v>
      </c>
      <c r="Q364" s="97">
        <f t="shared" si="642"/>
        <v>115</v>
      </c>
      <c r="R364" s="96">
        <v>5</v>
      </c>
      <c r="S364" s="96">
        <v>0</v>
      </c>
      <c r="T364" s="96">
        <v>0</v>
      </c>
      <c r="U364" s="96">
        <v>0</v>
      </c>
      <c r="V364" s="96">
        <v>0</v>
      </c>
      <c r="W364" s="96">
        <v>0</v>
      </c>
      <c r="X364" s="96">
        <v>0</v>
      </c>
      <c r="Y364" s="97">
        <f t="shared" si="643"/>
        <v>5</v>
      </c>
      <c r="Z364" s="63">
        <f t="shared" si="647"/>
        <v>0.7708333333333327</v>
      </c>
      <c r="AA364" s="31">
        <f t="shared" ref="AA364:AG364" si="742">B467+J467+R467+B570</f>
        <v>146</v>
      </c>
      <c r="AB364" s="31">
        <f t="shared" si="742"/>
        <v>15</v>
      </c>
      <c r="AC364" s="31">
        <f t="shared" si="742"/>
        <v>1</v>
      </c>
      <c r="AD364" s="31">
        <f t="shared" si="742"/>
        <v>0</v>
      </c>
      <c r="AE364" s="31">
        <f t="shared" si="742"/>
        <v>2</v>
      </c>
      <c r="AF364" s="31">
        <f t="shared" si="742"/>
        <v>1</v>
      </c>
      <c r="AG364" s="31">
        <f t="shared" si="742"/>
        <v>1</v>
      </c>
      <c r="AH364" s="61">
        <f t="shared" si="719"/>
        <v>166</v>
      </c>
      <c r="AI364" s="31">
        <f t="shared" ref="AI364:AO364" si="743">J55+B261+R364+B467</f>
        <v>119</v>
      </c>
      <c r="AJ364" s="31">
        <f t="shared" si="743"/>
        <v>10</v>
      </c>
      <c r="AK364" s="31">
        <f t="shared" si="743"/>
        <v>2</v>
      </c>
      <c r="AL364" s="31">
        <f t="shared" si="743"/>
        <v>0</v>
      </c>
      <c r="AM364" s="31">
        <f t="shared" si="743"/>
        <v>1</v>
      </c>
      <c r="AN364" s="31">
        <f t="shared" si="743"/>
        <v>4</v>
      </c>
      <c r="AO364" s="31">
        <f t="shared" si="743"/>
        <v>1</v>
      </c>
      <c r="AP364" s="61">
        <f t="shared" si="721"/>
        <v>137</v>
      </c>
    </row>
    <row r="365" spans="1:42" ht="13.5" customHeight="1" thickBot="1" x14ac:dyDescent="0.25">
      <c r="A365" s="63">
        <f t="shared" si="646"/>
        <v>0.78124999999999933</v>
      </c>
      <c r="B365" s="98">
        <v>34</v>
      </c>
      <c r="C365" s="98">
        <v>4</v>
      </c>
      <c r="D365" s="98">
        <v>0</v>
      </c>
      <c r="E365" s="98">
        <v>0</v>
      </c>
      <c r="F365" s="98">
        <v>1</v>
      </c>
      <c r="G365" s="98">
        <v>0</v>
      </c>
      <c r="H365" s="98">
        <v>1</v>
      </c>
      <c r="I365" s="99">
        <f t="shared" si="641"/>
        <v>40</v>
      </c>
      <c r="J365" s="98">
        <v>108</v>
      </c>
      <c r="K365" s="98">
        <v>9</v>
      </c>
      <c r="L365" s="98">
        <v>0</v>
      </c>
      <c r="M365" s="98">
        <v>0</v>
      </c>
      <c r="N365" s="98">
        <v>2</v>
      </c>
      <c r="O365" s="98">
        <v>0</v>
      </c>
      <c r="P365" s="98">
        <v>0</v>
      </c>
      <c r="Q365" s="99">
        <f t="shared" si="642"/>
        <v>119</v>
      </c>
      <c r="R365" s="98">
        <v>5</v>
      </c>
      <c r="S365" s="98">
        <v>3</v>
      </c>
      <c r="T365" s="98">
        <v>0</v>
      </c>
      <c r="U365" s="98">
        <v>0</v>
      </c>
      <c r="V365" s="98">
        <v>0</v>
      </c>
      <c r="W365" s="98">
        <v>0</v>
      </c>
      <c r="X365" s="98">
        <v>0</v>
      </c>
      <c r="Y365" s="99">
        <f t="shared" si="643"/>
        <v>8</v>
      </c>
      <c r="Z365" s="63">
        <f t="shared" si="647"/>
        <v>0.78124999999999933</v>
      </c>
      <c r="AA365" s="92">
        <f t="shared" ref="AA365:AG365" si="744">B468+J468+R468+B571</f>
        <v>119</v>
      </c>
      <c r="AB365" s="92">
        <f t="shared" si="744"/>
        <v>10</v>
      </c>
      <c r="AC365" s="92">
        <f t="shared" si="744"/>
        <v>0</v>
      </c>
      <c r="AD365" s="92">
        <f t="shared" si="744"/>
        <v>1</v>
      </c>
      <c r="AE365" s="92">
        <f t="shared" si="744"/>
        <v>1</v>
      </c>
      <c r="AF365" s="92">
        <f t="shared" si="744"/>
        <v>0</v>
      </c>
      <c r="AG365" s="92">
        <f t="shared" si="744"/>
        <v>0</v>
      </c>
      <c r="AH365" s="61">
        <f>SUM(AA365:AG365)</f>
        <v>131</v>
      </c>
      <c r="AI365" s="92">
        <f t="shared" ref="AI365:AO365" si="745">J56+B262+R365+B468</f>
        <v>120</v>
      </c>
      <c r="AJ365" s="92">
        <f t="shared" si="745"/>
        <v>14</v>
      </c>
      <c r="AK365" s="92">
        <f t="shared" si="745"/>
        <v>0</v>
      </c>
      <c r="AL365" s="92">
        <f t="shared" si="745"/>
        <v>1</v>
      </c>
      <c r="AM365" s="92">
        <f t="shared" si="745"/>
        <v>4</v>
      </c>
      <c r="AN365" s="92">
        <f t="shared" si="745"/>
        <v>0</v>
      </c>
      <c r="AO365" s="92">
        <f t="shared" si="745"/>
        <v>0</v>
      </c>
      <c r="AP365" s="61">
        <f>SUM(AI365:AO365)</f>
        <v>139</v>
      </c>
    </row>
    <row r="366" spans="1:42" ht="13.5" customHeight="1" thickTop="1" thickBot="1" x14ac:dyDescent="0.25">
      <c r="A366" s="169" t="s">
        <v>5</v>
      </c>
      <c r="B366" s="294" t="s">
        <v>6</v>
      </c>
      <c r="C366" s="295"/>
      <c r="D366" s="295"/>
      <c r="E366" s="295"/>
      <c r="F366" s="295"/>
      <c r="G366" s="295"/>
      <c r="H366" s="296"/>
      <c r="I366" s="58" t="s">
        <v>8</v>
      </c>
      <c r="J366" s="294" t="s">
        <v>6</v>
      </c>
      <c r="K366" s="295"/>
      <c r="L366" s="295"/>
      <c r="M366" s="295"/>
      <c r="N366" s="295"/>
      <c r="O366" s="295"/>
      <c r="P366" s="296"/>
      <c r="Q366" s="58" t="s">
        <v>8</v>
      </c>
      <c r="R366" s="294" t="s">
        <v>6</v>
      </c>
      <c r="S366" s="295"/>
      <c r="T366" s="295"/>
      <c r="U366" s="295"/>
      <c r="V366" s="295"/>
      <c r="W366" s="295"/>
      <c r="X366" s="296"/>
      <c r="Y366" s="58" t="s">
        <v>8</v>
      </c>
      <c r="Z366" s="169" t="s">
        <v>5</v>
      </c>
      <c r="AA366" s="294" t="s">
        <v>6</v>
      </c>
      <c r="AB366" s="295"/>
      <c r="AC366" s="295"/>
      <c r="AD366" s="295"/>
      <c r="AE366" s="295"/>
      <c r="AF366" s="295"/>
      <c r="AG366" s="296"/>
      <c r="AH366" s="58" t="s">
        <v>8</v>
      </c>
      <c r="AI366" s="294" t="s">
        <v>6</v>
      </c>
      <c r="AJ366" s="295"/>
      <c r="AK366" s="295"/>
      <c r="AL366" s="295"/>
      <c r="AM366" s="295"/>
      <c r="AN366" s="295"/>
      <c r="AO366" s="296"/>
      <c r="AP366" s="58" t="s">
        <v>8</v>
      </c>
    </row>
    <row r="367" spans="1:42" ht="13.5" customHeight="1" thickTop="1" x14ac:dyDescent="0.2">
      <c r="A367" s="64">
        <f>A264</f>
        <v>0.29166666666666669</v>
      </c>
      <c r="B367" s="70">
        <f>SUM(B318:B321)</f>
        <v>105</v>
      </c>
      <c r="C367" s="70">
        <f t="shared" ref="C367:H369" si="746">SUM(C318:C321)</f>
        <v>29</v>
      </c>
      <c r="D367" s="70">
        <f t="shared" si="746"/>
        <v>2</v>
      </c>
      <c r="E367" s="70">
        <f t="shared" si="746"/>
        <v>2</v>
      </c>
      <c r="F367" s="70">
        <f t="shared" si="746"/>
        <v>2</v>
      </c>
      <c r="G367" s="70">
        <f t="shared" si="746"/>
        <v>3</v>
      </c>
      <c r="H367" s="70">
        <f t="shared" si="746"/>
        <v>0</v>
      </c>
      <c r="I367" s="71">
        <f>SUM(B367:H367)</f>
        <v>143</v>
      </c>
      <c r="J367" s="70">
        <f>SUM(J318:J321)</f>
        <v>566</v>
      </c>
      <c r="K367" s="70">
        <f t="shared" ref="K367:P369" si="747">SUM(K318:K321)</f>
        <v>117</v>
      </c>
      <c r="L367" s="70">
        <f t="shared" si="747"/>
        <v>7</v>
      </c>
      <c r="M367" s="70">
        <f t="shared" si="747"/>
        <v>7</v>
      </c>
      <c r="N367" s="70">
        <f t="shared" si="747"/>
        <v>10</v>
      </c>
      <c r="O367" s="70">
        <f t="shared" si="747"/>
        <v>15</v>
      </c>
      <c r="P367" s="70">
        <f t="shared" si="747"/>
        <v>6</v>
      </c>
      <c r="Q367" s="71">
        <f>SUM(J367:P367)</f>
        <v>728</v>
      </c>
      <c r="R367" s="70">
        <f>SUM(R318:R321)</f>
        <v>10</v>
      </c>
      <c r="S367" s="70">
        <f t="shared" ref="S367:X369" si="748">SUM(S318:S321)</f>
        <v>8</v>
      </c>
      <c r="T367" s="70">
        <f t="shared" si="748"/>
        <v>5</v>
      </c>
      <c r="U367" s="70">
        <f t="shared" si="748"/>
        <v>1</v>
      </c>
      <c r="V367" s="70">
        <f t="shared" si="748"/>
        <v>1</v>
      </c>
      <c r="W367" s="70">
        <f t="shared" si="748"/>
        <v>1</v>
      </c>
      <c r="X367" s="70">
        <f t="shared" si="748"/>
        <v>0</v>
      </c>
      <c r="Y367" s="71">
        <f>SUM(R367:X367)</f>
        <v>26</v>
      </c>
      <c r="Z367" s="64">
        <f>A367</f>
        <v>0.29166666666666669</v>
      </c>
      <c r="AA367" s="70">
        <f>SUM(AA318:AA321)</f>
        <v>414</v>
      </c>
      <c r="AB367" s="70">
        <f t="shared" ref="AB367:AG367" si="749">SUM(AB318:AB321)</f>
        <v>161</v>
      </c>
      <c r="AC367" s="70">
        <f t="shared" si="749"/>
        <v>23</v>
      </c>
      <c r="AD367" s="70">
        <f t="shared" si="749"/>
        <v>14</v>
      </c>
      <c r="AE367" s="70">
        <f t="shared" si="749"/>
        <v>14</v>
      </c>
      <c r="AF367" s="70">
        <f t="shared" si="749"/>
        <v>12</v>
      </c>
      <c r="AG367" s="70">
        <f t="shared" si="749"/>
        <v>4</v>
      </c>
      <c r="AH367" s="71">
        <f>SUM(AA367:AG367)</f>
        <v>642</v>
      </c>
      <c r="AI367" s="70">
        <f>SUM(AI318:AI321)</f>
        <v>405</v>
      </c>
      <c r="AJ367" s="70">
        <f t="shared" ref="AJ367:AO367" si="750">SUM(AJ318:AJ321)</f>
        <v>97</v>
      </c>
      <c r="AK367" s="70">
        <f t="shared" si="750"/>
        <v>17</v>
      </c>
      <c r="AL367" s="70">
        <f t="shared" si="750"/>
        <v>6</v>
      </c>
      <c r="AM367" s="70">
        <f t="shared" si="750"/>
        <v>7</v>
      </c>
      <c r="AN367" s="70">
        <f t="shared" si="750"/>
        <v>9</v>
      </c>
      <c r="AO367" s="70">
        <f t="shared" si="750"/>
        <v>6</v>
      </c>
      <c r="AP367" s="71">
        <f>SUM(AI367:AO367)</f>
        <v>547</v>
      </c>
    </row>
    <row r="368" spans="1:42" ht="13.5" customHeight="1" x14ac:dyDescent="0.2">
      <c r="A368" s="62">
        <f t="shared" ref="A368:A411" si="751">A265</f>
        <v>0.30208333333333337</v>
      </c>
      <c r="B368" s="60">
        <f>SUM(B319:B322)</f>
        <v>102</v>
      </c>
      <c r="C368" s="60">
        <f t="shared" si="746"/>
        <v>31</v>
      </c>
      <c r="D368" s="60">
        <f t="shared" si="746"/>
        <v>3</v>
      </c>
      <c r="E368" s="60">
        <f t="shared" si="746"/>
        <v>4</v>
      </c>
      <c r="F368" s="60">
        <f t="shared" si="746"/>
        <v>3</v>
      </c>
      <c r="G368" s="60">
        <f t="shared" si="746"/>
        <v>3</v>
      </c>
      <c r="H368" s="60">
        <f t="shared" si="746"/>
        <v>0</v>
      </c>
      <c r="I368" s="61">
        <f t="shared" ref="I368:I410" si="752">SUM(B368:H368)</f>
        <v>146</v>
      </c>
      <c r="J368" s="60">
        <f>SUM(J319:J322)</f>
        <v>585</v>
      </c>
      <c r="K368" s="60">
        <f t="shared" si="747"/>
        <v>119</v>
      </c>
      <c r="L368" s="60">
        <f t="shared" si="747"/>
        <v>7</v>
      </c>
      <c r="M368" s="60">
        <f t="shared" si="747"/>
        <v>6</v>
      </c>
      <c r="N368" s="60">
        <f t="shared" si="747"/>
        <v>10</v>
      </c>
      <c r="O368" s="60">
        <f t="shared" si="747"/>
        <v>20</v>
      </c>
      <c r="P368" s="60">
        <f t="shared" si="747"/>
        <v>4</v>
      </c>
      <c r="Q368" s="61">
        <f t="shared" ref="Q368:Q410" si="753">SUM(J368:P368)</f>
        <v>751</v>
      </c>
      <c r="R368" s="60">
        <f>SUM(R319:R322)</f>
        <v>20</v>
      </c>
      <c r="S368" s="60">
        <f t="shared" si="748"/>
        <v>12</v>
      </c>
      <c r="T368" s="60">
        <f t="shared" si="748"/>
        <v>4</v>
      </c>
      <c r="U368" s="60">
        <f t="shared" si="748"/>
        <v>1</v>
      </c>
      <c r="V368" s="60">
        <f t="shared" si="748"/>
        <v>1</v>
      </c>
      <c r="W368" s="60">
        <f t="shared" si="748"/>
        <v>0</v>
      </c>
      <c r="X368" s="60">
        <f t="shared" si="748"/>
        <v>0</v>
      </c>
      <c r="Y368" s="61">
        <f t="shared" ref="Y368:Y410" si="754">SUM(R368:X368)</f>
        <v>38</v>
      </c>
      <c r="Z368" s="62">
        <f t="shared" ref="Z368:Z411" si="755">A368</f>
        <v>0.30208333333333337</v>
      </c>
      <c r="AA368" s="60">
        <f t="shared" ref="AA368:AG368" si="756">SUM(AA319:AA322)</f>
        <v>387</v>
      </c>
      <c r="AB368" s="60">
        <f t="shared" si="756"/>
        <v>155</v>
      </c>
      <c r="AC368" s="60">
        <f t="shared" si="756"/>
        <v>24</v>
      </c>
      <c r="AD368" s="60">
        <f t="shared" si="756"/>
        <v>14</v>
      </c>
      <c r="AE368" s="60">
        <f t="shared" si="756"/>
        <v>10</v>
      </c>
      <c r="AF368" s="60">
        <f t="shared" si="756"/>
        <v>14</v>
      </c>
      <c r="AG368" s="60">
        <f t="shared" si="756"/>
        <v>4</v>
      </c>
      <c r="AH368" s="61">
        <f t="shared" ref="AH368:AH410" si="757">SUM(AA368:AG368)</f>
        <v>608</v>
      </c>
      <c r="AI368" s="60">
        <f t="shared" ref="AI368:AO368" si="758">SUM(AI319:AI322)</f>
        <v>451</v>
      </c>
      <c r="AJ368" s="60">
        <f t="shared" si="758"/>
        <v>108</v>
      </c>
      <c r="AK368" s="60">
        <f t="shared" si="758"/>
        <v>17</v>
      </c>
      <c r="AL368" s="60">
        <f t="shared" si="758"/>
        <v>6</v>
      </c>
      <c r="AM368" s="60">
        <f t="shared" si="758"/>
        <v>8</v>
      </c>
      <c r="AN368" s="60">
        <f t="shared" si="758"/>
        <v>8</v>
      </c>
      <c r="AO368" s="60">
        <f t="shared" si="758"/>
        <v>4</v>
      </c>
      <c r="AP368" s="61">
        <f t="shared" ref="AP368:AP410" si="759">SUM(AI368:AO368)</f>
        <v>602</v>
      </c>
    </row>
    <row r="369" spans="1:42" ht="13.5" customHeight="1" x14ac:dyDescent="0.2">
      <c r="A369" s="63">
        <f t="shared" si="751"/>
        <v>0.31250000000000006</v>
      </c>
      <c r="B369" s="60">
        <f>SUM(B320:B323)</f>
        <v>108</v>
      </c>
      <c r="C369" s="60">
        <f t="shared" si="746"/>
        <v>26</v>
      </c>
      <c r="D369" s="60">
        <f t="shared" si="746"/>
        <v>3</v>
      </c>
      <c r="E369" s="60">
        <f t="shared" si="746"/>
        <v>5</v>
      </c>
      <c r="F369" s="60">
        <f t="shared" si="746"/>
        <v>3</v>
      </c>
      <c r="G369" s="60">
        <f t="shared" si="746"/>
        <v>4</v>
      </c>
      <c r="H369" s="60">
        <f t="shared" si="746"/>
        <v>0</v>
      </c>
      <c r="I369" s="61">
        <f t="shared" si="752"/>
        <v>149</v>
      </c>
      <c r="J369" s="60">
        <f>SUM(J320:J323)</f>
        <v>557</v>
      </c>
      <c r="K369" s="60">
        <f t="shared" si="747"/>
        <v>108</v>
      </c>
      <c r="L369" s="60">
        <f t="shared" si="747"/>
        <v>5</v>
      </c>
      <c r="M369" s="60">
        <f t="shared" si="747"/>
        <v>5</v>
      </c>
      <c r="N369" s="60">
        <f t="shared" si="747"/>
        <v>11</v>
      </c>
      <c r="O369" s="60">
        <f t="shared" si="747"/>
        <v>24</v>
      </c>
      <c r="P369" s="60">
        <f t="shared" si="747"/>
        <v>6</v>
      </c>
      <c r="Q369" s="61">
        <f t="shared" si="753"/>
        <v>716</v>
      </c>
      <c r="R369" s="60">
        <f>SUM(R320:R323)</f>
        <v>30</v>
      </c>
      <c r="S369" s="60">
        <f t="shared" si="748"/>
        <v>13</v>
      </c>
      <c r="T369" s="60">
        <f t="shared" si="748"/>
        <v>4</v>
      </c>
      <c r="U369" s="60">
        <f t="shared" si="748"/>
        <v>1</v>
      </c>
      <c r="V369" s="60">
        <f t="shared" si="748"/>
        <v>1</v>
      </c>
      <c r="W369" s="60">
        <f t="shared" si="748"/>
        <v>0</v>
      </c>
      <c r="X369" s="60">
        <f t="shared" si="748"/>
        <v>0</v>
      </c>
      <c r="Y369" s="61">
        <f t="shared" si="754"/>
        <v>49</v>
      </c>
      <c r="Z369" s="63">
        <f t="shared" si="755"/>
        <v>0.31250000000000006</v>
      </c>
      <c r="AA369" s="60">
        <f t="shared" ref="AA369:AG369" si="760">SUM(AA320:AA323)</f>
        <v>412</v>
      </c>
      <c r="AB369" s="60">
        <f t="shared" si="760"/>
        <v>149</v>
      </c>
      <c r="AC369" s="60">
        <f t="shared" si="760"/>
        <v>23</v>
      </c>
      <c r="AD369" s="60">
        <f t="shared" si="760"/>
        <v>8</v>
      </c>
      <c r="AE369" s="60">
        <f t="shared" si="760"/>
        <v>9</v>
      </c>
      <c r="AF369" s="60">
        <f t="shared" si="760"/>
        <v>15</v>
      </c>
      <c r="AG369" s="60">
        <f t="shared" si="760"/>
        <v>5</v>
      </c>
      <c r="AH369" s="61">
        <f t="shared" si="757"/>
        <v>621</v>
      </c>
      <c r="AI369" s="60">
        <f t="shared" ref="AI369:AO369" si="761">SUM(AI320:AI323)</f>
        <v>487</v>
      </c>
      <c r="AJ369" s="60">
        <f t="shared" si="761"/>
        <v>103</v>
      </c>
      <c r="AK369" s="60">
        <f t="shared" si="761"/>
        <v>16</v>
      </c>
      <c r="AL369" s="60">
        <f t="shared" si="761"/>
        <v>7</v>
      </c>
      <c r="AM369" s="60">
        <f t="shared" si="761"/>
        <v>6</v>
      </c>
      <c r="AN369" s="60">
        <f t="shared" si="761"/>
        <v>8</v>
      </c>
      <c r="AO369" s="60">
        <f t="shared" si="761"/>
        <v>5</v>
      </c>
      <c r="AP369" s="61">
        <f t="shared" si="759"/>
        <v>632</v>
      </c>
    </row>
    <row r="370" spans="1:42" ht="13.5" customHeight="1" x14ac:dyDescent="0.2">
      <c r="A370" s="62">
        <f t="shared" si="751"/>
        <v>0.32291666666666674</v>
      </c>
      <c r="B370" s="60">
        <f t="shared" ref="B370:H385" si="762">SUM(B321:B324)</f>
        <v>119</v>
      </c>
      <c r="C370" s="60">
        <f t="shared" si="762"/>
        <v>22</v>
      </c>
      <c r="D370" s="60">
        <f t="shared" si="762"/>
        <v>5</v>
      </c>
      <c r="E370" s="60">
        <f t="shared" si="762"/>
        <v>8</v>
      </c>
      <c r="F370" s="60">
        <f t="shared" si="762"/>
        <v>2</v>
      </c>
      <c r="G370" s="60">
        <f t="shared" si="762"/>
        <v>1</v>
      </c>
      <c r="H370" s="60">
        <f t="shared" si="762"/>
        <v>0</v>
      </c>
      <c r="I370" s="61">
        <f t="shared" si="752"/>
        <v>157</v>
      </c>
      <c r="J370" s="60">
        <f t="shared" ref="J370:P385" si="763">SUM(J321:J324)</f>
        <v>529</v>
      </c>
      <c r="K370" s="60">
        <f t="shared" si="763"/>
        <v>88</v>
      </c>
      <c r="L370" s="60">
        <f t="shared" si="763"/>
        <v>5</v>
      </c>
      <c r="M370" s="60">
        <f t="shared" si="763"/>
        <v>7</v>
      </c>
      <c r="N370" s="60">
        <f t="shared" si="763"/>
        <v>12</v>
      </c>
      <c r="O370" s="60">
        <f t="shared" si="763"/>
        <v>22</v>
      </c>
      <c r="P370" s="60">
        <f t="shared" si="763"/>
        <v>5</v>
      </c>
      <c r="Q370" s="61">
        <f t="shared" si="753"/>
        <v>668</v>
      </c>
      <c r="R370" s="60">
        <f t="shared" ref="R370:X385" si="764">SUM(R321:R324)</f>
        <v>39</v>
      </c>
      <c r="S370" s="60">
        <f t="shared" si="764"/>
        <v>13</v>
      </c>
      <c r="T370" s="60">
        <f t="shared" si="764"/>
        <v>4</v>
      </c>
      <c r="U370" s="60">
        <f t="shared" si="764"/>
        <v>1</v>
      </c>
      <c r="V370" s="60">
        <f t="shared" si="764"/>
        <v>1</v>
      </c>
      <c r="W370" s="60">
        <f t="shared" si="764"/>
        <v>0</v>
      </c>
      <c r="X370" s="60">
        <f t="shared" si="764"/>
        <v>0</v>
      </c>
      <c r="Y370" s="61">
        <f t="shared" si="754"/>
        <v>58</v>
      </c>
      <c r="Z370" s="62">
        <f t="shared" si="755"/>
        <v>0.32291666666666674</v>
      </c>
      <c r="AA370" s="60">
        <f t="shared" ref="AA370:AG370" si="765">SUM(AA321:AA324)</f>
        <v>397</v>
      </c>
      <c r="AB370" s="60">
        <f t="shared" si="765"/>
        <v>131</v>
      </c>
      <c r="AC370" s="60">
        <f t="shared" si="765"/>
        <v>28</v>
      </c>
      <c r="AD370" s="60">
        <f t="shared" si="765"/>
        <v>7</v>
      </c>
      <c r="AE370" s="60">
        <f t="shared" si="765"/>
        <v>4</v>
      </c>
      <c r="AF370" s="60">
        <f t="shared" si="765"/>
        <v>15</v>
      </c>
      <c r="AG370" s="60">
        <f t="shared" si="765"/>
        <v>5</v>
      </c>
      <c r="AH370" s="61">
        <f t="shared" si="757"/>
        <v>587</v>
      </c>
      <c r="AI370" s="60">
        <f t="shared" ref="AI370:AO370" si="766">SUM(AI321:AI324)</f>
        <v>484</v>
      </c>
      <c r="AJ370" s="60">
        <f t="shared" si="766"/>
        <v>103</v>
      </c>
      <c r="AK370" s="60">
        <f t="shared" si="766"/>
        <v>16</v>
      </c>
      <c r="AL370" s="60">
        <f t="shared" si="766"/>
        <v>9</v>
      </c>
      <c r="AM370" s="60">
        <f t="shared" si="766"/>
        <v>3</v>
      </c>
      <c r="AN370" s="60">
        <f t="shared" si="766"/>
        <v>7</v>
      </c>
      <c r="AO370" s="60">
        <f t="shared" si="766"/>
        <v>8</v>
      </c>
      <c r="AP370" s="61">
        <f t="shared" si="759"/>
        <v>630</v>
      </c>
    </row>
    <row r="371" spans="1:42" ht="13.5" customHeight="1" x14ac:dyDescent="0.2">
      <c r="A371" s="62">
        <f t="shared" si="751"/>
        <v>0.33333333333333343</v>
      </c>
      <c r="B371" s="60">
        <f t="shared" si="762"/>
        <v>117</v>
      </c>
      <c r="C371" s="60">
        <f t="shared" si="762"/>
        <v>19</v>
      </c>
      <c r="D371" s="60">
        <f t="shared" si="762"/>
        <v>6</v>
      </c>
      <c r="E371" s="60">
        <f t="shared" si="762"/>
        <v>7</v>
      </c>
      <c r="F371" s="60">
        <f t="shared" si="762"/>
        <v>3</v>
      </c>
      <c r="G371" s="60">
        <f t="shared" si="762"/>
        <v>1</v>
      </c>
      <c r="H371" s="60">
        <f t="shared" si="762"/>
        <v>0</v>
      </c>
      <c r="I371" s="61">
        <f t="shared" si="752"/>
        <v>153</v>
      </c>
      <c r="J371" s="60">
        <f t="shared" si="763"/>
        <v>480</v>
      </c>
      <c r="K371" s="60">
        <f t="shared" si="763"/>
        <v>73</v>
      </c>
      <c r="L371" s="60">
        <f t="shared" si="763"/>
        <v>5</v>
      </c>
      <c r="M371" s="60">
        <f t="shared" si="763"/>
        <v>7</v>
      </c>
      <c r="N371" s="60">
        <f t="shared" si="763"/>
        <v>11</v>
      </c>
      <c r="O371" s="60">
        <f t="shared" si="763"/>
        <v>24</v>
      </c>
      <c r="P371" s="60">
        <f t="shared" si="763"/>
        <v>6</v>
      </c>
      <c r="Q371" s="61">
        <f t="shared" si="753"/>
        <v>606</v>
      </c>
      <c r="R371" s="60">
        <f t="shared" si="764"/>
        <v>43</v>
      </c>
      <c r="S371" s="60">
        <f t="shared" si="764"/>
        <v>12</v>
      </c>
      <c r="T371" s="60">
        <f t="shared" si="764"/>
        <v>5</v>
      </c>
      <c r="U371" s="60">
        <f t="shared" si="764"/>
        <v>3</v>
      </c>
      <c r="V371" s="60">
        <f t="shared" si="764"/>
        <v>0</v>
      </c>
      <c r="W371" s="60">
        <f t="shared" si="764"/>
        <v>0</v>
      </c>
      <c r="X371" s="60">
        <f t="shared" si="764"/>
        <v>0</v>
      </c>
      <c r="Y371" s="61">
        <f t="shared" si="754"/>
        <v>63</v>
      </c>
      <c r="Z371" s="62">
        <f t="shared" si="755"/>
        <v>0.33333333333333343</v>
      </c>
      <c r="AA371" s="60">
        <f t="shared" ref="AA371:AG371" si="767">SUM(AA322:AA325)</f>
        <v>420</v>
      </c>
      <c r="AB371" s="60">
        <f t="shared" si="767"/>
        <v>112</v>
      </c>
      <c r="AC371" s="60">
        <f t="shared" si="767"/>
        <v>27</v>
      </c>
      <c r="AD371" s="60">
        <f t="shared" si="767"/>
        <v>7</v>
      </c>
      <c r="AE371" s="60">
        <f t="shared" si="767"/>
        <v>5</v>
      </c>
      <c r="AF371" s="60">
        <f t="shared" si="767"/>
        <v>14</v>
      </c>
      <c r="AG371" s="60">
        <f t="shared" si="767"/>
        <v>3</v>
      </c>
      <c r="AH371" s="61">
        <f t="shared" si="757"/>
        <v>588</v>
      </c>
      <c r="AI371" s="60">
        <f t="shared" ref="AI371:AO371" si="768">SUM(AI322:AI325)</f>
        <v>493</v>
      </c>
      <c r="AJ371" s="60">
        <f t="shared" si="768"/>
        <v>98</v>
      </c>
      <c r="AK371" s="60">
        <f t="shared" si="768"/>
        <v>18</v>
      </c>
      <c r="AL371" s="60">
        <f t="shared" si="768"/>
        <v>10</v>
      </c>
      <c r="AM371" s="60">
        <f t="shared" si="768"/>
        <v>5</v>
      </c>
      <c r="AN371" s="60">
        <f t="shared" si="768"/>
        <v>6</v>
      </c>
      <c r="AO371" s="60">
        <f t="shared" si="768"/>
        <v>7</v>
      </c>
      <c r="AP371" s="61">
        <f t="shared" si="759"/>
        <v>637</v>
      </c>
    </row>
    <row r="372" spans="1:42" ht="13.5" customHeight="1" x14ac:dyDescent="0.2">
      <c r="A372" s="63">
        <f t="shared" si="751"/>
        <v>0.34375000000000011</v>
      </c>
      <c r="B372" s="60">
        <f t="shared" si="762"/>
        <v>131</v>
      </c>
      <c r="C372" s="60">
        <f t="shared" si="762"/>
        <v>18</v>
      </c>
      <c r="D372" s="60">
        <f t="shared" si="762"/>
        <v>7</v>
      </c>
      <c r="E372" s="60">
        <f t="shared" si="762"/>
        <v>5</v>
      </c>
      <c r="F372" s="60">
        <f t="shared" si="762"/>
        <v>4</v>
      </c>
      <c r="G372" s="60">
        <f t="shared" si="762"/>
        <v>1</v>
      </c>
      <c r="H372" s="60">
        <f t="shared" si="762"/>
        <v>0</v>
      </c>
      <c r="I372" s="61">
        <f t="shared" si="752"/>
        <v>166</v>
      </c>
      <c r="J372" s="60">
        <f t="shared" si="763"/>
        <v>454</v>
      </c>
      <c r="K372" s="60">
        <f t="shared" si="763"/>
        <v>66</v>
      </c>
      <c r="L372" s="60">
        <f t="shared" si="763"/>
        <v>4</v>
      </c>
      <c r="M372" s="60">
        <f t="shared" si="763"/>
        <v>5</v>
      </c>
      <c r="N372" s="60">
        <f t="shared" si="763"/>
        <v>12</v>
      </c>
      <c r="O372" s="60">
        <f t="shared" si="763"/>
        <v>17</v>
      </c>
      <c r="P372" s="60">
        <f t="shared" si="763"/>
        <v>5</v>
      </c>
      <c r="Q372" s="61">
        <f t="shared" si="753"/>
        <v>563</v>
      </c>
      <c r="R372" s="60">
        <f t="shared" si="764"/>
        <v>47</v>
      </c>
      <c r="S372" s="60">
        <f t="shared" si="764"/>
        <v>10</v>
      </c>
      <c r="T372" s="60">
        <f t="shared" si="764"/>
        <v>7</v>
      </c>
      <c r="U372" s="60">
        <f t="shared" si="764"/>
        <v>4</v>
      </c>
      <c r="V372" s="60">
        <f t="shared" si="764"/>
        <v>0</v>
      </c>
      <c r="W372" s="60">
        <f t="shared" si="764"/>
        <v>0</v>
      </c>
      <c r="X372" s="60">
        <f t="shared" si="764"/>
        <v>0</v>
      </c>
      <c r="Y372" s="61">
        <f t="shared" si="754"/>
        <v>68</v>
      </c>
      <c r="Z372" s="63">
        <f t="shared" si="755"/>
        <v>0.34375000000000011</v>
      </c>
      <c r="AA372" s="60">
        <f t="shared" ref="AA372:AG372" si="769">SUM(AA323:AA326)</f>
        <v>437</v>
      </c>
      <c r="AB372" s="60">
        <f t="shared" si="769"/>
        <v>98</v>
      </c>
      <c r="AC372" s="60">
        <f t="shared" si="769"/>
        <v>27</v>
      </c>
      <c r="AD372" s="60">
        <f t="shared" si="769"/>
        <v>7</v>
      </c>
      <c r="AE372" s="60">
        <f t="shared" si="769"/>
        <v>9</v>
      </c>
      <c r="AF372" s="60">
        <f t="shared" si="769"/>
        <v>14</v>
      </c>
      <c r="AG372" s="60">
        <f t="shared" si="769"/>
        <v>2</v>
      </c>
      <c r="AH372" s="61">
        <f t="shared" si="757"/>
        <v>594</v>
      </c>
      <c r="AI372" s="60">
        <f t="shared" ref="AI372:AO372" si="770">SUM(AI323:AI326)</f>
        <v>501</v>
      </c>
      <c r="AJ372" s="60">
        <f t="shared" si="770"/>
        <v>90</v>
      </c>
      <c r="AK372" s="60">
        <f t="shared" si="770"/>
        <v>20</v>
      </c>
      <c r="AL372" s="60">
        <f t="shared" si="770"/>
        <v>14</v>
      </c>
      <c r="AM372" s="60">
        <f t="shared" si="770"/>
        <v>4</v>
      </c>
      <c r="AN372" s="60">
        <f t="shared" si="770"/>
        <v>7</v>
      </c>
      <c r="AO372" s="60">
        <f t="shared" si="770"/>
        <v>8</v>
      </c>
      <c r="AP372" s="61">
        <f t="shared" si="759"/>
        <v>644</v>
      </c>
    </row>
    <row r="373" spans="1:42" ht="13.5" customHeight="1" x14ac:dyDescent="0.2">
      <c r="A373" s="62">
        <f t="shared" si="751"/>
        <v>0.3541666666666668</v>
      </c>
      <c r="B373" s="60">
        <f t="shared" si="762"/>
        <v>138</v>
      </c>
      <c r="C373" s="60">
        <f t="shared" si="762"/>
        <v>17</v>
      </c>
      <c r="D373" s="60">
        <f t="shared" si="762"/>
        <v>7</v>
      </c>
      <c r="E373" s="60">
        <f t="shared" si="762"/>
        <v>5</v>
      </c>
      <c r="F373" s="60">
        <f t="shared" si="762"/>
        <v>4</v>
      </c>
      <c r="G373" s="60">
        <f t="shared" si="762"/>
        <v>0</v>
      </c>
      <c r="H373" s="60">
        <f t="shared" si="762"/>
        <v>0</v>
      </c>
      <c r="I373" s="61">
        <f t="shared" si="752"/>
        <v>171</v>
      </c>
      <c r="J373" s="60">
        <f t="shared" si="763"/>
        <v>453</v>
      </c>
      <c r="K373" s="60">
        <f t="shared" si="763"/>
        <v>67</v>
      </c>
      <c r="L373" s="60">
        <f t="shared" si="763"/>
        <v>7</v>
      </c>
      <c r="M373" s="60">
        <f t="shared" si="763"/>
        <v>5</v>
      </c>
      <c r="N373" s="60">
        <f t="shared" si="763"/>
        <v>11</v>
      </c>
      <c r="O373" s="60">
        <f t="shared" si="763"/>
        <v>15</v>
      </c>
      <c r="P373" s="60">
        <f t="shared" si="763"/>
        <v>3</v>
      </c>
      <c r="Q373" s="61">
        <f t="shared" si="753"/>
        <v>561</v>
      </c>
      <c r="R373" s="60">
        <f t="shared" si="764"/>
        <v>43</v>
      </c>
      <c r="S373" s="60">
        <f t="shared" si="764"/>
        <v>11</v>
      </c>
      <c r="T373" s="60">
        <f t="shared" si="764"/>
        <v>8</v>
      </c>
      <c r="U373" s="60">
        <f t="shared" si="764"/>
        <v>5</v>
      </c>
      <c r="V373" s="60">
        <f t="shared" si="764"/>
        <v>0</v>
      </c>
      <c r="W373" s="60">
        <f t="shared" si="764"/>
        <v>0</v>
      </c>
      <c r="X373" s="60">
        <f t="shared" si="764"/>
        <v>0</v>
      </c>
      <c r="Y373" s="61">
        <f t="shared" si="754"/>
        <v>67</v>
      </c>
      <c r="Z373" s="62">
        <f t="shared" si="755"/>
        <v>0.3541666666666668</v>
      </c>
      <c r="AA373" s="60">
        <f t="shared" ref="AA373:AG373" si="771">SUM(AA324:AA327)</f>
        <v>437</v>
      </c>
      <c r="AB373" s="60">
        <f t="shared" si="771"/>
        <v>88</v>
      </c>
      <c r="AC373" s="60">
        <f t="shared" si="771"/>
        <v>23</v>
      </c>
      <c r="AD373" s="60">
        <f t="shared" si="771"/>
        <v>9</v>
      </c>
      <c r="AE373" s="60">
        <f t="shared" si="771"/>
        <v>6</v>
      </c>
      <c r="AF373" s="60">
        <f t="shared" si="771"/>
        <v>10</v>
      </c>
      <c r="AG373" s="60">
        <f t="shared" si="771"/>
        <v>0</v>
      </c>
      <c r="AH373" s="61">
        <f t="shared" si="757"/>
        <v>573</v>
      </c>
      <c r="AI373" s="60">
        <f t="shared" ref="AI373:AO373" si="772">SUM(AI324:AI327)</f>
        <v>490</v>
      </c>
      <c r="AJ373" s="60">
        <f t="shared" si="772"/>
        <v>88</v>
      </c>
      <c r="AK373" s="60">
        <f t="shared" si="772"/>
        <v>22</v>
      </c>
      <c r="AL373" s="60">
        <f t="shared" si="772"/>
        <v>16</v>
      </c>
      <c r="AM373" s="60">
        <f t="shared" si="772"/>
        <v>4</v>
      </c>
      <c r="AN373" s="60">
        <f t="shared" si="772"/>
        <v>6</v>
      </c>
      <c r="AO373" s="60">
        <f t="shared" si="772"/>
        <v>6</v>
      </c>
      <c r="AP373" s="61">
        <f t="shared" si="759"/>
        <v>632</v>
      </c>
    </row>
    <row r="374" spans="1:42" ht="13.5" customHeight="1" x14ac:dyDescent="0.2">
      <c r="A374" s="62">
        <f t="shared" si="751"/>
        <v>0.36458333333333348</v>
      </c>
      <c r="B374" s="60">
        <f t="shared" si="762"/>
        <v>138</v>
      </c>
      <c r="C374" s="60">
        <f t="shared" si="762"/>
        <v>17</v>
      </c>
      <c r="D374" s="60">
        <f t="shared" si="762"/>
        <v>9</v>
      </c>
      <c r="E374" s="60">
        <f t="shared" si="762"/>
        <v>4</v>
      </c>
      <c r="F374" s="60">
        <f t="shared" si="762"/>
        <v>4</v>
      </c>
      <c r="G374" s="60">
        <f t="shared" si="762"/>
        <v>0</v>
      </c>
      <c r="H374" s="60">
        <f t="shared" si="762"/>
        <v>0</v>
      </c>
      <c r="I374" s="61">
        <f t="shared" si="752"/>
        <v>172</v>
      </c>
      <c r="J374" s="60">
        <f t="shared" si="763"/>
        <v>450</v>
      </c>
      <c r="K374" s="60">
        <f t="shared" si="763"/>
        <v>68</v>
      </c>
      <c r="L374" s="60">
        <f t="shared" si="763"/>
        <v>8</v>
      </c>
      <c r="M374" s="60">
        <f t="shared" si="763"/>
        <v>7</v>
      </c>
      <c r="N374" s="60">
        <f t="shared" si="763"/>
        <v>11</v>
      </c>
      <c r="O374" s="60">
        <f t="shared" si="763"/>
        <v>12</v>
      </c>
      <c r="P374" s="60">
        <f t="shared" si="763"/>
        <v>3</v>
      </c>
      <c r="Q374" s="61">
        <f t="shared" si="753"/>
        <v>559</v>
      </c>
      <c r="R374" s="60">
        <f t="shared" si="764"/>
        <v>39</v>
      </c>
      <c r="S374" s="60">
        <f t="shared" si="764"/>
        <v>8</v>
      </c>
      <c r="T374" s="60">
        <f t="shared" si="764"/>
        <v>8</v>
      </c>
      <c r="U374" s="60">
        <f t="shared" si="764"/>
        <v>8</v>
      </c>
      <c r="V374" s="60">
        <f t="shared" si="764"/>
        <v>0</v>
      </c>
      <c r="W374" s="60">
        <f t="shared" si="764"/>
        <v>0</v>
      </c>
      <c r="X374" s="60">
        <f t="shared" si="764"/>
        <v>0</v>
      </c>
      <c r="Y374" s="61">
        <f t="shared" si="754"/>
        <v>63</v>
      </c>
      <c r="Z374" s="62">
        <f t="shared" si="755"/>
        <v>0.36458333333333348</v>
      </c>
      <c r="AA374" s="60">
        <f t="shared" ref="AA374:AG374" si="773">SUM(AA325:AA328)</f>
        <v>435</v>
      </c>
      <c r="AB374" s="60">
        <f t="shared" si="773"/>
        <v>85</v>
      </c>
      <c r="AC374" s="60">
        <f t="shared" si="773"/>
        <v>20</v>
      </c>
      <c r="AD374" s="60">
        <f t="shared" si="773"/>
        <v>9</v>
      </c>
      <c r="AE374" s="60">
        <f t="shared" si="773"/>
        <v>8</v>
      </c>
      <c r="AF374" s="60">
        <f t="shared" si="773"/>
        <v>8</v>
      </c>
      <c r="AG374" s="60">
        <f t="shared" si="773"/>
        <v>1</v>
      </c>
      <c r="AH374" s="61">
        <f t="shared" si="757"/>
        <v>566</v>
      </c>
      <c r="AI374" s="60">
        <f t="shared" ref="AI374:AO374" si="774">SUM(AI325:AI328)</f>
        <v>469</v>
      </c>
      <c r="AJ374" s="60">
        <f t="shared" si="774"/>
        <v>90</v>
      </c>
      <c r="AK374" s="60">
        <f t="shared" si="774"/>
        <v>26</v>
      </c>
      <c r="AL374" s="60">
        <f t="shared" si="774"/>
        <v>18</v>
      </c>
      <c r="AM374" s="60">
        <f t="shared" si="774"/>
        <v>8</v>
      </c>
      <c r="AN374" s="60">
        <f t="shared" si="774"/>
        <v>6</v>
      </c>
      <c r="AO374" s="60">
        <f t="shared" si="774"/>
        <v>4</v>
      </c>
      <c r="AP374" s="61">
        <f t="shared" si="759"/>
        <v>621</v>
      </c>
    </row>
    <row r="375" spans="1:42" ht="13.5" customHeight="1" x14ac:dyDescent="0.2">
      <c r="A375" s="63">
        <f t="shared" si="751"/>
        <v>0.37500000000000017</v>
      </c>
      <c r="B375" s="60">
        <f t="shared" si="762"/>
        <v>130</v>
      </c>
      <c r="C375" s="60">
        <f t="shared" si="762"/>
        <v>24</v>
      </c>
      <c r="D375" s="60">
        <f t="shared" si="762"/>
        <v>8</v>
      </c>
      <c r="E375" s="60">
        <f t="shared" si="762"/>
        <v>5</v>
      </c>
      <c r="F375" s="60">
        <f t="shared" si="762"/>
        <v>4</v>
      </c>
      <c r="G375" s="60">
        <f t="shared" si="762"/>
        <v>0</v>
      </c>
      <c r="H375" s="60">
        <f t="shared" si="762"/>
        <v>0</v>
      </c>
      <c r="I375" s="61">
        <f t="shared" si="752"/>
        <v>171</v>
      </c>
      <c r="J375" s="60">
        <f t="shared" si="763"/>
        <v>436</v>
      </c>
      <c r="K375" s="60">
        <f t="shared" si="763"/>
        <v>66</v>
      </c>
      <c r="L375" s="60">
        <f t="shared" si="763"/>
        <v>11</v>
      </c>
      <c r="M375" s="60">
        <f t="shared" si="763"/>
        <v>9</v>
      </c>
      <c r="N375" s="60">
        <f t="shared" si="763"/>
        <v>10</v>
      </c>
      <c r="O375" s="60">
        <f t="shared" si="763"/>
        <v>12</v>
      </c>
      <c r="P375" s="60">
        <f t="shared" si="763"/>
        <v>3</v>
      </c>
      <c r="Q375" s="61">
        <f t="shared" si="753"/>
        <v>547</v>
      </c>
      <c r="R375" s="60">
        <f t="shared" si="764"/>
        <v>34</v>
      </c>
      <c r="S375" s="60">
        <f t="shared" si="764"/>
        <v>9</v>
      </c>
      <c r="T375" s="60">
        <f t="shared" si="764"/>
        <v>6</v>
      </c>
      <c r="U375" s="60">
        <f t="shared" si="764"/>
        <v>6</v>
      </c>
      <c r="V375" s="60">
        <f t="shared" si="764"/>
        <v>0</v>
      </c>
      <c r="W375" s="60">
        <f t="shared" si="764"/>
        <v>0</v>
      </c>
      <c r="X375" s="60">
        <f t="shared" si="764"/>
        <v>0</v>
      </c>
      <c r="Y375" s="61">
        <f t="shared" si="754"/>
        <v>55</v>
      </c>
      <c r="Z375" s="63">
        <f t="shared" si="755"/>
        <v>0.37500000000000017</v>
      </c>
      <c r="AA375" s="60">
        <f t="shared" ref="AA375:AG375" si="775">SUM(AA326:AA329)</f>
        <v>419</v>
      </c>
      <c r="AB375" s="60">
        <f t="shared" si="775"/>
        <v>93</v>
      </c>
      <c r="AC375" s="60">
        <f t="shared" si="775"/>
        <v>22</v>
      </c>
      <c r="AD375" s="60">
        <f t="shared" si="775"/>
        <v>11</v>
      </c>
      <c r="AE375" s="60">
        <f t="shared" si="775"/>
        <v>10</v>
      </c>
      <c r="AF375" s="60">
        <f t="shared" si="775"/>
        <v>5</v>
      </c>
      <c r="AG375" s="60">
        <f t="shared" si="775"/>
        <v>1</v>
      </c>
      <c r="AH375" s="61">
        <f t="shared" si="757"/>
        <v>561</v>
      </c>
      <c r="AI375" s="60">
        <f t="shared" ref="AI375:AO375" si="776">SUM(AI326:AI329)</f>
        <v>417</v>
      </c>
      <c r="AJ375" s="60">
        <f t="shared" si="776"/>
        <v>91</v>
      </c>
      <c r="AK375" s="60">
        <f t="shared" si="776"/>
        <v>22</v>
      </c>
      <c r="AL375" s="60">
        <f t="shared" si="776"/>
        <v>17</v>
      </c>
      <c r="AM375" s="60">
        <f t="shared" si="776"/>
        <v>6</v>
      </c>
      <c r="AN375" s="60">
        <f t="shared" si="776"/>
        <v>4</v>
      </c>
      <c r="AO375" s="60">
        <f t="shared" si="776"/>
        <v>3</v>
      </c>
      <c r="AP375" s="61">
        <f t="shared" si="759"/>
        <v>560</v>
      </c>
    </row>
    <row r="376" spans="1:42" ht="13.5" customHeight="1" x14ac:dyDescent="0.2">
      <c r="A376" s="62">
        <f t="shared" si="751"/>
        <v>0.38541666666666685</v>
      </c>
      <c r="B376" s="60">
        <f t="shared" si="762"/>
        <v>137</v>
      </c>
      <c r="C376" s="60">
        <f t="shared" si="762"/>
        <v>23</v>
      </c>
      <c r="D376" s="60">
        <f t="shared" si="762"/>
        <v>7</v>
      </c>
      <c r="E376" s="60">
        <f t="shared" si="762"/>
        <v>7</v>
      </c>
      <c r="F376" s="60">
        <f t="shared" si="762"/>
        <v>3</v>
      </c>
      <c r="G376" s="60">
        <f t="shared" si="762"/>
        <v>0</v>
      </c>
      <c r="H376" s="60">
        <f t="shared" si="762"/>
        <v>0</v>
      </c>
      <c r="I376" s="61">
        <f t="shared" si="752"/>
        <v>177</v>
      </c>
      <c r="J376" s="60">
        <f t="shared" si="763"/>
        <v>411</v>
      </c>
      <c r="K376" s="60">
        <f t="shared" si="763"/>
        <v>54</v>
      </c>
      <c r="L376" s="60">
        <f t="shared" si="763"/>
        <v>10</v>
      </c>
      <c r="M376" s="60">
        <f t="shared" si="763"/>
        <v>11</v>
      </c>
      <c r="N376" s="60">
        <f t="shared" si="763"/>
        <v>10</v>
      </c>
      <c r="O376" s="60">
        <f t="shared" si="763"/>
        <v>10</v>
      </c>
      <c r="P376" s="60">
        <f t="shared" si="763"/>
        <v>3</v>
      </c>
      <c r="Q376" s="61">
        <f t="shared" si="753"/>
        <v>509</v>
      </c>
      <c r="R376" s="60">
        <f t="shared" si="764"/>
        <v>24</v>
      </c>
      <c r="S376" s="60">
        <f t="shared" si="764"/>
        <v>9</v>
      </c>
      <c r="T376" s="60">
        <f t="shared" si="764"/>
        <v>6</v>
      </c>
      <c r="U376" s="60">
        <f t="shared" si="764"/>
        <v>7</v>
      </c>
      <c r="V376" s="60">
        <f t="shared" si="764"/>
        <v>1</v>
      </c>
      <c r="W376" s="60">
        <f t="shared" si="764"/>
        <v>0</v>
      </c>
      <c r="X376" s="60">
        <f t="shared" si="764"/>
        <v>0</v>
      </c>
      <c r="Y376" s="61">
        <f t="shared" si="754"/>
        <v>47</v>
      </c>
      <c r="Z376" s="62">
        <f t="shared" si="755"/>
        <v>0.38541666666666685</v>
      </c>
      <c r="AA376" s="60">
        <f t="shared" ref="AA376:AG376" si="777">SUM(AA327:AA330)</f>
        <v>418</v>
      </c>
      <c r="AB376" s="60">
        <f t="shared" si="777"/>
        <v>94</v>
      </c>
      <c r="AC376" s="60">
        <f t="shared" si="777"/>
        <v>26</v>
      </c>
      <c r="AD376" s="60">
        <f t="shared" si="777"/>
        <v>11</v>
      </c>
      <c r="AE376" s="60">
        <f t="shared" si="777"/>
        <v>7</v>
      </c>
      <c r="AF376" s="60">
        <f t="shared" si="777"/>
        <v>2</v>
      </c>
      <c r="AG376" s="60">
        <f t="shared" si="777"/>
        <v>2</v>
      </c>
      <c r="AH376" s="61">
        <f t="shared" si="757"/>
        <v>560</v>
      </c>
      <c r="AI376" s="60">
        <f t="shared" ref="AI376:AO376" si="778">SUM(AI327:AI330)</f>
        <v>378</v>
      </c>
      <c r="AJ376" s="60">
        <f t="shared" si="778"/>
        <v>92</v>
      </c>
      <c r="AK376" s="60">
        <f t="shared" si="778"/>
        <v>28</v>
      </c>
      <c r="AL376" s="60">
        <f t="shared" si="778"/>
        <v>18</v>
      </c>
      <c r="AM376" s="60">
        <f t="shared" si="778"/>
        <v>8</v>
      </c>
      <c r="AN376" s="60">
        <f t="shared" si="778"/>
        <v>2</v>
      </c>
      <c r="AO376" s="60">
        <f t="shared" si="778"/>
        <v>2</v>
      </c>
      <c r="AP376" s="61">
        <f t="shared" si="759"/>
        <v>528</v>
      </c>
    </row>
    <row r="377" spans="1:42" ht="13.5" customHeight="1" x14ac:dyDescent="0.2">
      <c r="A377" s="62">
        <f t="shared" si="751"/>
        <v>0.39583333333333354</v>
      </c>
      <c r="B377" s="60">
        <f t="shared" si="762"/>
        <v>129</v>
      </c>
      <c r="C377" s="60">
        <f t="shared" si="762"/>
        <v>27</v>
      </c>
      <c r="D377" s="60">
        <f t="shared" si="762"/>
        <v>8</v>
      </c>
      <c r="E377" s="60">
        <f t="shared" si="762"/>
        <v>8</v>
      </c>
      <c r="F377" s="60">
        <f t="shared" si="762"/>
        <v>3</v>
      </c>
      <c r="G377" s="60">
        <f t="shared" si="762"/>
        <v>0</v>
      </c>
      <c r="H377" s="60">
        <f t="shared" si="762"/>
        <v>0</v>
      </c>
      <c r="I377" s="61">
        <f t="shared" si="752"/>
        <v>175</v>
      </c>
      <c r="J377" s="60">
        <f t="shared" si="763"/>
        <v>381</v>
      </c>
      <c r="K377" s="60">
        <f t="shared" si="763"/>
        <v>50</v>
      </c>
      <c r="L377" s="60">
        <f t="shared" si="763"/>
        <v>10</v>
      </c>
      <c r="M377" s="60">
        <f t="shared" si="763"/>
        <v>9</v>
      </c>
      <c r="N377" s="60">
        <f t="shared" si="763"/>
        <v>12</v>
      </c>
      <c r="O377" s="60">
        <f t="shared" si="763"/>
        <v>5</v>
      </c>
      <c r="P377" s="60">
        <f t="shared" si="763"/>
        <v>2</v>
      </c>
      <c r="Q377" s="61">
        <f t="shared" si="753"/>
        <v>469</v>
      </c>
      <c r="R377" s="60">
        <f t="shared" si="764"/>
        <v>28</v>
      </c>
      <c r="S377" s="60">
        <f t="shared" si="764"/>
        <v>8</v>
      </c>
      <c r="T377" s="60">
        <f t="shared" si="764"/>
        <v>6</v>
      </c>
      <c r="U377" s="60">
        <f t="shared" si="764"/>
        <v>5</v>
      </c>
      <c r="V377" s="60">
        <f t="shared" si="764"/>
        <v>1</v>
      </c>
      <c r="W377" s="60">
        <f t="shared" si="764"/>
        <v>0</v>
      </c>
      <c r="X377" s="60">
        <f t="shared" si="764"/>
        <v>0</v>
      </c>
      <c r="Y377" s="61">
        <f t="shared" si="754"/>
        <v>48</v>
      </c>
      <c r="Z377" s="62">
        <f t="shared" si="755"/>
        <v>0.39583333333333354</v>
      </c>
      <c r="AA377" s="60">
        <f t="shared" ref="AA377:AG377" si="779">SUM(AA328:AA331)</f>
        <v>414</v>
      </c>
      <c r="AB377" s="60">
        <f t="shared" si="779"/>
        <v>95</v>
      </c>
      <c r="AC377" s="60">
        <f t="shared" si="779"/>
        <v>26</v>
      </c>
      <c r="AD377" s="60">
        <f t="shared" si="779"/>
        <v>11</v>
      </c>
      <c r="AE377" s="60">
        <f t="shared" si="779"/>
        <v>7</v>
      </c>
      <c r="AF377" s="60">
        <f t="shared" si="779"/>
        <v>2</v>
      </c>
      <c r="AG377" s="60">
        <f t="shared" si="779"/>
        <v>2</v>
      </c>
      <c r="AH377" s="61">
        <f t="shared" si="757"/>
        <v>557</v>
      </c>
      <c r="AI377" s="60">
        <f t="shared" ref="AI377:AO377" si="780">SUM(AI328:AI331)</f>
        <v>379</v>
      </c>
      <c r="AJ377" s="60">
        <f t="shared" si="780"/>
        <v>95</v>
      </c>
      <c r="AK377" s="60">
        <f t="shared" si="780"/>
        <v>29</v>
      </c>
      <c r="AL377" s="60">
        <f t="shared" si="780"/>
        <v>14</v>
      </c>
      <c r="AM377" s="60">
        <f t="shared" si="780"/>
        <v>9</v>
      </c>
      <c r="AN377" s="60">
        <f t="shared" si="780"/>
        <v>2</v>
      </c>
      <c r="AO377" s="60">
        <f t="shared" si="780"/>
        <v>3</v>
      </c>
      <c r="AP377" s="61">
        <f t="shared" si="759"/>
        <v>531</v>
      </c>
    </row>
    <row r="378" spans="1:42" ht="13.5" customHeight="1" x14ac:dyDescent="0.2">
      <c r="A378" s="63">
        <f t="shared" si="751"/>
        <v>0.40625000000000022</v>
      </c>
      <c r="B378" s="60">
        <f t="shared" si="762"/>
        <v>119</v>
      </c>
      <c r="C378" s="60">
        <f t="shared" si="762"/>
        <v>24</v>
      </c>
      <c r="D378" s="60">
        <f t="shared" si="762"/>
        <v>5</v>
      </c>
      <c r="E378" s="60">
        <f t="shared" si="762"/>
        <v>7</v>
      </c>
      <c r="F378" s="60">
        <f t="shared" si="762"/>
        <v>3</v>
      </c>
      <c r="G378" s="60">
        <f t="shared" si="762"/>
        <v>0</v>
      </c>
      <c r="H378" s="60">
        <f t="shared" si="762"/>
        <v>0</v>
      </c>
      <c r="I378" s="61">
        <f t="shared" si="752"/>
        <v>158</v>
      </c>
      <c r="J378" s="60">
        <f t="shared" si="763"/>
        <v>352</v>
      </c>
      <c r="K378" s="60">
        <f t="shared" si="763"/>
        <v>42</v>
      </c>
      <c r="L378" s="60">
        <f t="shared" si="763"/>
        <v>10</v>
      </c>
      <c r="M378" s="60">
        <f t="shared" si="763"/>
        <v>5</v>
      </c>
      <c r="N378" s="60">
        <f t="shared" si="763"/>
        <v>11</v>
      </c>
      <c r="O378" s="60">
        <f t="shared" si="763"/>
        <v>3</v>
      </c>
      <c r="P378" s="60">
        <f t="shared" si="763"/>
        <v>1</v>
      </c>
      <c r="Q378" s="61">
        <f t="shared" si="753"/>
        <v>424</v>
      </c>
      <c r="R378" s="60">
        <f t="shared" si="764"/>
        <v>35</v>
      </c>
      <c r="S378" s="60">
        <f t="shared" si="764"/>
        <v>10</v>
      </c>
      <c r="T378" s="60">
        <f t="shared" si="764"/>
        <v>5</v>
      </c>
      <c r="U378" s="60">
        <f t="shared" si="764"/>
        <v>3</v>
      </c>
      <c r="V378" s="60">
        <f t="shared" si="764"/>
        <v>1</v>
      </c>
      <c r="W378" s="60">
        <f t="shared" si="764"/>
        <v>0</v>
      </c>
      <c r="X378" s="60">
        <f t="shared" si="764"/>
        <v>0</v>
      </c>
      <c r="Y378" s="61">
        <f t="shared" si="754"/>
        <v>54</v>
      </c>
      <c r="Z378" s="63">
        <f t="shared" si="755"/>
        <v>0.40625000000000022</v>
      </c>
      <c r="AA378" s="60">
        <f t="shared" ref="AA378:AG378" si="781">SUM(AA329:AA332)</f>
        <v>424</v>
      </c>
      <c r="AB378" s="60">
        <f t="shared" si="781"/>
        <v>115</v>
      </c>
      <c r="AC378" s="60">
        <f t="shared" si="781"/>
        <v>29</v>
      </c>
      <c r="AD378" s="60">
        <f t="shared" si="781"/>
        <v>13</v>
      </c>
      <c r="AE378" s="60">
        <f t="shared" si="781"/>
        <v>5</v>
      </c>
      <c r="AF378" s="60">
        <f t="shared" si="781"/>
        <v>1</v>
      </c>
      <c r="AG378" s="60">
        <f t="shared" si="781"/>
        <v>1</v>
      </c>
      <c r="AH378" s="61">
        <f t="shared" si="757"/>
        <v>588</v>
      </c>
      <c r="AI378" s="60">
        <f t="shared" ref="AI378:AO378" si="782">SUM(AI329:AI332)</f>
        <v>415</v>
      </c>
      <c r="AJ378" s="60">
        <f t="shared" si="782"/>
        <v>98</v>
      </c>
      <c r="AK378" s="60">
        <f t="shared" si="782"/>
        <v>24</v>
      </c>
      <c r="AL378" s="60">
        <f t="shared" si="782"/>
        <v>12</v>
      </c>
      <c r="AM378" s="60">
        <f t="shared" si="782"/>
        <v>6</v>
      </c>
      <c r="AN378" s="60">
        <f t="shared" si="782"/>
        <v>0</v>
      </c>
      <c r="AO378" s="60">
        <f t="shared" si="782"/>
        <v>1</v>
      </c>
      <c r="AP378" s="61">
        <f t="shared" si="759"/>
        <v>556</v>
      </c>
    </row>
    <row r="379" spans="1:42" ht="13.5" customHeight="1" x14ac:dyDescent="0.2">
      <c r="A379" s="62">
        <f t="shared" si="751"/>
        <v>0.41666666666666691</v>
      </c>
      <c r="B379" s="60">
        <f t="shared" si="762"/>
        <v>128</v>
      </c>
      <c r="C379" s="60">
        <f t="shared" si="762"/>
        <v>15</v>
      </c>
      <c r="D379" s="60">
        <f t="shared" si="762"/>
        <v>6</v>
      </c>
      <c r="E379" s="60">
        <f t="shared" si="762"/>
        <v>6</v>
      </c>
      <c r="F379" s="60">
        <f t="shared" si="762"/>
        <v>4</v>
      </c>
      <c r="G379" s="60">
        <f t="shared" si="762"/>
        <v>0</v>
      </c>
      <c r="H379" s="60">
        <f t="shared" si="762"/>
        <v>0</v>
      </c>
      <c r="I379" s="61">
        <f t="shared" si="752"/>
        <v>159</v>
      </c>
      <c r="J379" s="60">
        <f t="shared" si="763"/>
        <v>348</v>
      </c>
      <c r="K379" s="60">
        <f t="shared" si="763"/>
        <v>44</v>
      </c>
      <c r="L379" s="60">
        <f t="shared" si="763"/>
        <v>11</v>
      </c>
      <c r="M379" s="60">
        <f t="shared" si="763"/>
        <v>4</v>
      </c>
      <c r="N379" s="60">
        <f t="shared" si="763"/>
        <v>12</v>
      </c>
      <c r="O379" s="60">
        <f t="shared" si="763"/>
        <v>2</v>
      </c>
      <c r="P379" s="60">
        <f t="shared" si="763"/>
        <v>1</v>
      </c>
      <c r="Q379" s="61">
        <f t="shared" si="753"/>
        <v>422</v>
      </c>
      <c r="R379" s="60">
        <f t="shared" si="764"/>
        <v>45</v>
      </c>
      <c r="S379" s="60">
        <f t="shared" si="764"/>
        <v>12</v>
      </c>
      <c r="T379" s="60">
        <f t="shared" si="764"/>
        <v>6</v>
      </c>
      <c r="U379" s="60">
        <f t="shared" si="764"/>
        <v>3</v>
      </c>
      <c r="V379" s="60">
        <f t="shared" si="764"/>
        <v>1</v>
      </c>
      <c r="W379" s="60">
        <f t="shared" si="764"/>
        <v>0</v>
      </c>
      <c r="X379" s="60">
        <f t="shared" si="764"/>
        <v>0</v>
      </c>
      <c r="Y379" s="61">
        <f t="shared" si="754"/>
        <v>67</v>
      </c>
      <c r="Z379" s="62">
        <f t="shared" si="755"/>
        <v>0.41666666666666691</v>
      </c>
      <c r="AA379" s="60">
        <f t="shared" ref="AA379:AG379" si="783">SUM(AA330:AA333)</f>
        <v>434</v>
      </c>
      <c r="AB379" s="60">
        <f t="shared" si="783"/>
        <v>116</v>
      </c>
      <c r="AC379" s="60">
        <f t="shared" si="783"/>
        <v>29</v>
      </c>
      <c r="AD379" s="60">
        <f t="shared" si="783"/>
        <v>11</v>
      </c>
      <c r="AE379" s="60">
        <f t="shared" si="783"/>
        <v>4</v>
      </c>
      <c r="AF379" s="60">
        <f t="shared" si="783"/>
        <v>2</v>
      </c>
      <c r="AG379" s="60">
        <f t="shared" si="783"/>
        <v>1</v>
      </c>
      <c r="AH379" s="61">
        <f t="shared" si="757"/>
        <v>597</v>
      </c>
      <c r="AI379" s="60">
        <f t="shared" ref="AI379:AO379" si="784">SUM(AI330:AI333)</f>
        <v>450</v>
      </c>
      <c r="AJ379" s="60">
        <f t="shared" si="784"/>
        <v>99</v>
      </c>
      <c r="AK379" s="60">
        <f t="shared" si="784"/>
        <v>27</v>
      </c>
      <c r="AL379" s="60">
        <f t="shared" si="784"/>
        <v>11</v>
      </c>
      <c r="AM379" s="60">
        <f t="shared" si="784"/>
        <v>6</v>
      </c>
      <c r="AN379" s="60">
        <f t="shared" si="784"/>
        <v>1</v>
      </c>
      <c r="AO379" s="60">
        <f t="shared" si="784"/>
        <v>3</v>
      </c>
      <c r="AP379" s="61">
        <f t="shared" si="759"/>
        <v>597</v>
      </c>
    </row>
    <row r="380" spans="1:42" ht="13.5" customHeight="1" x14ac:dyDescent="0.2">
      <c r="A380" s="62">
        <f t="shared" si="751"/>
        <v>0.42708333333333359</v>
      </c>
      <c r="B380" s="60">
        <f t="shared" si="762"/>
        <v>114</v>
      </c>
      <c r="C380" s="60">
        <f t="shared" si="762"/>
        <v>12</v>
      </c>
      <c r="D380" s="60">
        <f t="shared" si="762"/>
        <v>7</v>
      </c>
      <c r="E380" s="60">
        <f t="shared" si="762"/>
        <v>6</v>
      </c>
      <c r="F380" s="60">
        <f t="shared" si="762"/>
        <v>3</v>
      </c>
      <c r="G380" s="60">
        <f t="shared" si="762"/>
        <v>0</v>
      </c>
      <c r="H380" s="60">
        <f t="shared" si="762"/>
        <v>0</v>
      </c>
      <c r="I380" s="61">
        <f t="shared" si="752"/>
        <v>142</v>
      </c>
      <c r="J380" s="60">
        <f t="shared" si="763"/>
        <v>327</v>
      </c>
      <c r="K380" s="60">
        <f t="shared" si="763"/>
        <v>48</v>
      </c>
      <c r="L380" s="60">
        <f t="shared" si="763"/>
        <v>13</v>
      </c>
      <c r="M380" s="60">
        <f t="shared" si="763"/>
        <v>4</v>
      </c>
      <c r="N380" s="60">
        <f t="shared" si="763"/>
        <v>11</v>
      </c>
      <c r="O380" s="60">
        <f t="shared" si="763"/>
        <v>3</v>
      </c>
      <c r="P380" s="60">
        <f t="shared" si="763"/>
        <v>1</v>
      </c>
      <c r="Q380" s="61">
        <f t="shared" si="753"/>
        <v>407</v>
      </c>
      <c r="R380" s="60">
        <f t="shared" si="764"/>
        <v>46</v>
      </c>
      <c r="S380" s="60">
        <f t="shared" si="764"/>
        <v>12</v>
      </c>
      <c r="T380" s="60">
        <f t="shared" si="764"/>
        <v>4</v>
      </c>
      <c r="U380" s="60">
        <f t="shared" si="764"/>
        <v>2</v>
      </c>
      <c r="V380" s="60">
        <f t="shared" si="764"/>
        <v>0</v>
      </c>
      <c r="W380" s="60">
        <f t="shared" si="764"/>
        <v>1</v>
      </c>
      <c r="X380" s="60">
        <f t="shared" si="764"/>
        <v>0</v>
      </c>
      <c r="Y380" s="61">
        <f t="shared" si="754"/>
        <v>65</v>
      </c>
      <c r="Z380" s="62">
        <f t="shared" si="755"/>
        <v>0.42708333333333359</v>
      </c>
      <c r="AA380" s="60">
        <f t="shared" ref="AA380:AG380" si="785">SUM(AA331:AA334)</f>
        <v>433</v>
      </c>
      <c r="AB380" s="60">
        <f t="shared" si="785"/>
        <v>112</v>
      </c>
      <c r="AC380" s="60">
        <f t="shared" si="785"/>
        <v>24</v>
      </c>
      <c r="AD380" s="60">
        <f t="shared" si="785"/>
        <v>12</v>
      </c>
      <c r="AE380" s="60">
        <f t="shared" si="785"/>
        <v>3</v>
      </c>
      <c r="AF380" s="60">
        <f t="shared" si="785"/>
        <v>3</v>
      </c>
      <c r="AG380" s="60">
        <f t="shared" si="785"/>
        <v>1</v>
      </c>
      <c r="AH380" s="61">
        <f t="shared" si="757"/>
        <v>588</v>
      </c>
      <c r="AI380" s="60">
        <f t="shared" ref="AI380:AO380" si="786">SUM(AI331:AI334)</f>
        <v>459</v>
      </c>
      <c r="AJ380" s="60">
        <f t="shared" si="786"/>
        <v>99</v>
      </c>
      <c r="AK380" s="60">
        <f t="shared" si="786"/>
        <v>23</v>
      </c>
      <c r="AL380" s="60">
        <f t="shared" si="786"/>
        <v>8</v>
      </c>
      <c r="AM380" s="60">
        <f t="shared" si="786"/>
        <v>4</v>
      </c>
      <c r="AN380" s="60">
        <f t="shared" si="786"/>
        <v>3</v>
      </c>
      <c r="AO380" s="60">
        <f t="shared" si="786"/>
        <v>3</v>
      </c>
      <c r="AP380" s="61">
        <f t="shared" si="759"/>
        <v>599</v>
      </c>
    </row>
    <row r="381" spans="1:42" ht="13.5" customHeight="1" x14ac:dyDescent="0.2">
      <c r="A381" s="63">
        <f t="shared" si="751"/>
        <v>0.43750000000000028</v>
      </c>
      <c r="B381" s="60">
        <f t="shared" si="762"/>
        <v>106</v>
      </c>
      <c r="C381" s="60">
        <f t="shared" si="762"/>
        <v>8</v>
      </c>
      <c r="D381" s="60">
        <f t="shared" si="762"/>
        <v>7</v>
      </c>
      <c r="E381" s="60">
        <f t="shared" si="762"/>
        <v>6</v>
      </c>
      <c r="F381" s="60">
        <f t="shared" si="762"/>
        <v>4</v>
      </c>
      <c r="G381" s="60">
        <f t="shared" si="762"/>
        <v>0</v>
      </c>
      <c r="H381" s="60">
        <f t="shared" si="762"/>
        <v>1</v>
      </c>
      <c r="I381" s="61">
        <f t="shared" si="752"/>
        <v>132</v>
      </c>
      <c r="J381" s="60">
        <f t="shared" si="763"/>
        <v>311</v>
      </c>
      <c r="K381" s="60">
        <f t="shared" si="763"/>
        <v>48</v>
      </c>
      <c r="L381" s="60">
        <f t="shared" si="763"/>
        <v>11</v>
      </c>
      <c r="M381" s="60">
        <f t="shared" si="763"/>
        <v>9</v>
      </c>
      <c r="N381" s="60">
        <f t="shared" si="763"/>
        <v>11</v>
      </c>
      <c r="O381" s="60">
        <f t="shared" si="763"/>
        <v>4</v>
      </c>
      <c r="P381" s="60">
        <f t="shared" si="763"/>
        <v>2</v>
      </c>
      <c r="Q381" s="61">
        <f t="shared" si="753"/>
        <v>396</v>
      </c>
      <c r="R381" s="60">
        <f t="shared" si="764"/>
        <v>41</v>
      </c>
      <c r="S381" s="60">
        <f t="shared" si="764"/>
        <v>15</v>
      </c>
      <c r="T381" s="60">
        <f t="shared" si="764"/>
        <v>4</v>
      </c>
      <c r="U381" s="60">
        <f t="shared" si="764"/>
        <v>3</v>
      </c>
      <c r="V381" s="60">
        <f t="shared" si="764"/>
        <v>0</v>
      </c>
      <c r="W381" s="60">
        <f t="shared" si="764"/>
        <v>1</v>
      </c>
      <c r="X381" s="60">
        <f t="shared" si="764"/>
        <v>0</v>
      </c>
      <c r="Y381" s="61">
        <f t="shared" si="754"/>
        <v>64</v>
      </c>
      <c r="Z381" s="63">
        <f t="shared" si="755"/>
        <v>0.43750000000000028</v>
      </c>
      <c r="AA381" s="60">
        <f t="shared" ref="AA381:AG381" si="787">SUM(AA332:AA335)</f>
        <v>455</v>
      </c>
      <c r="AB381" s="60">
        <f t="shared" si="787"/>
        <v>118</v>
      </c>
      <c r="AC381" s="60">
        <f t="shared" si="787"/>
        <v>23</v>
      </c>
      <c r="AD381" s="60">
        <f t="shared" si="787"/>
        <v>12</v>
      </c>
      <c r="AE381" s="60">
        <f t="shared" si="787"/>
        <v>3</v>
      </c>
      <c r="AF381" s="60">
        <f t="shared" si="787"/>
        <v>4</v>
      </c>
      <c r="AG381" s="60">
        <f t="shared" si="787"/>
        <v>1</v>
      </c>
      <c r="AH381" s="61">
        <f t="shared" si="757"/>
        <v>616</v>
      </c>
      <c r="AI381" s="60">
        <f t="shared" ref="AI381:AO381" si="788">SUM(AI332:AI335)</f>
        <v>465</v>
      </c>
      <c r="AJ381" s="60">
        <f t="shared" si="788"/>
        <v>94</v>
      </c>
      <c r="AK381" s="60">
        <f t="shared" si="788"/>
        <v>21</v>
      </c>
      <c r="AL381" s="60">
        <f t="shared" si="788"/>
        <v>8</v>
      </c>
      <c r="AM381" s="60">
        <f t="shared" si="788"/>
        <v>3</v>
      </c>
      <c r="AN381" s="60">
        <f t="shared" si="788"/>
        <v>3</v>
      </c>
      <c r="AO381" s="60">
        <f t="shared" si="788"/>
        <v>2</v>
      </c>
      <c r="AP381" s="61">
        <f t="shared" si="759"/>
        <v>596</v>
      </c>
    </row>
    <row r="382" spans="1:42" ht="13.5" customHeight="1" x14ac:dyDescent="0.2">
      <c r="A382" s="62">
        <f t="shared" si="751"/>
        <v>0.44791666666666696</v>
      </c>
      <c r="B382" s="60">
        <f t="shared" si="762"/>
        <v>103</v>
      </c>
      <c r="C382" s="60">
        <f t="shared" si="762"/>
        <v>9</v>
      </c>
      <c r="D382" s="60">
        <f t="shared" si="762"/>
        <v>7</v>
      </c>
      <c r="E382" s="60">
        <f t="shared" si="762"/>
        <v>6</v>
      </c>
      <c r="F382" s="60">
        <f t="shared" si="762"/>
        <v>5</v>
      </c>
      <c r="G382" s="60">
        <f t="shared" si="762"/>
        <v>0</v>
      </c>
      <c r="H382" s="60">
        <f t="shared" si="762"/>
        <v>1</v>
      </c>
      <c r="I382" s="61">
        <f t="shared" si="752"/>
        <v>131</v>
      </c>
      <c r="J382" s="60">
        <f t="shared" si="763"/>
        <v>289</v>
      </c>
      <c r="K382" s="60">
        <f t="shared" si="763"/>
        <v>55</v>
      </c>
      <c r="L382" s="60">
        <f t="shared" si="763"/>
        <v>11</v>
      </c>
      <c r="M382" s="60">
        <f t="shared" si="763"/>
        <v>10</v>
      </c>
      <c r="N382" s="60">
        <f t="shared" si="763"/>
        <v>11</v>
      </c>
      <c r="O382" s="60">
        <f t="shared" si="763"/>
        <v>5</v>
      </c>
      <c r="P382" s="60">
        <f t="shared" si="763"/>
        <v>3</v>
      </c>
      <c r="Q382" s="61">
        <f t="shared" si="753"/>
        <v>384</v>
      </c>
      <c r="R382" s="60">
        <f t="shared" si="764"/>
        <v>29</v>
      </c>
      <c r="S382" s="60">
        <f t="shared" si="764"/>
        <v>13</v>
      </c>
      <c r="T382" s="60">
        <f t="shared" si="764"/>
        <v>6</v>
      </c>
      <c r="U382" s="60">
        <f t="shared" si="764"/>
        <v>2</v>
      </c>
      <c r="V382" s="60">
        <f t="shared" si="764"/>
        <v>0</v>
      </c>
      <c r="W382" s="60">
        <f t="shared" si="764"/>
        <v>1</v>
      </c>
      <c r="X382" s="60">
        <f t="shared" si="764"/>
        <v>0</v>
      </c>
      <c r="Y382" s="61">
        <f t="shared" si="754"/>
        <v>51</v>
      </c>
      <c r="Z382" s="62">
        <f t="shared" si="755"/>
        <v>0.44791666666666696</v>
      </c>
      <c r="AA382" s="60">
        <f t="shared" ref="AA382:AG382" si="789">SUM(AA333:AA336)</f>
        <v>473</v>
      </c>
      <c r="AB382" s="60">
        <f t="shared" si="789"/>
        <v>98</v>
      </c>
      <c r="AC382" s="60">
        <f t="shared" si="789"/>
        <v>27</v>
      </c>
      <c r="AD382" s="60">
        <f t="shared" si="789"/>
        <v>10</v>
      </c>
      <c r="AE382" s="60">
        <f t="shared" si="789"/>
        <v>3</v>
      </c>
      <c r="AF382" s="60">
        <f t="shared" si="789"/>
        <v>4</v>
      </c>
      <c r="AG382" s="60">
        <f t="shared" si="789"/>
        <v>1</v>
      </c>
      <c r="AH382" s="61">
        <f t="shared" si="757"/>
        <v>616</v>
      </c>
      <c r="AI382" s="60">
        <f t="shared" ref="AI382:AO382" si="790">SUM(AI333:AI336)</f>
        <v>444</v>
      </c>
      <c r="AJ382" s="60">
        <f t="shared" si="790"/>
        <v>82</v>
      </c>
      <c r="AK382" s="60">
        <f t="shared" si="790"/>
        <v>27</v>
      </c>
      <c r="AL382" s="60">
        <f t="shared" si="790"/>
        <v>9</v>
      </c>
      <c r="AM382" s="60">
        <f t="shared" si="790"/>
        <v>5</v>
      </c>
      <c r="AN382" s="60">
        <f t="shared" si="790"/>
        <v>3</v>
      </c>
      <c r="AO382" s="60">
        <f t="shared" si="790"/>
        <v>3</v>
      </c>
      <c r="AP382" s="61">
        <f t="shared" si="759"/>
        <v>573</v>
      </c>
    </row>
    <row r="383" spans="1:42" ht="13.5" customHeight="1" x14ac:dyDescent="0.2">
      <c r="A383" s="62">
        <f t="shared" si="751"/>
        <v>0.45833333333333365</v>
      </c>
      <c r="B383" s="60">
        <f t="shared" si="762"/>
        <v>100</v>
      </c>
      <c r="C383" s="60">
        <f t="shared" si="762"/>
        <v>10</v>
      </c>
      <c r="D383" s="60">
        <f t="shared" si="762"/>
        <v>10</v>
      </c>
      <c r="E383" s="60">
        <f t="shared" si="762"/>
        <v>6</v>
      </c>
      <c r="F383" s="60">
        <f t="shared" si="762"/>
        <v>4</v>
      </c>
      <c r="G383" s="60">
        <f t="shared" si="762"/>
        <v>0</v>
      </c>
      <c r="H383" s="60">
        <f t="shared" si="762"/>
        <v>1</v>
      </c>
      <c r="I383" s="61">
        <f t="shared" si="752"/>
        <v>131</v>
      </c>
      <c r="J383" s="60">
        <f t="shared" si="763"/>
        <v>270</v>
      </c>
      <c r="K383" s="60">
        <f t="shared" si="763"/>
        <v>56</v>
      </c>
      <c r="L383" s="60">
        <f t="shared" si="763"/>
        <v>7</v>
      </c>
      <c r="M383" s="60">
        <f t="shared" si="763"/>
        <v>11</v>
      </c>
      <c r="N383" s="60">
        <f t="shared" si="763"/>
        <v>10</v>
      </c>
      <c r="O383" s="60">
        <f t="shared" si="763"/>
        <v>4</v>
      </c>
      <c r="P383" s="60">
        <f t="shared" si="763"/>
        <v>2</v>
      </c>
      <c r="Q383" s="61">
        <f t="shared" si="753"/>
        <v>360</v>
      </c>
      <c r="R383" s="60">
        <f t="shared" si="764"/>
        <v>21</v>
      </c>
      <c r="S383" s="60">
        <f t="shared" si="764"/>
        <v>12</v>
      </c>
      <c r="T383" s="60">
        <f t="shared" si="764"/>
        <v>5</v>
      </c>
      <c r="U383" s="60">
        <f t="shared" si="764"/>
        <v>5</v>
      </c>
      <c r="V383" s="60">
        <f t="shared" si="764"/>
        <v>0</v>
      </c>
      <c r="W383" s="60">
        <f t="shared" si="764"/>
        <v>1</v>
      </c>
      <c r="X383" s="60">
        <f t="shared" si="764"/>
        <v>0</v>
      </c>
      <c r="Y383" s="61">
        <f t="shared" si="754"/>
        <v>44</v>
      </c>
      <c r="Z383" s="62">
        <f t="shared" si="755"/>
        <v>0.45833333333333365</v>
      </c>
      <c r="AA383" s="60">
        <f t="shared" ref="AA383:AG383" si="791">SUM(AA334:AA337)</f>
        <v>485</v>
      </c>
      <c r="AB383" s="60">
        <f t="shared" si="791"/>
        <v>93</v>
      </c>
      <c r="AC383" s="60">
        <f t="shared" si="791"/>
        <v>29</v>
      </c>
      <c r="AD383" s="60">
        <f t="shared" si="791"/>
        <v>11</v>
      </c>
      <c r="AE383" s="60">
        <f t="shared" si="791"/>
        <v>2</v>
      </c>
      <c r="AF383" s="60">
        <f t="shared" si="791"/>
        <v>3</v>
      </c>
      <c r="AG383" s="60">
        <f t="shared" si="791"/>
        <v>1</v>
      </c>
      <c r="AH383" s="61">
        <f t="shared" si="757"/>
        <v>624</v>
      </c>
      <c r="AI383" s="60">
        <f t="shared" ref="AI383:AO383" si="792">SUM(AI334:AI337)</f>
        <v>426</v>
      </c>
      <c r="AJ383" s="60">
        <f t="shared" si="792"/>
        <v>88</v>
      </c>
      <c r="AK383" s="60">
        <f t="shared" si="792"/>
        <v>25</v>
      </c>
      <c r="AL383" s="60">
        <f t="shared" si="792"/>
        <v>13</v>
      </c>
      <c r="AM383" s="60">
        <f t="shared" si="792"/>
        <v>4</v>
      </c>
      <c r="AN383" s="60">
        <f t="shared" si="792"/>
        <v>3</v>
      </c>
      <c r="AO383" s="60">
        <f t="shared" si="792"/>
        <v>2</v>
      </c>
      <c r="AP383" s="61">
        <f t="shared" si="759"/>
        <v>561</v>
      </c>
    </row>
    <row r="384" spans="1:42" ht="13.5" customHeight="1" x14ac:dyDescent="0.2">
      <c r="A384" s="63">
        <f t="shared" si="751"/>
        <v>0.46875000000000033</v>
      </c>
      <c r="B384" s="60">
        <f t="shared" si="762"/>
        <v>103</v>
      </c>
      <c r="C384" s="60">
        <f t="shared" si="762"/>
        <v>14</v>
      </c>
      <c r="D384" s="60">
        <f t="shared" si="762"/>
        <v>9</v>
      </c>
      <c r="E384" s="60">
        <f t="shared" si="762"/>
        <v>4</v>
      </c>
      <c r="F384" s="60">
        <f t="shared" si="762"/>
        <v>4</v>
      </c>
      <c r="G384" s="60">
        <f t="shared" si="762"/>
        <v>0</v>
      </c>
      <c r="H384" s="60">
        <f t="shared" si="762"/>
        <v>1</v>
      </c>
      <c r="I384" s="61">
        <f t="shared" si="752"/>
        <v>135</v>
      </c>
      <c r="J384" s="60">
        <f t="shared" si="763"/>
        <v>272</v>
      </c>
      <c r="K384" s="60">
        <f t="shared" si="763"/>
        <v>57</v>
      </c>
      <c r="L384" s="60">
        <f t="shared" si="763"/>
        <v>8</v>
      </c>
      <c r="M384" s="60">
        <f t="shared" si="763"/>
        <v>13</v>
      </c>
      <c r="N384" s="60">
        <f t="shared" si="763"/>
        <v>10</v>
      </c>
      <c r="O384" s="60">
        <f t="shared" si="763"/>
        <v>4</v>
      </c>
      <c r="P384" s="60">
        <f t="shared" si="763"/>
        <v>2</v>
      </c>
      <c r="Q384" s="61">
        <f t="shared" si="753"/>
        <v>366</v>
      </c>
      <c r="R384" s="60">
        <f t="shared" si="764"/>
        <v>21</v>
      </c>
      <c r="S384" s="60">
        <f t="shared" si="764"/>
        <v>10</v>
      </c>
      <c r="T384" s="60">
        <f t="shared" si="764"/>
        <v>6</v>
      </c>
      <c r="U384" s="60">
        <f t="shared" si="764"/>
        <v>4</v>
      </c>
      <c r="V384" s="60">
        <f t="shared" si="764"/>
        <v>0</v>
      </c>
      <c r="W384" s="60">
        <f t="shared" si="764"/>
        <v>0</v>
      </c>
      <c r="X384" s="60">
        <f t="shared" si="764"/>
        <v>1</v>
      </c>
      <c r="Y384" s="61">
        <f t="shared" si="754"/>
        <v>42</v>
      </c>
      <c r="Z384" s="63">
        <f t="shared" si="755"/>
        <v>0.46875000000000033</v>
      </c>
      <c r="AA384" s="60">
        <f t="shared" ref="AA384:AG384" si="793">SUM(AA335:AA338)</f>
        <v>508</v>
      </c>
      <c r="AB384" s="60">
        <f t="shared" si="793"/>
        <v>90</v>
      </c>
      <c r="AC384" s="60">
        <f t="shared" si="793"/>
        <v>31</v>
      </c>
      <c r="AD384" s="60">
        <f t="shared" si="793"/>
        <v>9</v>
      </c>
      <c r="AE384" s="60">
        <f t="shared" si="793"/>
        <v>9</v>
      </c>
      <c r="AF384" s="60">
        <f t="shared" si="793"/>
        <v>4</v>
      </c>
      <c r="AG384" s="60">
        <f t="shared" si="793"/>
        <v>0</v>
      </c>
      <c r="AH384" s="61">
        <f t="shared" si="757"/>
        <v>651</v>
      </c>
      <c r="AI384" s="60">
        <f t="shared" ref="AI384:AO384" si="794">SUM(AI335:AI338)</f>
        <v>417</v>
      </c>
      <c r="AJ384" s="60">
        <f t="shared" si="794"/>
        <v>82</v>
      </c>
      <c r="AK384" s="60">
        <f t="shared" si="794"/>
        <v>29</v>
      </c>
      <c r="AL384" s="60">
        <f t="shared" si="794"/>
        <v>13</v>
      </c>
      <c r="AM384" s="60">
        <f t="shared" si="794"/>
        <v>4</v>
      </c>
      <c r="AN384" s="60">
        <f t="shared" si="794"/>
        <v>1</v>
      </c>
      <c r="AO384" s="60">
        <f t="shared" si="794"/>
        <v>4</v>
      </c>
      <c r="AP384" s="61">
        <f t="shared" si="759"/>
        <v>550</v>
      </c>
    </row>
    <row r="385" spans="1:42" ht="13.5" customHeight="1" x14ac:dyDescent="0.2">
      <c r="A385" s="62">
        <f t="shared" si="751"/>
        <v>0.47916666666666702</v>
      </c>
      <c r="B385" s="60">
        <f t="shared" si="762"/>
        <v>103</v>
      </c>
      <c r="C385" s="60">
        <f t="shared" si="762"/>
        <v>21</v>
      </c>
      <c r="D385" s="60">
        <f t="shared" si="762"/>
        <v>8</v>
      </c>
      <c r="E385" s="60">
        <f t="shared" si="762"/>
        <v>4</v>
      </c>
      <c r="F385" s="60">
        <f t="shared" si="762"/>
        <v>3</v>
      </c>
      <c r="G385" s="60">
        <f t="shared" si="762"/>
        <v>0</v>
      </c>
      <c r="H385" s="60">
        <f t="shared" si="762"/>
        <v>1</v>
      </c>
      <c r="I385" s="61">
        <f t="shared" si="752"/>
        <v>140</v>
      </c>
      <c r="J385" s="60">
        <f t="shared" si="763"/>
        <v>273</v>
      </c>
      <c r="K385" s="60">
        <f t="shared" si="763"/>
        <v>54</v>
      </c>
      <c r="L385" s="60">
        <f t="shared" si="763"/>
        <v>9</v>
      </c>
      <c r="M385" s="60">
        <f t="shared" si="763"/>
        <v>12</v>
      </c>
      <c r="N385" s="60">
        <f t="shared" si="763"/>
        <v>9</v>
      </c>
      <c r="O385" s="60">
        <f t="shared" si="763"/>
        <v>3</v>
      </c>
      <c r="P385" s="60">
        <f t="shared" si="763"/>
        <v>1</v>
      </c>
      <c r="Q385" s="61">
        <f t="shared" si="753"/>
        <v>361</v>
      </c>
      <c r="R385" s="60">
        <f t="shared" si="764"/>
        <v>25</v>
      </c>
      <c r="S385" s="60">
        <f t="shared" si="764"/>
        <v>9</v>
      </c>
      <c r="T385" s="60">
        <f t="shared" si="764"/>
        <v>5</v>
      </c>
      <c r="U385" s="60">
        <f t="shared" si="764"/>
        <v>6</v>
      </c>
      <c r="V385" s="60">
        <f t="shared" si="764"/>
        <v>0</v>
      </c>
      <c r="W385" s="60">
        <f t="shared" si="764"/>
        <v>0</v>
      </c>
      <c r="X385" s="60">
        <f t="shared" si="764"/>
        <v>1</v>
      </c>
      <c r="Y385" s="61">
        <f t="shared" si="754"/>
        <v>46</v>
      </c>
      <c r="Z385" s="62">
        <f t="shared" si="755"/>
        <v>0.47916666666666702</v>
      </c>
      <c r="AA385" s="60">
        <f t="shared" ref="AA385:AG385" si="795">SUM(AA336:AA339)</f>
        <v>492</v>
      </c>
      <c r="AB385" s="60">
        <f t="shared" si="795"/>
        <v>84</v>
      </c>
      <c r="AC385" s="60">
        <f t="shared" si="795"/>
        <v>31</v>
      </c>
      <c r="AD385" s="60">
        <f t="shared" si="795"/>
        <v>9</v>
      </c>
      <c r="AE385" s="60">
        <f t="shared" si="795"/>
        <v>10</v>
      </c>
      <c r="AF385" s="60">
        <f t="shared" si="795"/>
        <v>2</v>
      </c>
      <c r="AG385" s="60">
        <f t="shared" si="795"/>
        <v>0</v>
      </c>
      <c r="AH385" s="61">
        <f t="shared" si="757"/>
        <v>628</v>
      </c>
      <c r="AI385" s="60">
        <f t="shared" ref="AI385:AO385" si="796">SUM(AI336:AI339)</f>
        <v>427</v>
      </c>
      <c r="AJ385" s="60">
        <f t="shared" si="796"/>
        <v>80</v>
      </c>
      <c r="AK385" s="60">
        <f t="shared" si="796"/>
        <v>30</v>
      </c>
      <c r="AL385" s="60">
        <f t="shared" si="796"/>
        <v>16</v>
      </c>
      <c r="AM385" s="60">
        <f t="shared" si="796"/>
        <v>4</v>
      </c>
      <c r="AN385" s="60">
        <f t="shared" si="796"/>
        <v>5</v>
      </c>
      <c r="AO385" s="60">
        <f t="shared" si="796"/>
        <v>4</v>
      </c>
      <c r="AP385" s="61">
        <f t="shared" si="759"/>
        <v>566</v>
      </c>
    </row>
    <row r="386" spans="1:42" ht="13.5" customHeight="1" x14ac:dyDescent="0.2">
      <c r="A386" s="62">
        <f t="shared" si="751"/>
        <v>0.4895833333333337</v>
      </c>
      <c r="B386" s="60">
        <f t="shared" ref="B386:H401" si="797">SUM(B337:B340)</f>
        <v>102</v>
      </c>
      <c r="C386" s="60">
        <f t="shared" si="797"/>
        <v>23</v>
      </c>
      <c r="D386" s="60">
        <f t="shared" si="797"/>
        <v>8</v>
      </c>
      <c r="E386" s="60">
        <f t="shared" si="797"/>
        <v>5</v>
      </c>
      <c r="F386" s="60">
        <f t="shared" si="797"/>
        <v>3</v>
      </c>
      <c r="G386" s="60">
        <f t="shared" si="797"/>
        <v>0</v>
      </c>
      <c r="H386" s="60">
        <f t="shared" si="797"/>
        <v>1</v>
      </c>
      <c r="I386" s="61">
        <f t="shared" si="752"/>
        <v>142</v>
      </c>
      <c r="J386" s="60">
        <f t="shared" ref="J386:P401" si="798">SUM(J337:J340)</f>
        <v>272</v>
      </c>
      <c r="K386" s="60">
        <f t="shared" si="798"/>
        <v>54</v>
      </c>
      <c r="L386" s="60">
        <f t="shared" si="798"/>
        <v>8</v>
      </c>
      <c r="M386" s="60">
        <f t="shared" si="798"/>
        <v>15</v>
      </c>
      <c r="N386" s="60">
        <f t="shared" si="798"/>
        <v>8</v>
      </c>
      <c r="O386" s="60">
        <f t="shared" si="798"/>
        <v>2</v>
      </c>
      <c r="P386" s="60">
        <f t="shared" si="798"/>
        <v>0</v>
      </c>
      <c r="Q386" s="61">
        <f t="shared" si="753"/>
        <v>359</v>
      </c>
      <c r="R386" s="60">
        <f t="shared" ref="R386:X401" si="799">SUM(R337:R340)</f>
        <v>31</v>
      </c>
      <c r="S386" s="60">
        <f t="shared" si="799"/>
        <v>13</v>
      </c>
      <c r="T386" s="60">
        <f t="shared" si="799"/>
        <v>3</v>
      </c>
      <c r="U386" s="60">
        <f t="shared" si="799"/>
        <v>8</v>
      </c>
      <c r="V386" s="60">
        <f t="shared" si="799"/>
        <v>0</v>
      </c>
      <c r="W386" s="60">
        <f t="shared" si="799"/>
        <v>0</v>
      </c>
      <c r="X386" s="60">
        <f t="shared" si="799"/>
        <v>1</v>
      </c>
      <c r="Y386" s="61">
        <f t="shared" si="754"/>
        <v>56</v>
      </c>
      <c r="Z386" s="62">
        <f t="shared" si="755"/>
        <v>0.4895833333333337</v>
      </c>
      <c r="AA386" s="60">
        <f t="shared" ref="AA386:AG386" si="800">SUM(AA337:AA340)</f>
        <v>497</v>
      </c>
      <c r="AB386" s="60">
        <f t="shared" si="800"/>
        <v>92</v>
      </c>
      <c r="AC386" s="60">
        <f t="shared" si="800"/>
        <v>28</v>
      </c>
      <c r="AD386" s="60">
        <f t="shared" si="800"/>
        <v>9</v>
      </c>
      <c r="AE386" s="60">
        <f t="shared" si="800"/>
        <v>11</v>
      </c>
      <c r="AF386" s="60">
        <f t="shared" si="800"/>
        <v>4</v>
      </c>
      <c r="AG386" s="60">
        <f t="shared" si="800"/>
        <v>0</v>
      </c>
      <c r="AH386" s="61">
        <f t="shared" si="757"/>
        <v>641</v>
      </c>
      <c r="AI386" s="60">
        <f t="shared" ref="AI386:AO386" si="801">SUM(AI337:AI340)</f>
        <v>437</v>
      </c>
      <c r="AJ386" s="60">
        <f t="shared" si="801"/>
        <v>91</v>
      </c>
      <c r="AK386" s="60">
        <f t="shared" si="801"/>
        <v>27</v>
      </c>
      <c r="AL386" s="60">
        <f t="shared" si="801"/>
        <v>14</v>
      </c>
      <c r="AM386" s="60">
        <f t="shared" si="801"/>
        <v>2</v>
      </c>
      <c r="AN386" s="60">
        <f t="shared" si="801"/>
        <v>6</v>
      </c>
      <c r="AO386" s="60">
        <f t="shared" si="801"/>
        <v>3</v>
      </c>
      <c r="AP386" s="61">
        <f t="shared" si="759"/>
        <v>580</v>
      </c>
    </row>
    <row r="387" spans="1:42" ht="13.5" customHeight="1" x14ac:dyDescent="0.2">
      <c r="A387" s="63">
        <f t="shared" si="751"/>
        <v>0.50000000000000033</v>
      </c>
      <c r="B387" s="60">
        <f t="shared" si="797"/>
        <v>105</v>
      </c>
      <c r="C387" s="60">
        <f t="shared" si="797"/>
        <v>22</v>
      </c>
      <c r="D387" s="60">
        <f t="shared" si="797"/>
        <v>8</v>
      </c>
      <c r="E387" s="60">
        <f t="shared" si="797"/>
        <v>7</v>
      </c>
      <c r="F387" s="60">
        <f t="shared" si="797"/>
        <v>2</v>
      </c>
      <c r="G387" s="60">
        <f t="shared" si="797"/>
        <v>0</v>
      </c>
      <c r="H387" s="60">
        <f t="shared" si="797"/>
        <v>1</v>
      </c>
      <c r="I387" s="61">
        <f t="shared" si="752"/>
        <v>145</v>
      </c>
      <c r="J387" s="60">
        <f t="shared" si="798"/>
        <v>301</v>
      </c>
      <c r="K387" s="60">
        <f t="shared" si="798"/>
        <v>50</v>
      </c>
      <c r="L387" s="60">
        <f t="shared" si="798"/>
        <v>11</v>
      </c>
      <c r="M387" s="60">
        <f t="shared" si="798"/>
        <v>13</v>
      </c>
      <c r="N387" s="60">
        <f t="shared" si="798"/>
        <v>8</v>
      </c>
      <c r="O387" s="60">
        <f t="shared" si="798"/>
        <v>2</v>
      </c>
      <c r="P387" s="60">
        <f t="shared" si="798"/>
        <v>0</v>
      </c>
      <c r="Q387" s="61">
        <f t="shared" si="753"/>
        <v>385</v>
      </c>
      <c r="R387" s="60">
        <f t="shared" si="799"/>
        <v>30</v>
      </c>
      <c r="S387" s="60">
        <f t="shared" si="799"/>
        <v>10</v>
      </c>
      <c r="T387" s="60">
        <f t="shared" si="799"/>
        <v>4</v>
      </c>
      <c r="U387" s="60">
        <f t="shared" si="799"/>
        <v>5</v>
      </c>
      <c r="V387" s="60">
        <f t="shared" si="799"/>
        <v>0</v>
      </c>
      <c r="W387" s="60">
        <f t="shared" si="799"/>
        <v>0</v>
      </c>
      <c r="X387" s="60">
        <f t="shared" si="799"/>
        <v>1</v>
      </c>
      <c r="Y387" s="61">
        <f t="shared" si="754"/>
        <v>50</v>
      </c>
      <c r="Z387" s="63">
        <f t="shared" si="755"/>
        <v>0.50000000000000033</v>
      </c>
      <c r="AA387" s="60">
        <f t="shared" ref="AA387:AG387" si="802">SUM(AA338:AA341)</f>
        <v>478</v>
      </c>
      <c r="AB387" s="60">
        <f t="shared" si="802"/>
        <v>92</v>
      </c>
      <c r="AC387" s="60">
        <f t="shared" si="802"/>
        <v>27</v>
      </c>
      <c r="AD387" s="60">
        <f t="shared" si="802"/>
        <v>11</v>
      </c>
      <c r="AE387" s="60">
        <f t="shared" si="802"/>
        <v>10</v>
      </c>
      <c r="AF387" s="60">
        <f t="shared" si="802"/>
        <v>6</v>
      </c>
      <c r="AG387" s="60">
        <f t="shared" si="802"/>
        <v>0</v>
      </c>
      <c r="AH387" s="61">
        <f t="shared" si="757"/>
        <v>624</v>
      </c>
      <c r="AI387" s="60">
        <f t="shared" ref="AI387:AO387" si="803">SUM(AI338:AI341)</f>
        <v>427</v>
      </c>
      <c r="AJ387" s="60">
        <f t="shared" si="803"/>
        <v>80</v>
      </c>
      <c r="AK387" s="60">
        <f t="shared" si="803"/>
        <v>32</v>
      </c>
      <c r="AL387" s="60">
        <f t="shared" si="803"/>
        <v>12</v>
      </c>
      <c r="AM387" s="60">
        <f t="shared" si="803"/>
        <v>3</v>
      </c>
      <c r="AN387" s="60">
        <f t="shared" si="803"/>
        <v>5</v>
      </c>
      <c r="AO387" s="60">
        <f t="shared" si="803"/>
        <v>3</v>
      </c>
      <c r="AP387" s="61">
        <f t="shared" si="759"/>
        <v>562</v>
      </c>
    </row>
    <row r="388" spans="1:42" ht="13.5" customHeight="1" x14ac:dyDescent="0.2">
      <c r="A388" s="62">
        <f t="shared" si="751"/>
        <v>0.51041666666666696</v>
      </c>
      <c r="B388" s="60">
        <f t="shared" si="797"/>
        <v>104</v>
      </c>
      <c r="C388" s="60">
        <f t="shared" si="797"/>
        <v>21</v>
      </c>
      <c r="D388" s="60">
        <f t="shared" si="797"/>
        <v>7</v>
      </c>
      <c r="E388" s="60">
        <f t="shared" si="797"/>
        <v>8</v>
      </c>
      <c r="F388" s="60">
        <f t="shared" si="797"/>
        <v>3</v>
      </c>
      <c r="G388" s="60">
        <f t="shared" si="797"/>
        <v>0</v>
      </c>
      <c r="H388" s="60">
        <f t="shared" si="797"/>
        <v>1</v>
      </c>
      <c r="I388" s="61">
        <f t="shared" si="752"/>
        <v>144</v>
      </c>
      <c r="J388" s="60">
        <f t="shared" si="798"/>
        <v>296</v>
      </c>
      <c r="K388" s="60">
        <f t="shared" si="798"/>
        <v>49</v>
      </c>
      <c r="L388" s="60">
        <f t="shared" si="798"/>
        <v>8</v>
      </c>
      <c r="M388" s="60">
        <f t="shared" si="798"/>
        <v>9</v>
      </c>
      <c r="N388" s="60">
        <f t="shared" si="798"/>
        <v>9</v>
      </c>
      <c r="O388" s="60">
        <f t="shared" si="798"/>
        <v>3</v>
      </c>
      <c r="P388" s="60">
        <f t="shared" si="798"/>
        <v>1</v>
      </c>
      <c r="Q388" s="61">
        <f t="shared" si="753"/>
        <v>375</v>
      </c>
      <c r="R388" s="60">
        <f t="shared" si="799"/>
        <v>36</v>
      </c>
      <c r="S388" s="60">
        <f t="shared" si="799"/>
        <v>15</v>
      </c>
      <c r="T388" s="60">
        <f t="shared" si="799"/>
        <v>3</v>
      </c>
      <c r="U388" s="60">
        <f t="shared" si="799"/>
        <v>8</v>
      </c>
      <c r="V388" s="60">
        <f t="shared" si="799"/>
        <v>1</v>
      </c>
      <c r="W388" s="60">
        <f t="shared" si="799"/>
        <v>0</v>
      </c>
      <c r="X388" s="60">
        <f t="shared" si="799"/>
        <v>0</v>
      </c>
      <c r="Y388" s="61">
        <f t="shared" si="754"/>
        <v>63</v>
      </c>
      <c r="Z388" s="62">
        <f t="shared" si="755"/>
        <v>0.51041666666666696</v>
      </c>
      <c r="AA388" s="60">
        <f t="shared" ref="AA388:AG388" si="804">SUM(AA339:AA342)</f>
        <v>462</v>
      </c>
      <c r="AB388" s="60">
        <f t="shared" si="804"/>
        <v>104</v>
      </c>
      <c r="AC388" s="60">
        <f t="shared" si="804"/>
        <v>27</v>
      </c>
      <c r="AD388" s="60">
        <f t="shared" si="804"/>
        <v>14</v>
      </c>
      <c r="AE388" s="60">
        <f t="shared" si="804"/>
        <v>3</v>
      </c>
      <c r="AF388" s="60">
        <f t="shared" si="804"/>
        <v>6</v>
      </c>
      <c r="AG388" s="60">
        <f t="shared" si="804"/>
        <v>0</v>
      </c>
      <c r="AH388" s="61">
        <f t="shared" si="757"/>
        <v>616</v>
      </c>
      <c r="AI388" s="60">
        <f t="shared" ref="AI388:AO388" si="805">SUM(AI339:AI342)</f>
        <v>455</v>
      </c>
      <c r="AJ388" s="60">
        <f t="shared" si="805"/>
        <v>84</v>
      </c>
      <c r="AK388" s="60">
        <f t="shared" si="805"/>
        <v>22</v>
      </c>
      <c r="AL388" s="60">
        <f t="shared" si="805"/>
        <v>15</v>
      </c>
      <c r="AM388" s="60">
        <f t="shared" si="805"/>
        <v>4</v>
      </c>
      <c r="AN388" s="60">
        <f t="shared" si="805"/>
        <v>5</v>
      </c>
      <c r="AO388" s="60">
        <f t="shared" si="805"/>
        <v>2</v>
      </c>
      <c r="AP388" s="61">
        <f t="shared" si="759"/>
        <v>587</v>
      </c>
    </row>
    <row r="389" spans="1:42" ht="13.5" customHeight="1" x14ac:dyDescent="0.2">
      <c r="A389" s="62">
        <f t="shared" si="751"/>
        <v>0.52083333333333359</v>
      </c>
      <c r="B389" s="60">
        <f t="shared" si="797"/>
        <v>120</v>
      </c>
      <c r="C389" s="60">
        <f t="shared" si="797"/>
        <v>21</v>
      </c>
      <c r="D389" s="60">
        <f t="shared" si="797"/>
        <v>6</v>
      </c>
      <c r="E389" s="60">
        <f t="shared" si="797"/>
        <v>7</v>
      </c>
      <c r="F389" s="60">
        <f t="shared" si="797"/>
        <v>4</v>
      </c>
      <c r="G389" s="60">
        <f t="shared" si="797"/>
        <v>0</v>
      </c>
      <c r="H389" s="60">
        <f t="shared" si="797"/>
        <v>0</v>
      </c>
      <c r="I389" s="61">
        <f t="shared" si="752"/>
        <v>158</v>
      </c>
      <c r="J389" s="60">
        <f t="shared" si="798"/>
        <v>280</v>
      </c>
      <c r="K389" s="60">
        <f t="shared" si="798"/>
        <v>53</v>
      </c>
      <c r="L389" s="60">
        <f t="shared" si="798"/>
        <v>7</v>
      </c>
      <c r="M389" s="60">
        <f t="shared" si="798"/>
        <v>10</v>
      </c>
      <c r="N389" s="60">
        <f t="shared" si="798"/>
        <v>9</v>
      </c>
      <c r="O389" s="60">
        <f t="shared" si="798"/>
        <v>3</v>
      </c>
      <c r="P389" s="60">
        <f t="shared" si="798"/>
        <v>1</v>
      </c>
      <c r="Q389" s="61">
        <f t="shared" si="753"/>
        <v>363</v>
      </c>
      <c r="R389" s="60">
        <f t="shared" si="799"/>
        <v>29</v>
      </c>
      <c r="S389" s="60">
        <f t="shared" si="799"/>
        <v>12</v>
      </c>
      <c r="T389" s="60">
        <f t="shared" si="799"/>
        <v>4</v>
      </c>
      <c r="U389" s="60">
        <f t="shared" si="799"/>
        <v>7</v>
      </c>
      <c r="V389" s="60">
        <f t="shared" si="799"/>
        <v>1</v>
      </c>
      <c r="W389" s="60">
        <f t="shared" si="799"/>
        <v>0</v>
      </c>
      <c r="X389" s="60">
        <f t="shared" si="799"/>
        <v>0</v>
      </c>
      <c r="Y389" s="61">
        <f t="shared" si="754"/>
        <v>53</v>
      </c>
      <c r="Z389" s="62">
        <f t="shared" si="755"/>
        <v>0.52083333333333359</v>
      </c>
      <c r="AA389" s="60">
        <f t="shared" ref="AA389:AG389" si="806">SUM(AA340:AA343)</f>
        <v>455</v>
      </c>
      <c r="AB389" s="60">
        <f t="shared" si="806"/>
        <v>108</v>
      </c>
      <c r="AC389" s="60">
        <f t="shared" si="806"/>
        <v>27</v>
      </c>
      <c r="AD389" s="60">
        <f t="shared" si="806"/>
        <v>15</v>
      </c>
      <c r="AE389" s="60">
        <f t="shared" si="806"/>
        <v>4</v>
      </c>
      <c r="AF389" s="60">
        <f t="shared" si="806"/>
        <v>6</v>
      </c>
      <c r="AG389" s="60">
        <f t="shared" si="806"/>
        <v>1</v>
      </c>
      <c r="AH389" s="61">
        <f t="shared" si="757"/>
        <v>616</v>
      </c>
      <c r="AI389" s="60">
        <f t="shared" ref="AI389:AO389" si="807">SUM(AI340:AI343)</f>
        <v>439</v>
      </c>
      <c r="AJ389" s="60">
        <f t="shared" si="807"/>
        <v>86</v>
      </c>
      <c r="AK389" s="60">
        <f t="shared" si="807"/>
        <v>19</v>
      </c>
      <c r="AL389" s="60">
        <f t="shared" si="807"/>
        <v>12</v>
      </c>
      <c r="AM389" s="60">
        <f t="shared" si="807"/>
        <v>4</v>
      </c>
      <c r="AN389" s="60">
        <f t="shared" si="807"/>
        <v>3</v>
      </c>
      <c r="AO389" s="60">
        <f t="shared" si="807"/>
        <v>2</v>
      </c>
      <c r="AP389" s="61">
        <f t="shared" si="759"/>
        <v>565</v>
      </c>
    </row>
    <row r="390" spans="1:42" ht="13.5" customHeight="1" x14ac:dyDescent="0.2">
      <c r="A390" s="63">
        <f t="shared" si="751"/>
        <v>0.53125000000000022</v>
      </c>
      <c r="B390" s="60">
        <f t="shared" si="797"/>
        <v>120</v>
      </c>
      <c r="C390" s="60">
        <f t="shared" si="797"/>
        <v>22</v>
      </c>
      <c r="D390" s="60">
        <f t="shared" si="797"/>
        <v>9</v>
      </c>
      <c r="E390" s="60">
        <f t="shared" si="797"/>
        <v>8</v>
      </c>
      <c r="F390" s="60">
        <f t="shared" si="797"/>
        <v>4</v>
      </c>
      <c r="G390" s="60">
        <f t="shared" si="797"/>
        <v>0</v>
      </c>
      <c r="H390" s="60">
        <f t="shared" si="797"/>
        <v>0</v>
      </c>
      <c r="I390" s="61">
        <f t="shared" si="752"/>
        <v>163</v>
      </c>
      <c r="J390" s="60">
        <f t="shared" si="798"/>
        <v>276</v>
      </c>
      <c r="K390" s="60">
        <f t="shared" si="798"/>
        <v>57</v>
      </c>
      <c r="L390" s="60">
        <f t="shared" si="798"/>
        <v>10</v>
      </c>
      <c r="M390" s="60">
        <f t="shared" si="798"/>
        <v>7</v>
      </c>
      <c r="N390" s="60">
        <f t="shared" si="798"/>
        <v>10</v>
      </c>
      <c r="O390" s="60">
        <f t="shared" si="798"/>
        <v>6</v>
      </c>
      <c r="P390" s="60">
        <f t="shared" si="798"/>
        <v>1</v>
      </c>
      <c r="Q390" s="61">
        <f t="shared" si="753"/>
        <v>367</v>
      </c>
      <c r="R390" s="60">
        <f t="shared" si="799"/>
        <v>35</v>
      </c>
      <c r="S390" s="60">
        <f t="shared" si="799"/>
        <v>13</v>
      </c>
      <c r="T390" s="60">
        <f t="shared" si="799"/>
        <v>5</v>
      </c>
      <c r="U390" s="60">
        <f t="shared" si="799"/>
        <v>8</v>
      </c>
      <c r="V390" s="60">
        <f t="shared" si="799"/>
        <v>1</v>
      </c>
      <c r="W390" s="60">
        <f t="shared" si="799"/>
        <v>0</v>
      </c>
      <c r="X390" s="60">
        <f t="shared" si="799"/>
        <v>0</v>
      </c>
      <c r="Y390" s="61">
        <f t="shared" si="754"/>
        <v>62</v>
      </c>
      <c r="Z390" s="63">
        <f t="shared" si="755"/>
        <v>0.53125000000000022</v>
      </c>
      <c r="AA390" s="60">
        <f t="shared" ref="AA390:AG390" si="808">SUM(AA341:AA344)</f>
        <v>449</v>
      </c>
      <c r="AB390" s="60">
        <f t="shared" si="808"/>
        <v>107</v>
      </c>
      <c r="AC390" s="60">
        <f t="shared" si="808"/>
        <v>22</v>
      </c>
      <c r="AD390" s="60">
        <f t="shared" si="808"/>
        <v>16</v>
      </c>
      <c r="AE390" s="60">
        <f t="shared" si="808"/>
        <v>5</v>
      </c>
      <c r="AF390" s="60">
        <f t="shared" si="808"/>
        <v>5</v>
      </c>
      <c r="AG390" s="60">
        <f t="shared" si="808"/>
        <v>1</v>
      </c>
      <c r="AH390" s="61">
        <f t="shared" si="757"/>
        <v>605</v>
      </c>
      <c r="AI390" s="60">
        <f t="shared" ref="AI390:AO390" si="809">SUM(AI341:AI344)</f>
        <v>441</v>
      </c>
      <c r="AJ390" s="60">
        <f t="shared" si="809"/>
        <v>97</v>
      </c>
      <c r="AK390" s="60">
        <f t="shared" si="809"/>
        <v>16</v>
      </c>
      <c r="AL390" s="60">
        <f t="shared" si="809"/>
        <v>16</v>
      </c>
      <c r="AM390" s="60">
        <f t="shared" si="809"/>
        <v>3</v>
      </c>
      <c r="AN390" s="60">
        <f t="shared" si="809"/>
        <v>3</v>
      </c>
      <c r="AO390" s="60">
        <f t="shared" si="809"/>
        <v>2</v>
      </c>
      <c r="AP390" s="61">
        <f t="shared" si="759"/>
        <v>578</v>
      </c>
    </row>
    <row r="391" spans="1:42" ht="13.5" customHeight="1" x14ac:dyDescent="0.2">
      <c r="A391" s="62">
        <f t="shared" si="751"/>
        <v>0.54166666666666685</v>
      </c>
      <c r="B391" s="60">
        <f t="shared" si="797"/>
        <v>126</v>
      </c>
      <c r="C391" s="60">
        <f t="shared" si="797"/>
        <v>24</v>
      </c>
      <c r="D391" s="60">
        <f t="shared" si="797"/>
        <v>6</v>
      </c>
      <c r="E391" s="60">
        <f t="shared" si="797"/>
        <v>6</v>
      </c>
      <c r="F391" s="60">
        <f t="shared" si="797"/>
        <v>4</v>
      </c>
      <c r="G391" s="60">
        <f t="shared" si="797"/>
        <v>0</v>
      </c>
      <c r="H391" s="60">
        <f t="shared" si="797"/>
        <v>0</v>
      </c>
      <c r="I391" s="61">
        <f t="shared" si="752"/>
        <v>166</v>
      </c>
      <c r="J391" s="60">
        <f t="shared" si="798"/>
        <v>263</v>
      </c>
      <c r="K391" s="60">
        <f t="shared" si="798"/>
        <v>58</v>
      </c>
      <c r="L391" s="60">
        <f t="shared" si="798"/>
        <v>11</v>
      </c>
      <c r="M391" s="60">
        <f t="shared" si="798"/>
        <v>10</v>
      </c>
      <c r="N391" s="60">
        <f t="shared" si="798"/>
        <v>10</v>
      </c>
      <c r="O391" s="60">
        <f t="shared" si="798"/>
        <v>5</v>
      </c>
      <c r="P391" s="60">
        <f t="shared" si="798"/>
        <v>1</v>
      </c>
      <c r="Q391" s="61">
        <f t="shared" si="753"/>
        <v>358</v>
      </c>
      <c r="R391" s="60">
        <f t="shared" si="799"/>
        <v>36</v>
      </c>
      <c r="S391" s="60">
        <f t="shared" si="799"/>
        <v>12</v>
      </c>
      <c r="T391" s="60">
        <f t="shared" si="799"/>
        <v>6</v>
      </c>
      <c r="U391" s="60">
        <f t="shared" si="799"/>
        <v>9</v>
      </c>
      <c r="V391" s="60">
        <f t="shared" si="799"/>
        <v>1</v>
      </c>
      <c r="W391" s="60">
        <f t="shared" si="799"/>
        <v>0</v>
      </c>
      <c r="X391" s="60">
        <f t="shared" si="799"/>
        <v>0</v>
      </c>
      <c r="Y391" s="61">
        <f t="shared" si="754"/>
        <v>64</v>
      </c>
      <c r="Z391" s="62">
        <f t="shared" si="755"/>
        <v>0.54166666666666685</v>
      </c>
      <c r="AA391" s="60">
        <f t="shared" ref="AA391:AG391" si="810">SUM(AA342:AA345)</f>
        <v>438</v>
      </c>
      <c r="AB391" s="60">
        <f t="shared" si="810"/>
        <v>108</v>
      </c>
      <c r="AC391" s="60">
        <f t="shared" si="810"/>
        <v>16</v>
      </c>
      <c r="AD391" s="60">
        <f t="shared" si="810"/>
        <v>16</v>
      </c>
      <c r="AE391" s="60">
        <f t="shared" si="810"/>
        <v>9</v>
      </c>
      <c r="AF391" s="60">
        <f t="shared" si="810"/>
        <v>3</v>
      </c>
      <c r="AG391" s="60">
        <f t="shared" si="810"/>
        <v>1</v>
      </c>
      <c r="AH391" s="61">
        <f t="shared" si="757"/>
        <v>591</v>
      </c>
      <c r="AI391" s="60">
        <f t="shared" ref="AI391:AO391" si="811">SUM(AI342:AI345)</f>
        <v>441</v>
      </c>
      <c r="AJ391" s="60">
        <f t="shared" si="811"/>
        <v>107</v>
      </c>
      <c r="AK391" s="60">
        <f t="shared" si="811"/>
        <v>18</v>
      </c>
      <c r="AL391" s="60">
        <f t="shared" si="811"/>
        <v>14</v>
      </c>
      <c r="AM391" s="60">
        <f t="shared" si="811"/>
        <v>4</v>
      </c>
      <c r="AN391" s="60">
        <f t="shared" si="811"/>
        <v>3</v>
      </c>
      <c r="AO391" s="60">
        <f t="shared" si="811"/>
        <v>1</v>
      </c>
      <c r="AP391" s="61">
        <f t="shared" si="759"/>
        <v>588</v>
      </c>
    </row>
    <row r="392" spans="1:42" ht="13.5" customHeight="1" x14ac:dyDescent="0.2">
      <c r="A392" s="62">
        <f t="shared" si="751"/>
        <v>0.55208333333333348</v>
      </c>
      <c r="B392" s="60">
        <f t="shared" si="797"/>
        <v>129</v>
      </c>
      <c r="C392" s="60">
        <f t="shared" si="797"/>
        <v>26</v>
      </c>
      <c r="D392" s="60">
        <f t="shared" si="797"/>
        <v>7</v>
      </c>
      <c r="E392" s="60">
        <f t="shared" si="797"/>
        <v>9</v>
      </c>
      <c r="F392" s="60">
        <f t="shared" si="797"/>
        <v>4</v>
      </c>
      <c r="G392" s="60">
        <f t="shared" si="797"/>
        <v>0</v>
      </c>
      <c r="H392" s="60">
        <f t="shared" si="797"/>
        <v>0</v>
      </c>
      <c r="I392" s="61">
        <f t="shared" si="752"/>
        <v>175</v>
      </c>
      <c r="J392" s="60">
        <f t="shared" si="798"/>
        <v>283</v>
      </c>
      <c r="K392" s="60">
        <f t="shared" si="798"/>
        <v>57</v>
      </c>
      <c r="L392" s="60">
        <f t="shared" si="798"/>
        <v>15</v>
      </c>
      <c r="M392" s="60">
        <f t="shared" si="798"/>
        <v>12</v>
      </c>
      <c r="N392" s="60">
        <f t="shared" si="798"/>
        <v>11</v>
      </c>
      <c r="O392" s="60">
        <f t="shared" si="798"/>
        <v>3</v>
      </c>
      <c r="P392" s="60">
        <f t="shared" si="798"/>
        <v>0</v>
      </c>
      <c r="Q392" s="61">
        <f t="shared" si="753"/>
        <v>381</v>
      </c>
      <c r="R392" s="60">
        <f t="shared" si="799"/>
        <v>29</v>
      </c>
      <c r="S392" s="60">
        <f t="shared" si="799"/>
        <v>7</v>
      </c>
      <c r="T392" s="60">
        <f t="shared" si="799"/>
        <v>7</v>
      </c>
      <c r="U392" s="60">
        <f t="shared" si="799"/>
        <v>10</v>
      </c>
      <c r="V392" s="60">
        <f t="shared" si="799"/>
        <v>0</v>
      </c>
      <c r="W392" s="60">
        <f t="shared" si="799"/>
        <v>0</v>
      </c>
      <c r="X392" s="60">
        <f t="shared" si="799"/>
        <v>0</v>
      </c>
      <c r="Y392" s="61">
        <f t="shared" si="754"/>
        <v>53</v>
      </c>
      <c r="Z392" s="62">
        <f t="shared" si="755"/>
        <v>0.55208333333333348</v>
      </c>
      <c r="AA392" s="60">
        <f t="shared" ref="AA392:AG392" si="812">SUM(AA343:AA346)</f>
        <v>431</v>
      </c>
      <c r="AB392" s="60">
        <f t="shared" si="812"/>
        <v>106</v>
      </c>
      <c r="AC392" s="60">
        <f t="shared" si="812"/>
        <v>17</v>
      </c>
      <c r="AD392" s="60">
        <f t="shared" si="812"/>
        <v>15</v>
      </c>
      <c r="AE392" s="60">
        <f t="shared" si="812"/>
        <v>10</v>
      </c>
      <c r="AF392" s="60">
        <f t="shared" si="812"/>
        <v>3</v>
      </c>
      <c r="AG392" s="60">
        <f t="shared" si="812"/>
        <v>1</v>
      </c>
      <c r="AH392" s="61">
        <f t="shared" si="757"/>
        <v>583</v>
      </c>
      <c r="AI392" s="60">
        <f t="shared" ref="AI392:AO392" si="813">SUM(AI343:AI346)</f>
        <v>441</v>
      </c>
      <c r="AJ392" s="60">
        <f t="shared" si="813"/>
        <v>109</v>
      </c>
      <c r="AK392" s="60">
        <f t="shared" si="813"/>
        <v>24</v>
      </c>
      <c r="AL392" s="60">
        <f t="shared" si="813"/>
        <v>14</v>
      </c>
      <c r="AM392" s="60">
        <f t="shared" si="813"/>
        <v>3</v>
      </c>
      <c r="AN392" s="60">
        <f t="shared" si="813"/>
        <v>4</v>
      </c>
      <c r="AO392" s="60">
        <f t="shared" si="813"/>
        <v>0</v>
      </c>
      <c r="AP392" s="61">
        <f t="shared" si="759"/>
        <v>595</v>
      </c>
    </row>
    <row r="393" spans="1:42" ht="13.5" customHeight="1" x14ac:dyDescent="0.2">
      <c r="A393" s="63">
        <f t="shared" si="751"/>
        <v>0.56250000000000011</v>
      </c>
      <c r="B393" s="60">
        <f t="shared" si="797"/>
        <v>129</v>
      </c>
      <c r="C393" s="60">
        <f t="shared" si="797"/>
        <v>25</v>
      </c>
      <c r="D393" s="60">
        <f t="shared" si="797"/>
        <v>8</v>
      </c>
      <c r="E393" s="60">
        <f t="shared" si="797"/>
        <v>9</v>
      </c>
      <c r="F393" s="60">
        <f t="shared" si="797"/>
        <v>3</v>
      </c>
      <c r="G393" s="60">
        <f t="shared" si="797"/>
        <v>0</v>
      </c>
      <c r="H393" s="60">
        <f t="shared" si="797"/>
        <v>0</v>
      </c>
      <c r="I393" s="61">
        <f t="shared" si="752"/>
        <v>174</v>
      </c>
      <c r="J393" s="60">
        <f t="shared" si="798"/>
        <v>286</v>
      </c>
      <c r="K393" s="60">
        <f t="shared" si="798"/>
        <v>53</v>
      </c>
      <c r="L393" s="60">
        <f t="shared" si="798"/>
        <v>21</v>
      </c>
      <c r="M393" s="60">
        <f t="shared" si="798"/>
        <v>8</v>
      </c>
      <c r="N393" s="60">
        <f t="shared" si="798"/>
        <v>12</v>
      </c>
      <c r="O393" s="60">
        <f t="shared" si="798"/>
        <v>4</v>
      </c>
      <c r="P393" s="60">
        <f t="shared" si="798"/>
        <v>0</v>
      </c>
      <c r="Q393" s="61">
        <f t="shared" si="753"/>
        <v>384</v>
      </c>
      <c r="R393" s="60">
        <f t="shared" si="799"/>
        <v>34</v>
      </c>
      <c r="S393" s="60">
        <f t="shared" si="799"/>
        <v>8</v>
      </c>
      <c r="T393" s="60">
        <f t="shared" si="799"/>
        <v>8</v>
      </c>
      <c r="U393" s="60">
        <f t="shared" si="799"/>
        <v>12</v>
      </c>
      <c r="V393" s="60">
        <f t="shared" si="799"/>
        <v>0</v>
      </c>
      <c r="W393" s="60">
        <f t="shared" si="799"/>
        <v>0</v>
      </c>
      <c r="X393" s="60">
        <f t="shared" si="799"/>
        <v>0</v>
      </c>
      <c r="Y393" s="61">
        <f t="shared" si="754"/>
        <v>62</v>
      </c>
      <c r="Z393" s="63">
        <f t="shared" si="755"/>
        <v>0.56250000000000011</v>
      </c>
      <c r="AA393" s="60">
        <f t="shared" ref="AA393:AG393" si="814">SUM(AA344:AA347)</f>
        <v>453</v>
      </c>
      <c r="AB393" s="60">
        <f t="shared" si="814"/>
        <v>111</v>
      </c>
      <c r="AC393" s="60">
        <f t="shared" si="814"/>
        <v>17</v>
      </c>
      <c r="AD393" s="60">
        <f t="shared" si="814"/>
        <v>15</v>
      </c>
      <c r="AE393" s="60">
        <f t="shared" si="814"/>
        <v>9</v>
      </c>
      <c r="AF393" s="60">
        <f t="shared" si="814"/>
        <v>4</v>
      </c>
      <c r="AG393" s="60">
        <f t="shared" si="814"/>
        <v>1</v>
      </c>
      <c r="AH393" s="61">
        <f t="shared" si="757"/>
        <v>610</v>
      </c>
      <c r="AI393" s="60">
        <f t="shared" ref="AI393:AO393" si="815">SUM(AI344:AI347)</f>
        <v>460</v>
      </c>
      <c r="AJ393" s="60">
        <f t="shared" si="815"/>
        <v>109</v>
      </c>
      <c r="AK393" s="60">
        <f t="shared" si="815"/>
        <v>27</v>
      </c>
      <c r="AL393" s="60">
        <f t="shared" si="815"/>
        <v>19</v>
      </c>
      <c r="AM393" s="60">
        <f t="shared" si="815"/>
        <v>3</v>
      </c>
      <c r="AN393" s="60">
        <f t="shared" si="815"/>
        <v>2</v>
      </c>
      <c r="AO393" s="60">
        <f t="shared" si="815"/>
        <v>0</v>
      </c>
      <c r="AP393" s="61">
        <f t="shared" si="759"/>
        <v>620</v>
      </c>
    </row>
    <row r="394" spans="1:42" ht="13.5" customHeight="1" x14ac:dyDescent="0.2">
      <c r="A394" s="62">
        <f t="shared" si="751"/>
        <v>0.57291666666666674</v>
      </c>
      <c r="B394" s="60">
        <f t="shared" si="797"/>
        <v>134</v>
      </c>
      <c r="C394" s="60">
        <f t="shared" si="797"/>
        <v>20</v>
      </c>
      <c r="D394" s="60">
        <f t="shared" si="797"/>
        <v>8</v>
      </c>
      <c r="E394" s="60">
        <f t="shared" si="797"/>
        <v>9</v>
      </c>
      <c r="F394" s="60">
        <f t="shared" si="797"/>
        <v>3</v>
      </c>
      <c r="G394" s="60">
        <f t="shared" si="797"/>
        <v>0</v>
      </c>
      <c r="H394" s="60">
        <f t="shared" si="797"/>
        <v>0</v>
      </c>
      <c r="I394" s="61">
        <f t="shared" si="752"/>
        <v>174</v>
      </c>
      <c r="J394" s="60">
        <f t="shared" si="798"/>
        <v>293</v>
      </c>
      <c r="K394" s="60">
        <f t="shared" si="798"/>
        <v>51</v>
      </c>
      <c r="L394" s="60">
        <f t="shared" si="798"/>
        <v>18</v>
      </c>
      <c r="M394" s="60">
        <f t="shared" si="798"/>
        <v>13</v>
      </c>
      <c r="N394" s="60">
        <f t="shared" si="798"/>
        <v>12</v>
      </c>
      <c r="O394" s="60">
        <f t="shared" si="798"/>
        <v>1</v>
      </c>
      <c r="P394" s="60">
        <f t="shared" si="798"/>
        <v>0</v>
      </c>
      <c r="Q394" s="61">
        <f t="shared" si="753"/>
        <v>388</v>
      </c>
      <c r="R394" s="60">
        <f t="shared" si="799"/>
        <v>30</v>
      </c>
      <c r="S394" s="60">
        <f t="shared" si="799"/>
        <v>4</v>
      </c>
      <c r="T394" s="60">
        <f t="shared" si="799"/>
        <v>10</v>
      </c>
      <c r="U394" s="60">
        <f t="shared" si="799"/>
        <v>9</v>
      </c>
      <c r="V394" s="60">
        <f t="shared" si="799"/>
        <v>0</v>
      </c>
      <c r="W394" s="60">
        <f t="shared" si="799"/>
        <v>0</v>
      </c>
      <c r="X394" s="60">
        <f t="shared" si="799"/>
        <v>0</v>
      </c>
      <c r="Y394" s="61">
        <f t="shared" si="754"/>
        <v>53</v>
      </c>
      <c r="Z394" s="62">
        <f t="shared" si="755"/>
        <v>0.57291666666666674</v>
      </c>
      <c r="AA394" s="60">
        <f t="shared" ref="AA394:AG394" si="816">SUM(AA345:AA348)</f>
        <v>458</v>
      </c>
      <c r="AB394" s="60">
        <f t="shared" si="816"/>
        <v>113</v>
      </c>
      <c r="AC394" s="60">
        <f t="shared" si="816"/>
        <v>14</v>
      </c>
      <c r="AD394" s="60">
        <f t="shared" si="816"/>
        <v>20</v>
      </c>
      <c r="AE394" s="60">
        <f t="shared" si="816"/>
        <v>8</v>
      </c>
      <c r="AF394" s="60">
        <f t="shared" si="816"/>
        <v>5</v>
      </c>
      <c r="AG394" s="60">
        <f t="shared" si="816"/>
        <v>1</v>
      </c>
      <c r="AH394" s="61">
        <f t="shared" si="757"/>
        <v>619</v>
      </c>
      <c r="AI394" s="60">
        <f t="shared" ref="AI394:AO394" si="817">SUM(AI345:AI348)</f>
        <v>450</v>
      </c>
      <c r="AJ394" s="60">
        <f t="shared" si="817"/>
        <v>98</v>
      </c>
      <c r="AK394" s="60">
        <f t="shared" si="817"/>
        <v>31</v>
      </c>
      <c r="AL394" s="60">
        <f t="shared" si="817"/>
        <v>15</v>
      </c>
      <c r="AM394" s="60">
        <f t="shared" si="817"/>
        <v>6</v>
      </c>
      <c r="AN394" s="60">
        <f t="shared" si="817"/>
        <v>2</v>
      </c>
      <c r="AO394" s="60">
        <f t="shared" si="817"/>
        <v>0</v>
      </c>
      <c r="AP394" s="61">
        <f t="shared" si="759"/>
        <v>602</v>
      </c>
    </row>
    <row r="395" spans="1:42" ht="13.5" customHeight="1" x14ac:dyDescent="0.2">
      <c r="A395" s="62">
        <f t="shared" si="751"/>
        <v>0.58333333333333337</v>
      </c>
      <c r="B395" s="60">
        <f t="shared" si="797"/>
        <v>123</v>
      </c>
      <c r="C395" s="60">
        <f t="shared" si="797"/>
        <v>18</v>
      </c>
      <c r="D395" s="60">
        <f t="shared" si="797"/>
        <v>8</v>
      </c>
      <c r="E395" s="60">
        <f t="shared" si="797"/>
        <v>9</v>
      </c>
      <c r="F395" s="60">
        <f t="shared" si="797"/>
        <v>4</v>
      </c>
      <c r="G395" s="60">
        <f t="shared" si="797"/>
        <v>0</v>
      </c>
      <c r="H395" s="60">
        <f t="shared" si="797"/>
        <v>0</v>
      </c>
      <c r="I395" s="61">
        <f t="shared" si="752"/>
        <v>162</v>
      </c>
      <c r="J395" s="60">
        <f t="shared" si="798"/>
        <v>275</v>
      </c>
      <c r="K395" s="60">
        <f t="shared" si="798"/>
        <v>60</v>
      </c>
      <c r="L395" s="60">
        <f t="shared" si="798"/>
        <v>20</v>
      </c>
      <c r="M395" s="60">
        <f t="shared" si="798"/>
        <v>15</v>
      </c>
      <c r="N395" s="60">
        <f t="shared" si="798"/>
        <v>13</v>
      </c>
      <c r="O395" s="60">
        <f t="shared" si="798"/>
        <v>3</v>
      </c>
      <c r="P395" s="60">
        <f t="shared" si="798"/>
        <v>1</v>
      </c>
      <c r="Q395" s="61">
        <f t="shared" si="753"/>
        <v>387</v>
      </c>
      <c r="R395" s="60">
        <f t="shared" si="799"/>
        <v>32</v>
      </c>
      <c r="S395" s="60">
        <f t="shared" si="799"/>
        <v>5</v>
      </c>
      <c r="T395" s="60">
        <f t="shared" si="799"/>
        <v>11</v>
      </c>
      <c r="U395" s="60">
        <f t="shared" si="799"/>
        <v>10</v>
      </c>
      <c r="V395" s="60">
        <f t="shared" si="799"/>
        <v>0</v>
      </c>
      <c r="W395" s="60">
        <f t="shared" si="799"/>
        <v>0</v>
      </c>
      <c r="X395" s="60">
        <f t="shared" si="799"/>
        <v>0</v>
      </c>
      <c r="Y395" s="61">
        <f t="shared" si="754"/>
        <v>58</v>
      </c>
      <c r="Z395" s="62">
        <f t="shared" si="755"/>
        <v>0.58333333333333337</v>
      </c>
      <c r="AA395" s="60">
        <f t="shared" ref="AA395:AG395" si="818">SUM(AA346:AA349)</f>
        <v>488</v>
      </c>
      <c r="AB395" s="60">
        <f t="shared" si="818"/>
        <v>113</v>
      </c>
      <c r="AC395" s="60">
        <f t="shared" si="818"/>
        <v>18</v>
      </c>
      <c r="AD395" s="60">
        <f t="shared" si="818"/>
        <v>18</v>
      </c>
      <c r="AE395" s="60">
        <f t="shared" si="818"/>
        <v>4</v>
      </c>
      <c r="AF395" s="60">
        <f t="shared" si="818"/>
        <v>7</v>
      </c>
      <c r="AG395" s="60">
        <f t="shared" si="818"/>
        <v>2</v>
      </c>
      <c r="AH395" s="61">
        <f t="shared" si="757"/>
        <v>650</v>
      </c>
      <c r="AI395" s="60">
        <f t="shared" ref="AI395:AO395" si="819">SUM(AI346:AI349)</f>
        <v>469</v>
      </c>
      <c r="AJ395" s="60">
        <f t="shared" si="819"/>
        <v>95</v>
      </c>
      <c r="AK395" s="60">
        <f t="shared" si="819"/>
        <v>27</v>
      </c>
      <c r="AL395" s="60">
        <f t="shared" si="819"/>
        <v>17</v>
      </c>
      <c r="AM395" s="60">
        <f t="shared" si="819"/>
        <v>8</v>
      </c>
      <c r="AN395" s="60">
        <f t="shared" si="819"/>
        <v>4</v>
      </c>
      <c r="AO395" s="60">
        <f t="shared" si="819"/>
        <v>0</v>
      </c>
      <c r="AP395" s="61">
        <f t="shared" si="759"/>
        <v>620</v>
      </c>
    </row>
    <row r="396" spans="1:42" ht="13.5" customHeight="1" x14ac:dyDescent="0.2">
      <c r="A396" s="63">
        <f t="shared" si="751"/>
        <v>0.59375</v>
      </c>
      <c r="B396" s="60">
        <f t="shared" si="797"/>
        <v>122</v>
      </c>
      <c r="C396" s="60">
        <f t="shared" si="797"/>
        <v>15</v>
      </c>
      <c r="D396" s="60">
        <f t="shared" si="797"/>
        <v>9</v>
      </c>
      <c r="E396" s="60">
        <f t="shared" si="797"/>
        <v>4</v>
      </c>
      <c r="F396" s="60">
        <f t="shared" si="797"/>
        <v>4</v>
      </c>
      <c r="G396" s="60">
        <f t="shared" si="797"/>
        <v>0</v>
      </c>
      <c r="H396" s="60">
        <f t="shared" si="797"/>
        <v>0</v>
      </c>
      <c r="I396" s="61">
        <f t="shared" si="752"/>
        <v>154</v>
      </c>
      <c r="J396" s="60">
        <f t="shared" si="798"/>
        <v>255</v>
      </c>
      <c r="K396" s="60">
        <f t="shared" si="798"/>
        <v>66</v>
      </c>
      <c r="L396" s="60">
        <f t="shared" si="798"/>
        <v>20</v>
      </c>
      <c r="M396" s="60">
        <f t="shared" si="798"/>
        <v>14</v>
      </c>
      <c r="N396" s="60">
        <f t="shared" si="798"/>
        <v>15</v>
      </c>
      <c r="O396" s="60">
        <f t="shared" si="798"/>
        <v>4</v>
      </c>
      <c r="P396" s="60">
        <f t="shared" si="798"/>
        <v>1</v>
      </c>
      <c r="Q396" s="61">
        <f t="shared" si="753"/>
        <v>375</v>
      </c>
      <c r="R396" s="60">
        <f t="shared" si="799"/>
        <v>34</v>
      </c>
      <c r="S396" s="60">
        <f t="shared" si="799"/>
        <v>6</v>
      </c>
      <c r="T396" s="60">
        <f t="shared" si="799"/>
        <v>11</v>
      </c>
      <c r="U396" s="60">
        <f t="shared" si="799"/>
        <v>7</v>
      </c>
      <c r="V396" s="60">
        <f t="shared" si="799"/>
        <v>0</v>
      </c>
      <c r="W396" s="60">
        <f t="shared" si="799"/>
        <v>0</v>
      </c>
      <c r="X396" s="60">
        <f t="shared" si="799"/>
        <v>0</v>
      </c>
      <c r="Y396" s="61">
        <f t="shared" si="754"/>
        <v>58</v>
      </c>
      <c r="Z396" s="63">
        <f t="shared" si="755"/>
        <v>0.59375</v>
      </c>
      <c r="AA396" s="60">
        <f t="shared" ref="AA396:AG396" si="820">SUM(AA347:AA350)</f>
        <v>493</v>
      </c>
      <c r="AB396" s="60">
        <f t="shared" si="820"/>
        <v>119</v>
      </c>
      <c r="AC396" s="60">
        <f t="shared" si="820"/>
        <v>12</v>
      </c>
      <c r="AD396" s="60">
        <f t="shared" si="820"/>
        <v>16</v>
      </c>
      <c r="AE396" s="60">
        <f t="shared" si="820"/>
        <v>3</v>
      </c>
      <c r="AF396" s="60">
        <f t="shared" si="820"/>
        <v>7</v>
      </c>
      <c r="AG396" s="60">
        <f t="shared" si="820"/>
        <v>3</v>
      </c>
      <c r="AH396" s="61">
        <f t="shared" si="757"/>
        <v>653</v>
      </c>
      <c r="AI396" s="60">
        <f t="shared" ref="AI396:AO396" si="821">SUM(AI347:AI350)</f>
        <v>489</v>
      </c>
      <c r="AJ396" s="60">
        <f t="shared" si="821"/>
        <v>92</v>
      </c>
      <c r="AK396" s="60">
        <f t="shared" si="821"/>
        <v>26</v>
      </c>
      <c r="AL396" s="60">
        <f t="shared" si="821"/>
        <v>15</v>
      </c>
      <c r="AM396" s="60">
        <f t="shared" si="821"/>
        <v>10</v>
      </c>
      <c r="AN396" s="60">
        <f t="shared" si="821"/>
        <v>3</v>
      </c>
      <c r="AO396" s="60">
        <f t="shared" si="821"/>
        <v>0</v>
      </c>
      <c r="AP396" s="61">
        <f t="shared" si="759"/>
        <v>635</v>
      </c>
    </row>
    <row r="397" spans="1:42" ht="13.5" customHeight="1" x14ac:dyDescent="0.2">
      <c r="A397" s="62">
        <f t="shared" si="751"/>
        <v>0.60416666666666663</v>
      </c>
      <c r="B397" s="60">
        <f t="shared" si="797"/>
        <v>113</v>
      </c>
      <c r="C397" s="60">
        <f t="shared" si="797"/>
        <v>13</v>
      </c>
      <c r="D397" s="60">
        <f t="shared" si="797"/>
        <v>8</v>
      </c>
      <c r="E397" s="60">
        <f t="shared" si="797"/>
        <v>4</v>
      </c>
      <c r="F397" s="60">
        <f t="shared" si="797"/>
        <v>4</v>
      </c>
      <c r="G397" s="60">
        <f t="shared" si="797"/>
        <v>1</v>
      </c>
      <c r="H397" s="60">
        <f t="shared" si="797"/>
        <v>0</v>
      </c>
      <c r="I397" s="61">
        <f t="shared" si="752"/>
        <v>143</v>
      </c>
      <c r="J397" s="60">
        <f t="shared" si="798"/>
        <v>261</v>
      </c>
      <c r="K397" s="60">
        <f t="shared" si="798"/>
        <v>69</v>
      </c>
      <c r="L397" s="60">
        <f t="shared" si="798"/>
        <v>15</v>
      </c>
      <c r="M397" s="60">
        <f t="shared" si="798"/>
        <v>14</v>
      </c>
      <c r="N397" s="60">
        <f t="shared" si="798"/>
        <v>13</v>
      </c>
      <c r="O397" s="60">
        <f t="shared" si="798"/>
        <v>4</v>
      </c>
      <c r="P397" s="60">
        <f t="shared" si="798"/>
        <v>1</v>
      </c>
      <c r="Q397" s="61">
        <f t="shared" si="753"/>
        <v>377</v>
      </c>
      <c r="R397" s="60">
        <f t="shared" si="799"/>
        <v>33</v>
      </c>
      <c r="S397" s="60">
        <f t="shared" si="799"/>
        <v>6</v>
      </c>
      <c r="T397" s="60">
        <f t="shared" si="799"/>
        <v>9</v>
      </c>
      <c r="U397" s="60">
        <f t="shared" si="799"/>
        <v>4</v>
      </c>
      <c r="V397" s="60">
        <f t="shared" si="799"/>
        <v>0</v>
      </c>
      <c r="W397" s="60">
        <f t="shared" si="799"/>
        <v>0</v>
      </c>
      <c r="X397" s="60">
        <f t="shared" si="799"/>
        <v>0</v>
      </c>
      <c r="Y397" s="61">
        <f t="shared" si="754"/>
        <v>52</v>
      </c>
      <c r="Z397" s="62">
        <f t="shared" si="755"/>
        <v>0.60416666666666663</v>
      </c>
      <c r="AA397" s="60">
        <f t="shared" ref="AA397:AG397" si="822">SUM(AA348:AA351)</f>
        <v>488</v>
      </c>
      <c r="AB397" s="60">
        <f t="shared" si="822"/>
        <v>109</v>
      </c>
      <c r="AC397" s="60">
        <f t="shared" si="822"/>
        <v>14</v>
      </c>
      <c r="AD397" s="60">
        <f t="shared" si="822"/>
        <v>14</v>
      </c>
      <c r="AE397" s="60">
        <f t="shared" si="822"/>
        <v>5</v>
      </c>
      <c r="AF397" s="60">
        <f t="shared" si="822"/>
        <v>9</v>
      </c>
      <c r="AG397" s="60">
        <f t="shared" si="822"/>
        <v>2</v>
      </c>
      <c r="AH397" s="61">
        <f t="shared" si="757"/>
        <v>641</v>
      </c>
      <c r="AI397" s="60">
        <f t="shared" ref="AI397:AO397" si="823">SUM(AI348:AI351)</f>
        <v>477</v>
      </c>
      <c r="AJ397" s="60">
        <f t="shared" si="823"/>
        <v>100</v>
      </c>
      <c r="AK397" s="60">
        <f t="shared" si="823"/>
        <v>21</v>
      </c>
      <c r="AL397" s="60">
        <f t="shared" si="823"/>
        <v>9</v>
      </c>
      <c r="AM397" s="60">
        <f t="shared" si="823"/>
        <v>10</v>
      </c>
      <c r="AN397" s="60">
        <f t="shared" si="823"/>
        <v>4</v>
      </c>
      <c r="AO397" s="60">
        <f t="shared" si="823"/>
        <v>0</v>
      </c>
      <c r="AP397" s="61">
        <f t="shared" si="759"/>
        <v>621</v>
      </c>
    </row>
    <row r="398" spans="1:42" ht="13.5" customHeight="1" x14ac:dyDescent="0.2">
      <c r="A398" s="62">
        <f t="shared" si="751"/>
        <v>0.61458333333333326</v>
      </c>
      <c r="B398" s="60">
        <f t="shared" si="797"/>
        <v>109</v>
      </c>
      <c r="C398" s="60">
        <f t="shared" si="797"/>
        <v>14</v>
      </c>
      <c r="D398" s="60">
        <f t="shared" si="797"/>
        <v>6</v>
      </c>
      <c r="E398" s="60">
        <f t="shared" si="797"/>
        <v>3</v>
      </c>
      <c r="F398" s="60">
        <f t="shared" si="797"/>
        <v>3</v>
      </c>
      <c r="G398" s="60">
        <f t="shared" si="797"/>
        <v>1</v>
      </c>
      <c r="H398" s="60">
        <f t="shared" si="797"/>
        <v>0</v>
      </c>
      <c r="I398" s="61">
        <f t="shared" si="752"/>
        <v>136</v>
      </c>
      <c r="J398" s="60">
        <f t="shared" si="798"/>
        <v>281</v>
      </c>
      <c r="K398" s="60">
        <f t="shared" si="798"/>
        <v>62</v>
      </c>
      <c r="L398" s="60">
        <f t="shared" si="798"/>
        <v>13</v>
      </c>
      <c r="M398" s="60">
        <f t="shared" si="798"/>
        <v>10</v>
      </c>
      <c r="N398" s="60">
        <f t="shared" si="798"/>
        <v>15</v>
      </c>
      <c r="O398" s="60">
        <f t="shared" si="798"/>
        <v>5</v>
      </c>
      <c r="P398" s="60">
        <f t="shared" si="798"/>
        <v>1</v>
      </c>
      <c r="Q398" s="61">
        <f t="shared" si="753"/>
        <v>387</v>
      </c>
      <c r="R398" s="60">
        <f t="shared" si="799"/>
        <v>40</v>
      </c>
      <c r="S398" s="60">
        <f t="shared" si="799"/>
        <v>8</v>
      </c>
      <c r="T398" s="60">
        <f t="shared" si="799"/>
        <v>7</v>
      </c>
      <c r="U398" s="60">
        <f t="shared" si="799"/>
        <v>7</v>
      </c>
      <c r="V398" s="60">
        <f t="shared" si="799"/>
        <v>1</v>
      </c>
      <c r="W398" s="60">
        <f t="shared" si="799"/>
        <v>0</v>
      </c>
      <c r="X398" s="60">
        <f t="shared" si="799"/>
        <v>0</v>
      </c>
      <c r="Y398" s="61">
        <f t="shared" si="754"/>
        <v>63</v>
      </c>
      <c r="Z398" s="62">
        <f t="shared" si="755"/>
        <v>0.61458333333333326</v>
      </c>
      <c r="AA398" s="60">
        <f t="shared" ref="AA398:AG398" si="824">SUM(AA349:AA352)</f>
        <v>483</v>
      </c>
      <c r="AB398" s="60">
        <f t="shared" si="824"/>
        <v>112</v>
      </c>
      <c r="AC398" s="60">
        <f t="shared" si="824"/>
        <v>20</v>
      </c>
      <c r="AD398" s="60">
        <f t="shared" si="824"/>
        <v>8</v>
      </c>
      <c r="AE398" s="60">
        <f t="shared" si="824"/>
        <v>7</v>
      </c>
      <c r="AF398" s="60">
        <f t="shared" si="824"/>
        <v>8</v>
      </c>
      <c r="AG398" s="60">
        <f t="shared" si="824"/>
        <v>4</v>
      </c>
      <c r="AH398" s="61">
        <f t="shared" si="757"/>
        <v>642</v>
      </c>
      <c r="AI398" s="60">
        <f t="shared" ref="AI398:AO398" si="825">SUM(AI349:AI352)</f>
        <v>465</v>
      </c>
      <c r="AJ398" s="60">
        <f t="shared" si="825"/>
        <v>103</v>
      </c>
      <c r="AK398" s="60">
        <f t="shared" si="825"/>
        <v>18</v>
      </c>
      <c r="AL398" s="60">
        <f t="shared" si="825"/>
        <v>14</v>
      </c>
      <c r="AM398" s="60">
        <f t="shared" si="825"/>
        <v>9</v>
      </c>
      <c r="AN398" s="60">
        <f t="shared" si="825"/>
        <v>5</v>
      </c>
      <c r="AO398" s="60">
        <f t="shared" si="825"/>
        <v>0</v>
      </c>
      <c r="AP398" s="61">
        <f t="shared" si="759"/>
        <v>614</v>
      </c>
    </row>
    <row r="399" spans="1:42" ht="13.5" customHeight="1" x14ac:dyDescent="0.2">
      <c r="A399" s="63">
        <f t="shared" si="751"/>
        <v>0.62499999999999989</v>
      </c>
      <c r="B399" s="60">
        <f t="shared" si="797"/>
        <v>118</v>
      </c>
      <c r="C399" s="60">
        <f t="shared" si="797"/>
        <v>19</v>
      </c>
      <c r="D399" s="60">
        <f t="shared" si="797"/>
        <v>10</v>
      </c>
      <c r="E399" s="60">
        <f t="shared" si="797"/>
        <v>3</v>
      </c>
      <c r="F399" s="60">
        <f t="shared" si="797"/>
        <v>4</v>
      </c>
      <c r="G399" s="60">
        <f t="shared" si="797"/>
        <v>1</v>
      </c>
      <c r="H399" s="60">
        <f t="shared" si="797"/>
        <v>0</v>
      </c>
      <c r="I399" s="61">
        <f t="shared" si="752"/>
        <v>155</v>
      </c>
      <c r="J399" s="60">
        <f t="shared" si="798"/>
        <v>301</v>
      </c>
      <c r="K399" s="60">
        <f t="shared" si="798"/>
        <v>63</v>
      </c>
      <c r="L399" s="60">
        <f t="shared" si="798"/>
        <v>10</v>
      </c>
      <c r="M399" s="60">
        <f t="shared" si="798"/>
        <v>6</v>
      </c>
      <c r="N399" s="60">
        <f t="shared" si="798"/>
        <v>15</v>
      </c>
      <c r="O399" s="60">
        <f t="shared" si="798"/>
        <v>3</v>
      </c>
      <c r="P399" s="60">
        <f t="shared" si="798"/>
        <v>2</v>
      </c>
      <c r="Q399" s="61">
        <f t="shared" si="753"/>
        <v>400</v>
      </c>
      <c r="R399" s="60">
        <f t="shared" si="799"/>
        <v>38</v>
      </c>
      <c r="S399" s="60">
        <f t="shared" si="799"/>
        <v>11</v>
      </c>
      <c r="T399" s="60">
        <f t="shared" si="799"/>
        <v>4</v>
      </c>
      <c r="U399" s="60">
        <f t="shared" si="799"/>
        <v>6</v>
      </c>
      <c r="V399" s="60">
        <f t="shared" si="799"/>
        <v>1</v>
      </c>
      <c r="W399" s="60">
        <f t="shared" si="799"/>
        <v>0</v>
      </c>
      <c r="X399" s="60">
        <f t="shared" si="799"/>
        <v>0</v>
      </c>
      <c r="Y399" s="61">
        <f t="shared" si="754"/>
        <v>60</v>
      </c>
      <c r="Z399" s="63">
        <f t="shared" si="755"/>
        <v>0.62499999999999989</v>
      </c>
      <c r="AA399" s="60">
        <f t="shared" ref="AA399:AG399" si="826">SUM(AA350:AA353)</f>
        <v>500</v>
      </c>
      <c r="AB399" s="60">
        <f t="shared" si="826"/>
        <v>115</v>
      </c>
      <c r="AC399" s="60">
        <f t="shared" si="826"/>
        <v>18</v>
      </c>
      <c r="AD399" s="60">
        <f t="shared" si="826"/>
        <v>7</v>
      </c>
      <c r="AE399" s="60">
        <f t="shared" si="826"/>
        <v>7</v>
      </c>
      <c r="AF399" s="60">
        <f t="shared" si="826"/>
        <v>9</v>
      </c>
      <c r="AG399" s="60">
        <f t="shared" si="826"/>
        <v>4</v>
      </c>
      <c r="AH399" s="61">
        <f t="shared" si="757"/>
        <v>660</v>
      </c>
      <c r="AI399" s="60">
        <f t="shared" ref="AI399:AO399" si="827">SUM(AI350:AI353)</f>
        <v>464</v>
      </c>
      <c r="AJ399" s="60">
        <f t="shared" si="827"/>
        <v>105</v>
      </c>
      <c r="AK399" s="60">
        <f t="shared" si="827"/>
        <v>16</v>
      </c>
      <c r="AL399" s="60">
        <f t="shared" si="827"/>
        <v>12</v>
      </c>
      <c r="AM399" s="60">
        <f t="shared" si="827"/>
        <v>6</v>
      </c>
      <c r="AN399" s="60">
        <f t="shared" si="827"/>
        <v>4</v>
      </c>
      <c r="AO399" s="60">
        <f t="shared" si="827"/>
        <v>0</v>
      </c>
      <c r="AP399" s="61">
        <f t="shared" si="759"/>
        <v>607</v>
      </c>
    </row>
    <row r="400" spans="1:42" ht="13.5" customHeight="1" x14ac:dyDescent="0.2">
      <c r="A400" s="62">
        <f t="shared" si="751"/>
        <v>0.63541666666666652</v>
      </c>
      <c r="B400" s="60">
        <f t="shared" si="797"/>
        <v>120</v>
      </c>
      <c r="C400" s="60">
        <f t="shared" si="797"/>
        <v>19</v>
      </c>
      <c r="D400" s="60">
        <f t="shared" si="797"/>
        <v>12</v>
      </c>
      <c r="E400" s="60">
        <f t="shared" si="797"/>
        <v>4</v>
      </c>
      <c r="F400" s="60">
        <f t="shared" si="797"/>
        <v>4</v>
      </c>
      <c r="G400" s="60">
        <f t="shared" si="797"/>
        <v>1</v>
      </c>
      <c r="H400" s="60">
        <f t="shared" si="797"/>
        <v>0</v>
      </c>
      <c r="I400" s="61">
        <f t="shared" si="752"/>
        <v>160</v>
      </c>
      <c r="J400" s="60">
        <f t="shared" si="798"/>
        <v>310</v>
      </c>
      <c r="K400" s="60">
        <f t="shared" si="798"/>
        <v>62</v>
      </c>
      <c r="L400" s="60">
        <f t="shared" si="798"/>
        <v>6</v>
      </c>
      <c r="M400" s="60">
        <f t="shared" si="798"/>
        <v>5</v>
      </c>
      <c r="N400" s="60">
        <f t="shared" si="798"/>
        <v>10</v>
      </c>
      <c r="O400" s="60">
        <f t="shared" si="798"/>
        <v>3</v>
      </c>
      <c r="P400" s="60">
        <f t="shared" si="798"/>
        <v>2</v>
      </c>
      <c r="Q400" s="61">
        <f t="shared" si="753"/>
        <v>398</v>
      </c>
      <c r="R400" s="60">
        <f t="shared" si="799"/>
        <v>34</v>
      </c>
      <c r="S400" s="60">
        <f t="shared" si="799"/>
        <v>10</v>
      </c>
      <c r="T400" s="60">
        <f t="shared" si="799"/>
        <v>3</v>
      </c>
      <c r="U400" s="60">
        <f t="shared" si="799"/>
        <v>6</v>
      </c>
      <c r="V400" s="60">
        <f t="shared" si="799"/>
        <v>1</v>
      </c>
      <c r="W400" s="60">
        <f t="shared" si="799"/>
        <v>0</v>
      </c>
      <c r="X400" s="60">
        <f t="shared" si="799"/>
        <v>0</v>
      </c>
      <c r="Y400" s="61">
        <f t="shared" si="754"/>
        <v>54</v>
      </c>
      <c r="Z400" s="62">
        <f t="shared" si="755"/>
        <v>0.63541666666666652</v>
      </c>
      <c r="AA400" s="60">
        <f t="shared" ref="AA400:AG400" si="828">SUM(AA351:AA354)</f>
        <v>517</v>
      </c>
      <c r="AB400" s="60">
        <f t="shared" si="828"/>
        <v>113</v>
      </c>
      <c r="AC400" s="60">
        <f t="shared" si="828"/>
        <v>19</v>
      </c>
      <c r="AD400" s="60">
        <f t="shared" si="828"/>
        <v>8</v>
      </c>
      <c r="AE400" s="60">
        <f t="shared" si="828"/>
        <v>8</v>
      </c>
      <c r="AF400" s="60">
        <f t="shared" si="828"/>
        <v>8</v>
      </c>
      <c r="AG400" s="60">
        <f t="shared" si="828"/>
        <v>3</v>
      </c>
      <c r="AH400" s="61">
        <f t="shared" si="757"/>
        <v>676</v>
      </c>
      <c r="AI400" s="60">
        <f t="shared" ref="AI400:AO400" si="829">SUM(AI351:AI354)</f>
        <v>423</v>
      </c>
      <c r="AJ400" s="60">
        <f t="shared" si="829"/>
        <v>110</v>
      </c>
      <c r="AK400" s="60">
        <f t="shared" si="829"/>
        <v>16</v>
      </c>
      <c r="AL400" s="60">
        <f t="shared" si="829"/>
        <v>10</v>
      </c>
      <c r="AM400" s="60">
        <f t="shared" si="829"/>
        <v>6</v>
      </c>
      <c r="AN400" s="60">
        <f t="shared" si="829"/>
        <v>6</v>
      </c>
      <c r="AO400" s="60">
        <f t="shared" si="829"/>
        <v>0</v>
      </c>
      <c r="AP400" s="61">
        <f t="shared" si="759"/>
        <v>571</v>
      </c>
    </row>
    <row r="401" spans="1:42" ht="13.5" customHeight="1" x14ac:dyDescent="0.2">
      <c r="A401" s="62">
        <f t="shared" si="751"/>
        <v>0.64583333333333315</v>
      </c>
      <c r="B401" s="60">
        <f t="shared" si="797"/>
        <v>131</v>
      </c>
      <c r="C401" s="60">
        <f t="shared" si="797"/>
        <v>19</v>
      </c>
      <c r="D401" s="60">
        <f t="shared" si="797"/>
        <v>14</v>
      </c>
      <c r="E401" s="60">
        <f t="shared" si="797"/>
        <v>3</v>
      </c>
      <c r="F401" s="60">
        <f t="shared" si="797"/>
        <v>4</v>
      </c>
      <c r="G401" s="60">
        <f t="shared" si="797"/>
        <v>1</v>
      </c>
      <c r="H401" s="60">
        <f t="shared" si="797"/>
        <v>0</v>
      </c>
      <c r="I401" s="61">
        <f t="shared" si="752"/>
        <v>172</v>
      </c>
      <c r="J401" s="60">
        <f t="shared" si="798"/>
        <v>338</v>
      </c>
      <c r="K401" s="60">
        <f t="shared" si="798"/>
        <v>74</v>
      </c>
      <c r="L401" s="60">
        <f t="shared" si="798"/>
        <v>7</v>
      </c>
      <c r="M401" s="60">
        <f t="shared" si="798"/>
        <v>7</v>
      </c>
      <c r="N401" s="60">
        <f t="shared" si="798"/>
        <v>8</v>
      </c>
      <c r="O401" s="60">
        <f t="shared" si="798"/>
        <v>3</v>
      </c>
      <c r="P401" s="60">
        <f t="shared" si="798"/>
        <v>2</v>
      </c>
      <c r="Q401" s="61">
        <f t="shared" si="753"/>
        <v>439</v>
      </c>
      <c r="R401" s="60">
        <f t="shared" si="799"/>
        <v>35</v>
      </c>
      <c r="S401" s="60">
        <f t="shared" si="799"/>
        <v>13</v>
      </c>
      <c r="T401" s="60">
        <f t="shared" si="799"/>
        <v>3</v>
      </c>
      <c r="U401" s="60">
        <f t="shared" si="799"/>
        <v>6</v>
      </c>
      <c r="V401" s="60">
        <f t="shared" si="799"/>
        <v>1</v>
      </c>
      <c r="W401" s="60">
        <f t="shared" si="799"/>
        <v>0</v>
      </c>
      <c r="X401" s="60">
        <f t="shared" si="799"/>
        <v>0</v>
      </c>
      <c r="Y401" s="61">
        <f t="shared" si="754"/>
        <v>58</v>
      </c>
      <c r="Z401" s="62">
        <f t="shared" si="755"/>
        <v>0.64583333333333315</v>
      </c>
      <c r="AA401" s="60">
        <f t="shared" ref="AA401:AG401" si="830">SUM(AA352:AA355)</f>
        <v>519</v>
      </c>
      <c r="AB401" s="60">
        <f t="shared" si="830"/>
        <v>116</v>
      </c>
      <c r="AC401" s="60">
        <f t="shared" si="830"/>
        <v>15</v>
      </c>
      <c r="AD401" s="60">
        <f t="shared" si="830"/>
        <v>10</v>
      </c>
      <c r="AE401" s="60">
        <f t="shared" si="830"/>
        <v>6</v>
      </c>
      <c r="AF401" s="60">
        <f t="shared" si="830"/>
        <v>6</v>
      </c>
      <c r="AG401" s="60">
        <f t="shared" si="830"/>
        <v>4</v>
      </c>
      <c r="AH401" s="61">
        <f t="shared" si="757"/>
        <v>676</v>
      </c>
      <c r="AI401" s="60">
        <f t="shared" ref="AI401:AO401" si="831">SUM(AI352:AI355)</f>
        <v>425</v>
      </c>
      <c r="AJ401" s="60">
        <f t="shared" si="831"/>
        <v>105</v>
      </c>
      <c r="AK401" s="60">
        <f t="shared" si="831"/>
        <v>18</v>
      </c>
      <c r="AL401" s="60">
        <f t="shared" si="831"/>
        <v>12</v>
      </c>
      <c r="AM401" s="60">
        <f t="shared" si="831"/>
        <v>5</v>
      </c>
      <c r="AN401" s="60">
        <f t="shared" si="831"/>
        <v>9</v>
      </c>
      <c r="AO401" s="60">
        <f t="shared" si="831"/>
        <v>2</v>
      </c>
      <c r="AP401" s="61">
        <f t="shared" si="759"/>
        <v>576</v>
      </c>
    </row>
    <row r="402" spans="1:42" ht="13.5" customHeight="1" x14ac:dyDescent="0.2">
      <c r="A402" s="63">
        <f t="shared" si="751"/>
        <v>0.65624999999999978</v>
      </c>
      <c r="B402" s="60">
        <f t="shared" ref="B402:H411" si="832">SUM(B353:B356)</f>
        <v>133</v>
      </c>
      <c r="C402" s="60">
        <f t="shared" si="832"/>
        <v>18</v>
      </c>
      <c r="D402" s="60">
        <f t="shared" si="832"/>
        <v>13</v>
      </c>
      <c r="E402" s="60">
        <f t="shared" si="832"/>
        <v>3</v>
      </c>
      <c r="F402" s="60">
        <f t="shared" si="832"/>
        <v>5</v>
      </c>
      <c r="G402" s="60">
        <f t="shared" si="832"/>
        <v>2</v>
      </c>
      <c r="H402" s="60">
        <f t="shared" si="832"/>
        <v>1</v>
      </c>
      <c r="I402" s="61">
        <f t="shared" si="752"/>
        <v>175</v>
      </c>
      <c r="J402" s="60">
        <f t="shared" ref="J402:P411" si="833">SUM(J353:J356)</f>
        <v>317</v>
      </c>
      <c r="K402" s="60">
        <f t="shared" si="833"/>
        <v>82</v>
      </c>
      <c r="L402" s="60">
        <f t="shared" si="833"/>
        <v>9</v>
      </c>
      <c r="M402" s="60">
        <f t="shared" si="833"/>
        <v>5</v>
      </c>
      <c r="N402" s="60">
        <f t="shared" si="833"/>
        <v>9</v>
      </c>
      <c r="O402" s="60">
        <f t="shared" si="833"/>
        <v>2</v>
      </c>
      <c r="P402" s="60">
        <f t="shared" si="833"/>
        <v>2</v>
      </c>
      <c r="Q402" s="61">
        <f t="shared" si="753"/>
        <v>426</v>
      </c>
      <c r="R402" s="60">
        <f t="shared" ref="R402:X411" si="834">SUM(R353:R356)</f>
        <v>29</v>
      </c>
      <c r="S402" s="60">
        <f t="shared" si="834"/>
        <v>12</v>
      </c>
      <c r="T402" s="60">
        <f t="shared" si="834"/>
        <v>3</v>
      </c>
      <c r="U402" s="60">
        <f t="shared" si="834"/>
        <v>3</v>
      </c>
      <c r="V402" s="60">
        <f t="shared" si="834"/>
        <v>0</v>
      </c>
      <c r="W402" s="60">
        <f t="shared" si="834"/>
        <v>0</v>
      </c>
      <c r="X402" s="60">
        <f t="shared" si="834"/>
        <v>0</v>
      </c>
      <c r="Y402" s="61">
        <f t="shared" si="754"/>
        <v>47</v>
      </c>
      <c r="Z402" s="63">
        <f t="shared" si="755"/>
        <v>0.65624999999999978</v>
      </c>
      <c r="AA402" s="60">
        <f t="shared" ref="AA402:AG402" si="835">SUM(AA353:AA356)</f>
        <v>529</v>
      </c>
      <c r="AB402" s="60">
        <f t="shared" si="835"/>
        <v>115</v>
      </c>
      <c r="AC402" s="60">
        <f t="shared" si="835"/>
        <v>13</v>
      </c>
      <c r="AD402" s="60">
        <f t="shared" si="835"/>
        <v>9</v>
      </c>
      <c r="AE402" s="60">
        <f t="shared" si="835"/>
        <v>5</v>
      </c>
      <c r="AF402" s="60">
        <f t="shared" si="835"/>
        <v>7</v>
      </c>
      <c r="AG402" s="60">
        <f t="shared" si="835"/>
        <v>3</v>
      </c>
      <c r="AH402" s="61">
        <f t="shared" si="757"/>
        <v>681</v>
      </c>
      <c r="AI402" s="60">
        <f t="shared" ref="AI402:AO402" si="836">SUM(AI353:AI356)</f>
        <v>447</v>
      </c>
      <c r="AJ402" s="60">
        <f t="shared" si="836"/>
        <v>98</v>
      </c>
      <c r="AK402" s="60">
        <f t="shared" si="836"/>
        <v>17</v>
      </c>
      <c r="AL402" s="60">
        <f t="shared" si="836"/>
        <v>7</v>
      </c>
      <c r="AM402" s="60">
        <f t="shared" si="836"/>
        <v>3</v>
      </c>
      <c r="AN402" s="60">
        <f t="shared" si="836"/>
        <v>9</v>
      </c>
      <c r="AO402" s="60">
        <f t="shared" si="836"/>
        <v>3</v>
      </c>
      <c r="AP402" s="61">
        <f t="shared" si="759"/>
        <v>584</v>
      </c>
    </row>
    <row r="403" spans="1:42" ht="13.5" customHeight="1" x14ac:dyDescent="0.2">
      <c r="A403" s="62">
        <f t="shared" si="751"/>
        <v>0.66666666666666641</v>
      </c>
      <c r="B403" s="60">
        <f t="shared" si="832"/>
        <v>121</v>
      </c>
      <c r="C403" s="60">
        <f t="shared" si="832"/>
        <v>21</v>
      </c>
      <c r="D403" s="60">
        <f t="shared" si="832"/>
        <v>9</v>
      </c>
      <c r="E403" s="60">
        <f t="shared" si="832"/>
        <v>5</v>
      </c>
      <c r="F403" s="60">
        <f t="shared" si="832"/>
        <v>6</v>
      </c>
      <c r="G403" s="60">
        <f t="shared" si="832"/>
        <v>3</v>
      </c>
      <c r="H403" s="60">
        <f t="shared" si="832"/>
        <v>1</v>
      </c>
      <c r="I403" s="61">
        <f t="shared" si="752"/>
        <v>166</v>
      </c>
      <c r="J403" s="60">
        <f t="shared" si="833"/>
        <v>314</v>
      </c>
      <c r="K403" s="60">
        <f t="shared" si="833"/>
        <v>73</v>
      </c>
      <c r="L403" s="60">
        <f t="shared" si="833"/>
        <v>8</v>
      </c>
      <c r="M403" s="60">
        <f t="shared" si="833"/>
        <v>6</v>
      </c>
      <c r="N403" s="60">
        <f t="shared" si="833"/>
        <v>9</v>
      </c>
      <c r="O403" s="60">
        <f t="shared" si="833"/>
        <v>2</v>
      </c>
      <c r="P403" s="60">
        <f t="shared" si="833"/>
        <v>0</v>
      </c>
      <c r="Q403" s="61">
        <f t="shared" si="753"/>
        <v>412</v>
      </c>
      <c r="R403" s="60">
        <f t="shared" si="834"/>
        <v>35</v>
      </c>
      <c r="S403" s="60">
        <f t="shared" si="834"/>
        <v>8</v>
      </c>
      <c r="T403" s="60">
        <f t="shared" si="834"/>
        <v>3</v>
      </c>
      <c r="U403" s="60">
        <f t="shared" si="834"/>
        <v>3</v>
      </c>
      <c r="V403" s="60">
        <f t="shared" si="834"/>
        <v>0</v>
      </c>
      <c r="W403" s="60">
        <f t="shared" si="834"/>
        <v>0</v>
      </c>
      <c r="X403" s="60">
        <f t="shared" si="834"/>
        <v>0</v>
      </c>
      <c r="Y403" s="61">
        <f t="shared" si="754"/>
        <v>49</v>
      </c>
      <c r="Z403" s="62">
        <f t="shared" si="755"/>
        <v>0.66666666666666641</v>
      </c>
      <c r="AA403" s="60">
        <f t="shared" ref="AA403:AG403" si="837">SUM(AA354:AA357)</f>
        <v>522</v>
      </c>
      <c r="AB403" s="60">
        <f t="shared" si="837"/>
        <v>105</v>
      </c>
      <c r="AC403" s="60">
        <f t="shared" si="837"/>
        <v>11</v>
      </c>
      <c r="AD403" s="60">
        <f t="shared" si="837"/>
        <v>10</v>
      </c>
      <c r="AE403" s="60">
        <f t="shared" si="837"/>
        <v>9</v>
      </c>
      <c r="AF403" s="60">
        <f t="shared" si="837"/>
        <v>7</v>
      </c>
      <c r="AG403" s="60">
        <f t="shared" si="837"/>
        <v>3</v>
      </c>
      <c r="AH403" s="61">
        <f t="shared" si="757"/>
        <v>667</v>
      </c>
      <c r="AI403" s="60">
        <f t="shared" ref="AI403:AO403" si="838">SUM(AI354:AI357)</f>
        <v>446</v>
      </c>
      <c r="AJ403" s="60">
        <f t="shared" si="838"/>
        <v>84</v>
      </c>
      <c r="AK403" s="60">
        <f t="shared" si="838"/>
        <v>15</v>
      </c>
      <c r="AL403" s="60">
        <f t="shared" si="838"/>
        <v>9</v>
      </c>
      <c r="AM403" s="60">
        <f t="shared" si="838"/>
        <v>3</v>
      </c>
      <c r="AN403" s="60">
        <f t="shared" si="838"/>
        <v>10</v>
      </c>
      <c r="AO403" s="60">
        <f t="shared" si="838"/>
        <v>3</v>
      </c>
      <c r="AP403" s="61">
        <f t="shared" si="759"/>
        <v>570</v>
      </c>
    </row>
    <row r="404" spans="1:42" ht="13.5" customHeight="1" x14ac:dyDescent="0.2">
      <c r="A404" s="62">
        <f t="shared" si="751"/>
        <v>0.67708333333333304</v>
      </c>
      <c r="B404" s="60">
        <f t="shared" si="832"/>
        <v>114</v>
      </c>
      <c r="C404" s="60">
        <f t="shared" si="832"/>
        <v>20</v>
      </c>
      <c r="D404" s="60">
        <f t="shared" si="832"/>
        <v>7</v>
      </c>
      <c r="E404" s="60">
        <f t="shared" si="832"/>
        <v>4</v>
      </c>
      <c r="F404" s="60">
        <f t="shared" si="832"/>
        <v>5</v>
      </c>
      <c r="G404" s="60">
        <f t="shared" si="832"/>
        <v>3</v>
      </c>
      <c r="H404" s="60">
        <f t="shared" si="832"/>
        <v>1</v>
      </c>
      <c r="I404" s="61">
        <f t="shared" si="752"/>
        <v>154</v>
      </c>
      <c r="J404" s="60">
        <f t="shared" si="833"/>
        <v>324</v>
      </c>
      <c r="K404" s="60">
        <f t="shared" si="833"/>
        <v>73</v>
      </c>
      <c r="L404" s="60">
        <f t="shared" si="833"/>
        <v>8</v>
      </c>
      <c r="M404" s="60">
        <f t="shared" si="833"/>
        <v>7</v>
      </c>
      <c r="N404" s="60">
        <f t="shared" si="833"/>
        <v>9</v>
      </c>
      <c r="O404" s="60">
        <f t="shared" si="833"/>
        <v>4</v>
      </c>
      <c r="P404" s="60">
        <f t="shared" si="833"/>
        <v>1</v>
      </c>
      <c r="Q404" s="61">
        <f t="shared" si="753"/>
        <v>426</v>
      </c>
      <c r="R404" s="60">
        <f t="shared" si="834"/>
        <v>37</v>
      </c>
      <c r="S404" s="60">
        <f t="shared" si="834"/>
        <v>8</v>
      </c>
      <c r="T404" s="60">
        <f t="shared" si="834"/>
        <v>2</v>
      </c>
      <c r="U404" s="60">
        <f t="shared" si="834"/>
        <v>2</v>
      </c>
      <c r="V404" s="60">
        <f t="shared" si="834"/>
        <v>0</v>
      </c>
      <c r="W404" s="60">
        <f t="shared" si="834"/>
        <v>0</v>
      </c>
      <c r="X404" s="60">
        <f t="shared" si="834"/>
        <v>0</v>
      </c>
      <c r="Y404" s="61">
        <f t="shared" si="754"/>
        <v>49</v>
      </c>
      <c r="Z404" s="62">
        <f t="shared" si="755"/>
        <v>0.67708333333333304</v>
      </c>
      <c r="AA404" s="60">
        <f t="shared" ref="AA404:AG404" si="839">SUM(AA355:AA358)</f>
        <v>546</v>
      </c>
      <c r="AB404" s="60">
        <f t="shared" si="839"/>
        <v>91</v>
      </c>
      <c r="AC404" s="60">
        <f t="shared" si="839"/>
        <v>10</v>
      </c>
      <c r="AD404" s="60">
        <f t="shared" si="839"/>
        <v>10</v>
      </c>
      <c r="AE404" s="60">
        <f t="shared" si="839"/>
        <v>8</v>
      </c>
      <c r="AF404" s="60">
        <f t="shared" si="839"/>
        <v>9</v>
      </c>
      <c r="AG404" s="60">
        <f t="shared" si="839"/>
        <v>3</v>
      </c>
      <c r="AH404" s="61">
        <f t="shared" si="757"/>
        <v>677</v>
      </c>
      <c r="AI404" s="60">
        <f t="shared" ref="AI404:AO404" si="840">SUM(AI355:AI358)</f>
        <v>456</v>
      </c>
      <c r="AJ404" s="60">
        <f t="shared" si="840"/>
        <v>77</v>
      </c>
      <c r="AK404" s="60">
        <f t="shared" si="840"/>
        <v>12</v>
      </c>
      <c r="AL404" s="60">
        <f t="shared" si="840"/>
        <v>8</v>
      </c>
      <c r="AM404" s="60">
        <f t="shared" si="840"/>
        <v>2</v>
      </c>
      <c r="AN404" s="60">
        <f t="shared" si="840"/>
        <v>10</v>
      </c>
      <c r="AO404" s="60">
        <f t="shared" si="840"/>
        <v>3</v>
      </c>
      <c r="AP404" s="61">
        <f t="shared" si="759"/>
        <v>568</v>
      </c>
    </row>
    <row r="405" spans="1:42" ht="13.5" customHeight="1" x14ac:dyDescent="0.2">
      <c r="A405" s="63">
        <f t="shared" si="751"/>
        <v>0.68749999999999967</v>
      </c>
      <c r="B405" s="60">
        <f t="shared" si="832"/>
        <v>106</v>
      </c>
      <c r="C405" s="60">
        <f t="shared" si="832"/>
        <v>20</v>
      </c>
      <c r="D405" s="60">
        <f t="shared" si="832"/>
        <v>5</v>
      </c>
      <c r="E405" s="60">
        <f t="shared" si="832"/>
        <v>4</v>
      </c>
      <c r="F405" s="60">
        <f t="shared" si="832"/>
        <v>4</v>
      </c>
      <c r="G405" s="60">
        <f t="shared" si="832"/>
        <v>3</v>
      </c>
      <c r="H405" s="60">
        <f t="shared" si="832"/>
        <v>1</v>
      </c>
      <c r="I405" s="61">
        <f t="shared" si="752"/>
        <v>143</v>
      </c>
      <c r="J405" s="60">
        <f t="shared" si="833"/>
        <v>315</v>
      </c>
      <c r="K405" s="60">
        <f t="shared" si="833"/>
        <v>61</v>
      </c>
      <c r="L405" s="60">
        <f t="shared" si="833"/>
        <v>7</v>
      </c>
      <c r="M405" s="60">
        <f t="shared" si="833"/>
        <v>5</v>
      </c>
      <c r="N405" s="60">
        <f t="shared" si="833"/>
        <v>10</v>
      </c>
      <c r="O405" s="60">
        <f t="shared" si="833"/>
        <v>5</v>
      </c>
      <c r="P405" s="60">
        <f t="shared" si="833"/>
        <v>1</v>
      </c>
      <c r="Q405" s="61">
        <f t="shared" si="753"/>
        <v>404</v>
      </c>
      <c r="R405" s="60">
        <f t="shared" si="834"/>
        <v>40</v>
      </c>
      <c r="S405" s="60">
        <f t="shared" si="834"/>
        <v>3</v>
      </c>
      <c r="T405" s="60">
        <f t="shared" si="834"/>
        <v>1</v>
      </c>
      <c r="U405" s="60">
        <f t="shared" si="834"/>
        <v>2</v>
      </c>
      <c r="V405" s="60">
        <f t="shared" si="834"/>
        <v>0</v>
      </c>
      <c r="W405" s="60">
        <f t="shared" si="834"/>
        <v>0</v>
      </c>
      <c r="X405" s="60">
        <f t="shared" si="834"/>
        <v>0</v>
      </c>
      <c r="Y405" s="61">
        <f t="shared" si="754"/>
        <v>46</v>
      </c>
      <c r="Z405" s="63">
        <f t="shared" si="755"/>
        <v>0.68749999999999967</v>
      </c>
      <c r="AA405" s="60">
        <f t="shared" ref="AA405:AG405" si="841">SUM(AA356:AA359)</f>
        <v>554</v>
      </c>
      <c r="AB405" s="60">
        <f t="shared" si="841"/>
        <v>84</v>
      </c>
      <c r="AC405" s="60">
        <f t="shared" si="841"/>
        <v>9</v>
      </c>
      <c r="AD405" s="60">
        <f t="shared" si="841"/>
        <v>6</v>
      </c>
      <c r="AE405" s="60">
        <f t="shared" si="841"/>
        <v>8</v>
      </c>
      <c r="AF405" s="60">
        <f t="shared" si="841"/>
        <v>13</v>
      </c>
      <c r="AG405" s="60">
        <f t="shared" si="841"/>
        <v>7</v>
      </c>
      <c r="AH405" s="61">
        <f t="shared" si="757"/>
        <v>681</v>
      </c>
      <c r="AI405" s="60">
        <f t="shared" ref="AI405:AO405" si="842">SUM(AI356:AI359)</f>
        <v>484</v>
      </c>
      <c r="AJ405" s="60">
        <f t="shared" si="842"/>
        <v>76</v>
      </c>
      <c r="AK405" s="60">
        <f t="shared" si="842"/>
        <v>8</v>
      </c>
      <c r="AL405" s="60">
        <f t="shared" si="842"/>
        <v>6</v>
      </c>
      <c r="AM405" s="60">
        <f t="shared" si="842"/>
        <v>2</v>
      </c>
      <c r="AN405" s="60">
        <f t="shared" si="842"/>
        <v>8</v>
      </c>
      <c r="AO405" s="60">
        <f t="shared" si="842"/>
        <v>3</v>
      </c>
      <c r="AP405" s="61">
        <f t="shared" si="759"/>
        <v>587</v>
      </c>
    </row>
    <row r="406" spans="1:42" ht="13.5" customHeight="1" x14ac:dyDescent="0.2">
      <c r="A406" s="62">
        <f t="shared" si="751"/>
        <v>0.6979166666666663</v>
      </c>
      <c r="B406" s="60">
        <f t="shared" si="832"/>
        <v>103</v>
      </c>
      <c r="C406" s="60">
        <f t="shared" si="832"/>
        <v>22</v>
      </c>
      <c r="D406" s="60">
        <f t="shared" si="832"/>
        <v>5</v>
      </c>
      <c r="E406" s="60">
        <f t="shared" si="832"/>
        <v>2</v>
      </c>
      <c r="F406" s="60">
        <f t="shared" si="832"/>
        <v>5</v>
      </c>
      <c r="G406" s="60">
        <f t="shared" si="832"/>
        <v>2</v>
      </c>
      <c r="H406" s="60">
        <f t="shared" si="832"/>
        <v>0</v>
      </c>
      <c r="I406" s="61">
        <f t="shared" si="752"/>
        <v>139</v>
      </c>
      <c r="J406" s="60">
        <f t="shared" si="833"/>
        <v>307</v>
      </c>
      <c r="K406" s="60">
        <f t="shared" si="833"/>
        <v>52</v>
      </c>
      <c r="L406" s="60">
        <f t="shared" si="833"/>
        <v>5</v>
      </c>
      <c r="M406" s="60">
        <f t="shared" si="833"/>
        <v>8</v>
      </c>
      <c r="N406" s="60">
        <f t="shared" si="833"/>
        <v>10</v>
      </c>
      <c r="O406" s="60">
        <f t="shared" si="833"/>
        <v>6</v>
      </c>
      <c r="P406" s="60">
        <f t="shared" si="833"/>
        <v>1</v>
      </c>
      <c r="Q406" s="61">
        <f t="shared" si="753"/>
        <v>389</v>
      </c>
      <c r="R406" s="60">
        <f t="shared" si="834"/>
        <v>38</v>
      </c>
      <c r="S406" s="60">
        <f t="shared" si="834"/>
        <v>1</v>
      </c>
      <c r="T406" s="60">
        <f t="shared" si="834"/>
        <v>0</v>
      </c>
      <c r="U406" s="60">
        <f t="shared" si="834"/>
        <v>2</v>
      </c>
      <c r="V406" s="60">
        <f t="shared" si="834"/>
        <v>0</v>
      </c>
      <c r="W406" s="60">
        <f t="shared" si="834"/>
        <v>0</v>
      </c>
      <c r="X406" s="60">
        <f t="shared" si="834"/>
        <v>0</v>
      </c>
      <c r="Y406" s="61">
        <f t="shared" si="754"/>
        <v>41</v>
      </c>
      <c r="Z406" s="62">
        <f t="shared" si="755"/>
        <v>0.6979166666666663</v>
      </c>
      <c r="AA406" s="60">
        <f t="shared" ref="AA406:AG406" si="843">SUM(AA357:AA360)</f>
        <v>558</v>
      </c>
      <c r="AB406" s="60">
        <f t="shared" si="843"/>
        <v>72</v>
      </c>
      <c r="AC406" s="60">
        <f t="shared" si="843"/>
        <v>6</v>
      </c>
      <c r="AD406" s="60">
        <f t="shared" si="843"/>
        <v>7</v>
      </c>
      <c r="AE406" s="60">
        <f t="shared" si="843"/>
        <v>7</v>
      </c>
      <c r="AF406" s="60">
        <f t="shared" si="843"/>
        <v>14</v>
      </c>
      <c r="AG406" s="60">
        <f t="shared" si="843"/>
        <v>7</v>
      </c>
      <c r="AH406" s="61">
        <f t="shared" si="757"/>
        <v>671</v>
      </c>
      <c r="AI406" s="60">
        <f t="shared" ref="AI406:AO406" si="844">SUM(AI357:AI360)</f>
        <v>482</v>
      </c>
      <c r="AJ406" s="60">
        <f t="shared" si="844"/>
        <v>76</v>
      </c>
      <c r="AK406" s="60">
        <f t="shared" si="844"/>
        <v>5</v>
      </c>
      <c r="AL406" s="60">
        <f t="shared" si="844"/>
        <v>5</v>
      </c>
      <c r="AM406" s="60">
        <f t="shared" si="844"/>
        <v>3</v>
      </c>
      <c r="AN406" s="60">
        <f t="shared" si="844"/>
        <v>8</v>
      </c>
      <c r="AO406" s="60">
        <f t="shared" si="844"/>
        <v>4</v>
      </c>
      <c r="AP406" s="61">
        <f t="shared" si="759"/>
        <v>583</v>
      </c>
    </row>
    <row r="407" spans="1:42" ht="13.5" customHeight="1" x14ac:dyDescent="0.2">
      <c r="A407" s="62">
        <f t="shared" si="751"/>
        <v>0.70833333333333293</v>
      </c>
      <c r="B407" s="60">
        <f t="shared" si="832"/>
        <v>117</v>
      </c>
      <c r="C407" s="60">
        <f t="shared" si="832"/>
        <v>16</v>
      </c>
      <c r="D407" s="60">
        <f t="shared" si="832"/>
        <v>8</v>
      </c>
      <c r="E407" s="60">
        <f t="shared" si="832"/>
        <v>0</v>
      </c>
      <c r="F407" s="60">
        <f t="shared" si="832"/>
        <v>3</v>
      </c>
      <c r="G407" s="60">
        <f t="shared" si="832"/>
        <v>1</v>
      </c>
      <c r="H407" s="60">
        <f t="shared" si="832"/>
        <v>0</v>
      </c>
      <c r="I407" s="61">
        <f t="shared" si="752"/>
        <v>145</v>
      </c>
      <c r="J407" s="60">
        <f t="shared" si="833"/>
        <v>341</v>
      </c>
      <c r="K407" s="60">
        <f t="shared" si="833"/>
        <v>46</v>
      </c>
      <c r="L407" s="60">
        <f t="shared" si="833"/>
        <v>6</v>
      </c>
      <c r="M407" s="60">
        <f t="shared" si="833"/>
        <v>9</v>
      </c>
      <c r="N407" s="60">
        <f t="shared" si="833"/>
        <v>9</v>
      </c>
      <c r="O407" s="60">
        <f t="shared" si="833"/>
        <v>7</v>
      </c>
      <c r="P407" s="60">
        <f t="shared" si="833"/>
        <v>2</v>
      </c>
      <c r="Q407" s="61">
        <f t="shared" si="753"/>
        <v>420</v>
      </c>
      <c r="R407" s="60">
        <f t="shared" si="834"/>
        <v>34</v>
      </c>
      <c r="S407" s="60">
        <f t="shared" si="834"/>
        <v>2</v>
      </c>
      <c r="T407" s="60">
        <f t="shared" si="834"/>
        <v>0</v>
      </c>
      <c r="U407" s="60">
        <f t="shared" si="834"/>
        <v>1</v>
      </c>
      <c r="V407" s="60">
        <f t="shared" si="834"/>
        <v>0</v>
      </c>
      <c r="W407" s="60">
        <f t="shared" si="834"/>
        <v>0</v>
      </c>
      <c r="X407" s="60">
        <f t="shared" si="834"/>
        <v>0</v>
      </c>
      <c r="Y407" s="61">
        <f t="shared" si="754"/>
        <v>37</v>
      </c>
      <c r="Z407" s="62">
        <f t="shared" si="755"/>
        <v>0.70833333333333293</v>
      </c>
      <c r="AA407" s="60">
        <f t="shared" ref="AA407:AG407" si="845">SUM(AA358:AA361)</f>
        <v>555</v>
      </c>
      <c r="AB407" s="60">
        <f t="shared" si="845"/>
        <v>66</v>
      </c>
      <c r="AC407" s="60">
        <f t="shared" si="845"/>
        <v>5</v>
      </c>
      <c r="AD407" s="60">
        <f t="shared" si="845"/>
        <v>7</v>
      </c>
      <c r="AE407" s="60">
        <f t="shared" si="845"/>
        <v>6</v>
      </c>
      <c r="AF407" s="60">
        <f t="shared" si="845"/>
        <v>12</v>
      </c>
      <c r="AG407" s="60">
        <f t="shared" si="845"/>
        <v>8</v>
      </c>
      <c r="AH407" s="61">
        <f t="shared" si="757"/>
        <v>659</v>
      </c>
      <c r="AI407" s="60">
        <f t="shared" ref="AI407:AO407" si="846">SUM(AI358:AI361)</f>
        <v>479</v>
      </c>
      <c r="AJ407" s="60">
        <f t="shared" si="846"/>
        <v>80</v>
      </c>
      <c r="AK407" s="60">
        <f t="shared" si="846"/>
        <v>4</v>
      </c>
      <c r="AL407" s="60">
        <f t="shared" si="846"/>
        <v>2</v>
      </c>
      <c r="AM407" s="60">
        <f t="shared" si="846"/>
        <v>4</v>
      </c>
      <c r="AN407" s="60">
        <f t="shared" si="846"/>
        <v>11</v>
      </c>
      <c r="AO407" s="60">
        <f t="shared" si="846"/>
        <v>4</v>
      </c>
      <c r="AP407" s="61">
        <f t="shared" si="759"/>
        <v>584</v>
      </c>
    </row>
    <row r="408" spans="1:42" ht="13.5" customHeight="1" x14ac:dyDescent="0.2">
      <c r="A408" s="63">
        <f t="shared" si="751"/>
        <v>0.71874999999999956</v>
      </c>
      <c r="B408" s="60">
        <f t="shared" si="832"/>
        <v>128</v>
      </c>
      <c r="C408" s="60">
        <f t="shared" si="832"/>
        <v>18</v>
      </c>
      <c r="D408" s="60">
        <f t="shared" si="832"/>
        <v>6</v>
      </c>
      <c r="E408" s="60">
        <f t="shared" si="832"/>
        <v>0</v>
      </c>
      <c r="F408" s="60">
        <f t="shared" si="832"/>
        <v>4</v>
      </c>
      <c r="G408" s="60">
        <f t="shared" si="832"/>
        <v>1</v>
      </c>
      <c r="H408" s="60">
        <f t="shared" si="832"/>
        <v>0</v>
      </c>
      <c r="I408" s="61">
        <f t="shared" si="752"/>
        <v>157</v>
      </c>
      <c r="J408" s="60">
        <f t="shared" si="833"/>
        <v>339</v>
      </c>
      <c r="K408" s="60">
        <f t="shared" si="833"/>
        <v>36</v>
      </c>
      <c r="L408" s="60">
        <f t="shared" si="833"/>
        <v>5</v>
      </c>
      <c r="M408" s="60">
        <f t="shared" si="833"/>
        <v>11</v>
      </c>
      <c r="N408" s="60">
        <f t="shared" si="833"/>
        <v>9</v>
      </c>
      <c r="O408" s="60">
        <f t="shared" si="833"/>
        <v>6</v>
      </c>
      <c r="P408" s="60">
        <f t="shared" si="833"/>
        <v>1</v>
      </c>
      <c r="Q408" s="61">
        <f t="shared" si="753"/>
        <v>407</v>
      </c>
      <c r="R408" s="60">
        <f t="shared" si="834"/>
        <v>33</v>
      </c>
      <c r="S408" s="60">
        <f t="shared" si="834"/>
        <v>2</v>
      </c>
      <c r="T408" s="60">
        <f t="shared" si="834"/>
        <v>0</v>
      </c>
      <c r="U408" s="60">
        <f t="shared" si="834"/>
        <v>1</v>
      </c>
      <c r="V408" s="60">
        <f t="shared" si="834"/>
        <v>0</v>
      </c>
      <c r="W408" s="60">
        <f t="shared" si="834"/>
        <v>0</v>
      </c>
      <c r="X408" s="60">
        <f t="shared" si="834"/>
        <v>0</v>
      </c>
      <c r="Y408" s="61">
        <f t="shared" si="754"/>
        <v>36</v>
      </c>
      <c r="Z408" s="63">
        <f t="shared" si="755"/>
        <v>0.71874999999999956</v>
      </c>
      <c r="AA408" s="60">
        <f t="shared" ref="AA408:AG408" si="847">SUM(AA359:AA362)</f>
        <v>543</v>
      </c>
      <c r="AB408" s="60">
        <f t="shared" si="847"/>
        <v>62</v>
      </c>
      <c r="AC408" s="60">
        <f t="shared" si="847"/>
        <v>4</v>
      </c>
      <c r="AD408" s="60">
        <f t="shared" si="847"/>
        <v>8</v>
      </c>
      <c r="AE408" s="60">
        <f t="shared" si="847"/>
        <v>6</v>
      </c>
      <c r="AF408" s="60">
        <f t="shared" si="847"/>
        <v>9</v>
      </c>
      <c r="AG408" s="60">
        <f t="shared" si="847"/>
        <v>11</v>
      </c>
      <c r="AH408" s="61">
        <f t="shared" si="757"/>
        <v>643</v>
      </c>
      <c r="AI408" s="60">
        <f t="shared" ref="AI408:AO408" si="848">SUM(AI359:AI362)</f>
        <v>491</v>
      </c>
      <c r="AJ408" s="60">
        <f t="shared" si="848"/>
        <v>71</v>
      </c>
      <c r="AK408" s="60">
        <f t="shared" si="848"/>
        <v>3</v>
      </c>
      <c r="AL408" s="60">
        <f t="shared" si="848"/>
        <v>3</v>
      </c>
      <c r="AM408" s="60">
        <f t="shared" si="848"/>
        <v>3</v>
      </c>
      <c r="AN408" s="60">
        <f t="shared" si="848"/>
        <v>13</v>
      </c>
      <c r="AO408" s="60">
        <f t="shared" si="848"/>
        <v>5</v>
      </c>
      <c r="AP408" s="61">
        <f t="shared" si="759"/>
        <v>589</v>
      </c>
    </row>
    <row r="409" spans="1:42" ht="13.5" customHeight="1" x14ac:dyDescent="0.2">
      <c r="A409" s="62">
        <f t="shared" si="751"/>
        <v>0.72916666666666619</v>
      </c>
      <c r="B409" s="60">
        <f t="shared" si="832"/>
        <v>137</v>
      </c>
      <c r="C409" s="60">
        <f t="shared" si="832"/>
        <v>16</v>
      </c>
      <c r="D409" s="60">
        <f t="shared" si="832"/>
        <v>8</v>
      </c>
      <c r="E409" s="60">
        <f t="shared" si="832"/>
        <v>0</v>
      </c>
      <c r="F409" s="60">
        <f t="shared" si="832"/>
        <v>5</v>
      </c>
      <c r="G409" s="60">
        <f t="shared" si="832"/>
        <v>0</v>
      </c>
      <c r="H409" s="60">
        <f t="shared" si="832"/>
        <v>1</v>
      </c>
      <c r="I409" s="61">
        <f t="shared" si="752"/>
        <v>167</v>
      </c>
      <c r="J409" s="60">
        <f t="shared" si="833"/>
        <v>350</v>
      </c>
      <c r="K409" s="60">
        <f t="shared" si="833"/>
        <v>38</v>
      </c>
      <c r="L409" s="60">
        <f t="shared" si="833"/>
        <v>3</v>
      </c>
      <c r="M409" s="60">
        <f t="shared" si="833"/>
        <v>10</v>
      </c>
      <c r="N409" s="60">
        <f t="shared" si="833"/>
        <v>8</v>
      </c>
      <c r="O409" s="60">
        <f t="shared" si="833"/>
        <v>5</v>
      </c>
      <c r="P409" s="60">
        <f t="shared" si="833"/>
        <v>1</v>
      </c>
      <c r="Q409" s="61">
        <f t="shared" si="753"/>
        <v>415</v>
      </c>
      <c r="R409" s="60">
        <f t="shared" si="834"/>
        <v>32</v>
      </c>
      <c r="S409" s="60">
        <f t="shared" si="834"/>
        <v>2</v>
      </c>
      <c r="T409" s="60">
        <f t="shared" si="834"/>
        <v>0</v>
      </c>
      <c r="U409" s="60">
        <f t="shared" si="834"/>
        <v>0</v>
      </c>
      <c r="V409" s="60">
        <f t="shared" si="834"/>
        <v>0</v>
      </c>
      <c r="W409" s="60">
        <f t="shared" si="834"/>
        <v>0</v>
      </c>
      <c r="X409" s="60">
        <f t="shared" si="834"/>
        <v>0</v>
      </c>
      <c r="Y409" s="61">
        <f t="shared" si="754"/>
        <v>34</v>
      </c>
      <c r="Z409" s="62">
        <f t="shared" si="755"/>
        <v>0.72916666666666619</v>
      </c>
      <c r="AA409" s="60">
        <f t="shared" ref="AA409:AG409" si="849">SUM(AA360:AA363)</f>
        <v>520</v>
      </c>
      <c r="AB409" s="60">
        <f t="shared" si="849"/>
        <v>59</v>
      </c>
      <c r="AC409" s="60">
        <f t="shared" si="849"/>
        <v>6</v>
      </c>
      <c r="AD409" s="60">
        <f t="shared" si="849"/>
        <v>7</v>
      </c>
      <c r="AE409" s="60">
        <f t="shared" si="849"/>
        <v>5</v>
      </c>
      <c r="AF409" s="60">
        <f t="shared" si="849"/>
        <v>4</v>
      </c>
      <c r="AG409" s="60">
        <f t="shared" si="849"/>
        <v>6</v>
      </c>
      <c r="AH409" s="61">
        <f t="shared" si="757"/>
        <v>607</v>
      </c>
      <c r="AI409" s="60">
        <f t="shared" ref="AI409:AO409" si="850">SUM(AI360:AI363)</f>
        <v>476</v>
      </c>
      <c r="AJ409" s="60">
        <f t="shared" si="850"/>
        <v>61</v>
      </c>
      <c r="AK409" s="60">
        <f t="shared" si="850"/>
        <v>2</v>
      </c>
      <c r="AL409" s="60">
        <f t="shared" si="850"/>
        <v>2</v>
      </c>
      <c r="AM409" s="60">
        <f t="shared" si="850"/>
        <v>3</v>
      </c>
      <c r="AN409" s="60">
        <f t="shared" si="850"/>
        <v>15</v>
      </c>
      <c r="AO409" s="60">
        <f t="shared" si="850"/>
        <v>5</v>
      </c>
      <c r="AP409" s="61">
        <f t="shared" si="759"/>
        <v>564</v>
      </c>
    </row>
    <row r="410" spans="1:42" ht="13.5" customHeight="1" x14ac:dyDescent="0.2">
      <c r="A410" s="62">
        <f t="shared" si="751"/>
        <v>0.73958333333333282</v>
      </c>
      <c r="B410" s="60">
        <f t="shared" si="832"/>
        <v>134</v>
      </c>
      <c r="C410" s="60">
        <f t="shared" si="832"/>
        <v>13</v>
      </c>
      <c r="D410" s="60">
        <f t="shared" si="832"/>
        <v>9</v>
      </c>
      <c r="E410" s="60">
        <f t="shared" si="832"/>
        <v>0</v>
      </c>
      <c r="F410" s="60">
        <f t="shared" si="832"/>
        <v>4</v>
      </c>
      <c r="G410" s="60">
        <f t="shared" si="832"/>
        <v>0</v>
      </c>
      <c r="H410" s="60">
        <f t="shared" si="832"/>
        <v>1</v>
      </c>
      <c r="I410" s="61">
        <f t="shared" si="752"/>
        <v>161</v>
      </c>
      <c r="J410" s="60">
        <f t="shared" si="833"/>
        <v>390</v>
      </c>
      <c r="K410" s="60">
        <f t="shared" si="833"/>
        <v>33</v>
      </c>
      <c r="L410" s="60">
        <f t="shared" si="833"/>
        <v>3</v>
      </c>
      <c r="M410" s="60">
        <f t="shared" si="833"/>
        <v>8</v>
      </c>
      <c r="N410" s="60">
        <f t="shared" si="833"/>
        <v>8</v>
      </c>
      <c r="O410" s="60">
        <f t="shared" si="833"/>
        <v>5</v>
      </c>
      <c r="P410" s="60">
        <f t="shared" si="833"/>
        <v>2</v>
      </c>
      <c r="Q410" s="61">
        <f t="shared" si="753"/>
        <v>449</v>
      </c>
      <c r="R410" s="60">
        <f t="shared" si="834"/>
        <v>27</v>
      </c>
      <c r="S410" s="60">
        <f t="shared" si="834"/>
        <v>2</v>
      </c>
      <c r="T410" s="60">
        <f t="shared" si="834"/>
        <v>0</v>
      </c>
      <c r="U410" s="60">
        <f t="shared" si="834"/>
        <v>0</v>
      </c>
      <c r="V410" s="60">
        <f t="shared" si="834"/>
        <v>0</v>
      </c>
      <c r="W410" s="60">
        <f t="shared" si="834"/>
        <v>0</v>
      </c>
      <c r="X410" s="60">
        <f t="shared" si="834"/>
        <v>0</v>
      </c>
      <c r="Y410" s="61">
        <f t="shared" si="754"/>
        <v>29</v>
      </c>
      <c r="Z410" s="62">
        <f t="shared" si="755"/>
        <v>0.73958333333333282</v>
      </c>
      <c r="AA410" s="60">
        <f t="shared" ref="AA410:AG410" si="851">SUM(AA361:AA364)</f>
        <v>533</v>
      </c>
      <c r="AB410" s="60">
        <f t="shared" si="851"/>
        <v>56</v>
      </c>
      <c r="AC410" s="60">
        <f t="shared" si="851"/>
        <v>5</v>
      </c>
      <c r="AD410" s="60">
        <f t="shared" si="851"/>
        <v>5</v>
      </c>
      <c r="AE410" s="60">
        <f t="shared" si="851"/>
        <v>6</v>
      </c>
      <c r="AF410" s="60">
        <f t="shared" si="851"/>
        <v>2</v>
      </c>
      <c r="AG410" s="60">
        <f t="shared" si="851"/>
        <v>6</v>
      </c>
      <c r="AH410" s="61">
        <f t="shared" si="757"/>
        <v>613</v>
      </c>
      <c r="AI410" s="60">
        <f t="shared" ref="AI410:AO410" si="852">SUM(AI361:AI364)</f>
        <v>474</v>
      </c>
      <c r="AJ410" s="60">
        <f t="shared" si="852"/>
        <v>50</v>
      </c>
      <c r="AK410" s="60">
        <f t="shared" si="852"/>
        <v>4</v>
      </c>
      <c r="AL410" s="60">
        <f t="shared" si="852"/>
        <v>1</v>
      </c>
      <c r="AM410" s="60">
        <f t="shared" si="852"/>
        <v>3</v>
      </c>
      <c r="AN410" s="60">
        <f t="shared" si="852"/>
        <v>17</v>
      </c>
      <c r="AO410" s="60">
        <f t="shared" si="852"/>
        <v>4</v>
      </c>
      <c r="AP410" s="61">
        <f t="shared" si="759"/>
        <v>553</v>
      </c>
    </row>
    <row r="411" spans="1:42" ht="13.5" customHeight="1" thickBot="1" x14ac:dyDescent="0.25">
      <c r="A411" s="89">
        <f t="shared" si="751"/>
        <v>0.74999999999999944</v>
      </c>
      <c r="B411" s="65">
        <f>SUM(B362:B365)</f>
        <v>129</v>
      </c>
      <c r="C411" s="65">
        <f t="shared" si="832"/>
        <v>12</v>
      </c>
      <c r="D411" s="65">
        <f t="shared" si="832"/>
        <v>5</v>
      </c>
      <c r="E411" s="65">
        <f t="shared" si="832"/>
        <v>0</v>
      </c>
      <c r="F411" s="65">
        <f t="shared" si="832"/>
        <v>4</v>
      </c>
      <c r="G411" s="65">
        <f t="shared" si="832"/>
        <v>0</v>
      </c>
      <c r="H411" s="65">
        <f t="shared" si="832"/>
        <v>2</v>
      </c>
      <c r="I411" s="66">
        <f>SUM(B411:H411)</f>
        <v>152</v>
      </c>
      <c r="J411" s="65">
        <f>SUM(J362:J365)</f>
        <v>389</v>
      </c>
      <c r="K411" s="65">
        <f t="shared" si="833"/>
        <v>37</v>
      </c>
      <c r="L411" s="65">
        <f t="shared" si="833"/>
        <v>0</v>
      </c>
      <c r="M411" s="65">
        <f t="shared" si="833"/>
        <v>4</v>
      </c>
      <c r="N411" s="65">
        <f t="shared" si="833"/>
        <v>8</v>
      </c>
      <c r="O411" s="65">
        <f t="shared" si="833"/>
        <v>4</v>
      </c>
      <c r="P411" s="65">
        <f t="shared" si="833"/>
        <v>1</v>
      </c>
      <c r="Q411" s="66">
        <f>SUM(J411:P411)</f>
        <v>443</v>
      </c>
      <c r="R411" s="65">
        <f>SUM(R362:R365)</f>
        <v>24</v>
      </c>
      <c r="S411" s="65">
        <f t="shared" si="834"/>
        <v>4</v>
      </c>
      <c r="T411" s="65">
        <f t="shared" si="834"/>
        <v>0</v>
      </c>
      <c r="U411" s="65">
        <f t="shared" si="834"/>
        <v>0</v>
      </c>
      <c r="V411" s="65">
        <f t="shared" si="834"/>
        <v>0</v>
      </c>
      <c r="W411" s="65">
        <f t="shared" si="834"/>
        <v>0</v>
      </c>
      <c r="X411" s="65">
        <f t="shared" si="834"/>
        <v>0</v>
      </c>
      <c r="Y411" s="66">
        <f>SUM(R411:X411)</f>
        <v>28</v>
      </c>
      <c r="Z411" s="89">
        <f t="shared" si="755"/>
        <v>0.74999999999999944</v>
      </c>
      <c r="AA411" s="65">
        <f t="shared" ref="AA411:AG411" si="853">SUM(AA362:AA365)</f>
        <v>519</v>
      </c>
      <c r="AB411" s="65">
        <f t="shared" si="853"/>
        <v>53</v>
      </c>
      <c r="AC411" s="65">
        <f t="shared" si="853"/>
        <v>4</v>
      </c>
      <c r="AD411" s="65">
        <f t="shared" si="853"/>
        <v>4</v>
      </c>
      <c r="AE411" s="65">
        <f t="shared" si="853"/>
        <v>3</v>
      </c>
      <c r="AF411" s="65">
        <f t="shared" si="853"/>
        <v>1</v>
      </c>
      <c r="AG411" s="65">
        <f t="shared" si="853"/>
        <v>4</v>
      </c>
      <c r="AH411" s="66">
        <f>SUM(AA411:AG411)</f>
        <v>588</v>
      </c>
      <c r="AI411" s="65">
        <f t="shared" ref="AI411:AO411" si="854">SUM(AI362:AI365)</f>
        <v>486</v>
      </c>
      <c r="AJ411" s="65">
        <f t="shared" si="854"/>
        <v>48</v>
      </c>
      <c r="AK411" s="65">
        <f t="shared" si="854"/>
        <v>4</v>
      </c>
      <c r="AL411" s="65">
        <f t="shared" si="854"/>
        <v>2</v>
      </c>
      <c r="AM411" s="65">
        <f t="shared" si="854"/>
        <v>5</v>
      </c>
      <c r="AN411" s="65">
        <f t="shared" si="854"/>
        <v>12</v>
      </c>
      <c r="AO411" s="65">
        <f t="shared" si="854"/>
        <v>4</v>
      </c>
      <c r="AP411" s="66">
        <f>SUM(AI411:AO411)</f>
        <v>561</v>
      </c>
    </row>
    <row r="412" spans="1:42" ht="13.5" customHeight="1" thickTop="1" x14ac:dyDescent="0.2"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</row>
    <row r="413" spans="1:42" ht="27.75" customHeight="1" x14ac:dyDescent="0.2">
      <c r="A413" s="51" t="s">
        <v>7</v>
      </c>
      <c r="B413" s="52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1" t="s">
        <v>7</v>
      </c>
      <c r="AA413" s="51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</row>
    <row r="414" spans="1:42" ht="13.5" customHeight="1" x14ac:dyDescent="0.2">
      <c r="A414" s="53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1"/>
      <c r="AA414" s="51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</row>
    <row r="415" spans="1:42" ht="13.5" customHeight="1" x14ac:dyDescent="0.2">
      <c r="A415" s="138" t="s">
        <v>36</v>
      </c>
      <c r="B415" s="14"/>
      <c r="C415" s="54" t="str">
        <f>$C$3</f>
        <v>Bristol City Council</v>
      </c>
      <c r="D415" s="54"/>
      <c r="E415" s="54"/>
      <c r="F415" s="138" t="s">
        <v>20</v>
      </c>
      <c r="G415" s="54"/>
      <c r="H415" s="56" t="str">
        <f>$H$3</f>
        <v>24.03.2015</v>
      </c>
      <c r="I415" s="54"/>
      <c r="K415" s="54"/>
      <c r="L415" s="54"/>
      <c r="M415" s="54"/>
      <c r="N415" s="54"/>
      <c r="O415" s="54"/>
      <c r="V415" s="57"/>
      <c r="W415" s="57"/>
      <c r="X415" s="57"/>
      <c r="Y415" s="57"/>
      <c r="Z415" s="138" t="s">
        <v>36</v>
      </c>
      <c r="AA415" s="14"/>
      <c r="AB415" s="54" t="str">
        <f>$C$3</f>
        <v>Bristol City Council</v>
      </c>
      <c r="AC415" s="54"/>
      <c r="AD415" s="54"/>
      <c r="AE415" s="138" t="s">
        <v>20</v>
      </c>
      <c r="AF415" s="54"/>
      <c r="AG415" s="56" t="str">
        <f>$H$3</f>
        <v>24.03.2015</v>
      </c>
      <c r="AH415" s="54"/>
      <c r="AI415" s="2"/>
      <c r="AJ415" s="54"/>
      <c r="AK415" s="54"/>
      <c r="AL415" s="54"/>
      <c r="AM415" s="2"/>
      <c r="AN415" s="2"/>
      <c r="AO415" s="52"/>
      <c r="AP415" s="52"/>
    </row>
    <row r="416" spans="1:42" ht="13.5" customHeight="1" x14ac:dyDescent="0.2">
      <c r="A416" s="138" t="s">
        <v>15</v>
      </c>
      <c r="B416" s="14"/>
      <c r="C416" s="54" t="str">
        <f>$C$4</f>
        <v>ID02263</v>
      </c>
      <c r="D416" s="54"/>
      <c r="E416" s="54"/>
      <c r="F416" s="138" t="s">
        <v>14</v>
      </c>
      <c r="G416" s="54"/>
      <c r="H416" s="56" t="str">
        <f>$H$4</f>
        <v>A37 Wells Road / A4174 Wooton Park / A4174 Airport Road</v>
      </c>
      <c r="I416" s="54"/>
      <c r="K416" s="54"/>
      <c r="L416" s="54"/>
      <c r="M416" s="139"/>
      <c r="N416" s="54"/>
      <c r="O416" s="140" t="s">
        <v>63</v>
      </c>
      <c r="P416" s="14" t="str">
        <f>$P$4</f>
        <v>A37 Wells Road (N)</v>
      </c>
      <c r="S416" s="140" t="s">
        <v>65</v>
      </c>
      <c r="T416" s="14" t="str">
        <f>$T$4</f>
        <v>A37 Wells Road (S)</v>
      </c>
      <c r="V416" s="57"/>
      <c r="W416" s="57"/>
      <c r="X416" s="57"/>
      <c r="Y416" s="57"/>
      <c r="Z416" s="138" t="s">
        <v>15</v>
      </c>
      <c r="AA416" s="14"/>
      <c r="AB416" s="54" t="str">
        <f>$C$4</f>
        <v>ID02263</v>
      </c>
      <c r="AC416" s="54"/>
      <c r="AD416" s="54"/>
      <c r="AE416" s="138" t="s">
        <v>14</v>
      </c>
      <c r="AF416" s="54"/>
      <c r="AG416" s="56" t="str">
        <f>$H$4</f>
        <v>A37 Wells Road / A4174 Wooton Park / A4174 Airport Road</v>
      </c>
      <c r="AH416" s="54"/>
      <c r="AI416" s="2"/>
      <c r="AJ416" s="54"/>
      <c r="AK416" s="2"/>
      <c r="AL416" s="139"/>
      <c r="AM416" s="54"/>
      <c r="AN416" s="2"/>
      <c r="AO416" s="52"/>
      <c r="AP416" s="52"/>
    </row>
    <row r="417" spans="1:43" ht="13.5" customHeight="1" x14ac:dyDescent="0.2">
      <c r="A417" s="138" t="s">
        <v>13</v>
      </c>
      <c r="B417" s="14"/>
      <c r="C417" s="54" t="str">
        <f>$C$5</f>
        <v>Site 5</v>
      </c>
      <c r="D417" s="54"/>
      <c r="E417" s="54"/>
      <c r="F417" s="138" t="s">
        <v>21</v>
      </c>
      <c r="G417" s="54"/>
      <c r="H417" s="56" t="str">
        <f>$H$5</f>
        <v>Crossroads</v>
      </c>
      <c r="I417" s="54"/>
      <c r="K417" s="54"/>
      <c r="L417" s="54"/>
      <c r="M417" s="139"/>
      <c r="N417" s="54"/>
      <c r="O417" s="140" t="s">
        <v>64</v>
      </c>
      <c r="P417" s="14" t="str">
        <f>$P$5</f>
        <v>A4174 Wootton Park</v>
      </c>
      <c r="S417" s="140" t="s">
        <v>69</v>
      </c>
      <c r="T417" s="14" t="str">
        <f>$T$5</f>
        <v>A4174 Airport Road</v>
      </c>
      <c r="V417" s="57"/>
      <c r="W417" s="57"/>
      <c r="X417" s="57"/>
      <c r="Y417" s="57"/>
      <c r="Z417" s="138" t="s">
        <v>13</v>
      </c>
      <c r="AA417" s="14"/>
      <c r="AB417" s="54" t="str">
        <f>$C$5</f>
        <v>Site 5</v>
      </c>
      <c r="AC417" s="54"/>
      <c r="AD417" s="54"/>
      <c r="AE417" s="138" t="s">
        <v>21</v>
      </c>
      <c r="AF417" s="54"/>
      <c r="AG417" s="56" t="str">
        <f>$H$5</f>
        <v>Crossroads</v>
      </c>
      <c r="AH417" s="54"/>
      <c r="AI417" s="2"/>
      <c r="AJ417" s="54"/>
      <c r="AK417" s="2"/>
      <c r="AL417" s="139"/>
      <c r="AM417" s="54"/>
      <c r="AN417" s="2"/>
      <c r="AO417" s="52"/>
      <c r="AP417" s="52"/>
    </row>
    <row r="418" spans="1:43" ht="13.5" customHeight="1" thickBot="1" x14ac:dyDescent="0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3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90"/>
    </row>
    <row r="419" spans="1:43" ht="13.5" customHeight="1" thickTop="1" thickBot="1" x14ac:dyDescent="0.25">
      <c r="B419" s="291" t="s">
        <v>106</v>
      </c>
      <c r="C419" s="292"/>
      <c r="D419" s="292"/>
      <c r="E419" s="292"/>
      <c r="F419" s="292"/>
      <c r="G419" s="292"/>
      <c r="H419" s="292"/>
      <c r="I419" s="293"/>
      <c r="J419" s="291" t="s">
        <v>54</v>
      </c>
      <c r="K419" s="292"/>
      <c r="L419" s="292"/>
      <c r="M419" s="292"/>
      <c r="N419" s="292"/>
      <c r="O419" s="292"/>
      <c r="P419" s="292"/>
      <c r="Q419" s="293"/>
      <c r="R419" s="291" t="s">
        <v>55</v>
      </c>
      <c r="S419" s="292"/>
      <c r="T419" s="292"/>
      <c r="U419" s="292"/>
      <c r="V419" s="292"/>
      <c r="W419" s="292"/>
      <c r="X419" s="292"/>
      <c r="Y419" s="293"/>
      <c r="Z419" s="67"/>
      <c r="AA419" s="306" t="s">
        <v>61</v>
      </c>
      <c r="AB419" s="307"/>
      <c r="AC419" s="307"/>
      <c r="AD419" s="307"/>
      <c r="AE419" s="307"/>
      <c r="AF419" s="307"/>
      <c r="AG419" s="307"/>
      <c r="AH419" s="308"/>
      <c r="AI419" s="69"/>
      <c r="AJ419" s="69"/>
      <c r="AK419" s="69"/>
      <c r="AL419" s="69"/>
      <c r="AM419" s="69"/>
      <c r="AN419" s="69"/>
      <c r="AO419" s="69"/>
      <c r="AP419" s="69"/>
      <c r="AQ419" s="90"/>
    </row>
    <row r="420" spans="1:43" s="16" customFormat="1" ht="13.5" customHeight="1" thickTop="1" thickBot="1" x14ac:dyDescent="0.25">
      <c r="A420" s="169" t="s">
        <v>0</v>
      </c>
      <c r="B420" s="58" t="s">
        <v>2</v>
      </c>
      <c r="C420" s="58" t="s">
        <v>12</v>
      </c>
      <c r="D420" s="58" t="s">
        <v>10</v>
      </c>
      <c r="E420" s="58" t="s">
        <v>11</v>
      </c>
      <c r="F420" s="58" t="s">
        <v>4</v>
      </c>
      <c r="G420" s="58" t="s">
        <v>9</v>
      </c>
      <c r="H420" s="58" t="s">
        <v>3</v>
      </c>
      <c r="I420" s="58" t="s">
        <v>8</v>
      </c>
      <c r="J420" s="58" t="s">
        <v>2</v>
      </c>
      <c r="K420" s="58" t="s">
        <v>12</v>
      </c>
      <c r="L420" s="58" t="s">
        <v>10</v>
      </c>
      <c r="M420" s="58" t="s">
        <v>11</v>
      </c>
      <c r="N420" s="58" t="s">
        <v>4</v>
      </c>
      <c r="O420" s="58" t="s">
        <v>9</v>
      </c>
      <c r="P420" s="58" t="s">
        <v>3</v>
      </c>
      <c r="Q420" s="58" t="s">
        <v>8</v>
      </c>
      <c r="R420" s="58" t="s">
        <v>2</v>
      </c>
      <c r="S420" s="58" t="s">
        <v>12</v>
      </c>
      <c r="T420" s="58" t="s">
        <v>10</v>
      </c>
      <c r="U420" s="58" t="s">
        <v>11</v>
      </c>
      <c r="V420" s="58" t="s">
        <v>4</v>
      </c>
      <c r="W420" s="58" t="s">
        <v>9</v>
      </c>
      <c r="X420" s="58" t="s">
        <v>3</v>
      </c>
      <c r="Y420" s="58" t="s">
        <v>8</v>
      </c>
      <c r="Z420" s="169" t="s">
        <v>0</v>
      </c>
      <c r="AA420" s="58" t="s">
        <v>2</v>
      </c>
      <c r="AB420" s="58" t="s">
        <v>12</v>
      </c>
      <c r="AC420" s="58" t="s">
        <v>10</v>
      </c>
      <c r="AD420" s="58" t="s">
        <v>11</v>
      </c>
      <c r="AE420" s="58" t="s">
        <v>4</v>
      </c>
      <c r="AF420" s="58" t="s">
        <v>9</v>
      </c>
      <c r="AG420" s="58" t="s">
        <v>3</v>
      </c>
      <c r="AH420" s="58" t="s">
        <v>8</v>
      </c>
      <c r="AI420" s="69"/>
      <c r="AJ420" s="69"/>
      <c r="AK420" s="69"/>
      <c r="AL420" s="69"/>
      <c r="AM420" s="69"/>
      <c r="AN420" s="69"/>
      <c r="AO420" s="69"/>
      <c r="AP420" s="69"/>
      <c r="AQ420" s="50"/>
    </row>
    <row r="421" spans="1:43" s="16" customFormat="1" ht="13.5" customHeight="1" thickTop="1" x14ac:dyDescent="0.2">
      <c r="A421" s="59">
        <f>A318</f>
        <v>0.29166666666666669</v>
      </c>
      <c r="B421" s="202"/>
      <c r="C421" s="202"/>
      <c r="D421" s="202"/>
      <c r="E421" s="202"/>
      <c r="F421" s="202"/>
      <c r="G421" s="202"/>
      <c r="H421" s="202"/>
      <c r="I421" s="97">
        <f t="shared" ref="I421:I468" si="855">SUM(B421:H421)</f>
        <v>0</v>
      </c>
      <c r="J421" s="96">
        <v>14</v>
      </c>
      <c r="K421" s="96">
        <v>4</v>
      </c>
      <c r="L421" s="96">
        <v>1</v>
      </c>
      <c r="M421" s="96">
        <v>1</v>
      </c>
      <c r="N421" s="96">
        <v>0</v>
      </c>
      <c r="O421" s="96">
        <v>0</v>
      </c>
      <c r="P421" s="96">
        <v>0</v>
      </c>
      <c r="Q421" s="97">
        <f t="shared" ref="Q421:Q468" si="856">SUM(J421:P421)</f>
        <v>20</v>
      </c>
      <c r="R421" s="96">
        <v>94</v>
      </c>
      <c r="S421" s="96">
        <v>31</v>
      </c>
      <c r="T421" s="96">
        <v>3</v>
      </c>
      <c r="U421" s="96">
        <v>1</v>
      </c>
      <c r="V421" s="96">
        <v>1</v>
      </c>
      <c r="W421" s="96">
        <v>1</v>
      </c>
      <c r="X421" s="96">
        <v>1</v>
      </c>
      <c r="Y421" s="97">
        <f t="shared" ref="Y421:Y468" si="857">SUM(R421:X421)</f>
        <v>132</v>
      </c>
      <c r="Z421" s="59">
        <f>A421</f>
        <v>0.29166666666666669</v>
      </c>
      <c r="AA421" s="91">
        <f t="shared" ref="AA421:AG430" si="858">AA318+AA215+AA112+AA9</f>
        <v>448</v>
      </c>
      <c r="AB421" s="91">
        <f t="shared" si="858"/>
        <v>122</v>
      </c>
      <c r="AC421" s="91">
        <f t="shared" si="858"/>
        <v>15</v>
      </c>
      <c r="AD421" s="91">
        <f t="shared" si="858"/>
        <v>11</v>
      </c>
      <c r="AE421" s="91">
        <f t="shared" si="858"/>
        <v>10</v>
      </c>
      <c r="AF421" s="91">
        <f t="shared" si="858"/>
        <v>10</v>
      </c>
      <c r="AG421" s="91">
        <f t="shared" si="858"/>
        <v>6</v>
      </c>
      <c r="AH421" s="61">
        <f>SUM(AA421:AG421)</f>
        <v>622</v>
      </c>
      <c r="AI421" s="69"/>
      <c r="AJ421" s="69"/>
      <c r="AK421" s="69"/>
      <c r="AL421" s="69"/>
      <c r="AM421" s="69"/>
      <c r="AN421" s="69"/>
      <c r="AO421" s="69"/>
      <c r="AP421" s="69"/>
      <c r="AQ421" s="50"/>
    </row>
    <row r="422" spans="1:43" ht="13.5" customHeight="1" x14ac:dyDescent="0.2">
      <c r="A422" s="62">
        <f t="shared" ref="A422:A468" si="859">A319</f>
        <v>0.30208333333333337</v>
      </c>
      <c r="B422" s="202"/>
      <c r="C422" s="202"/>
      <c r="D422" s="202"/>
      <c r="E422" s="202"/>
      <c r="F422" s="202"/>
      <c r="G422" s="202"/>
      <c r="H422" s="202"/>
      <c r="I422" s="97">
        <f t="shared" si="855"/>
        <v>0</v>
      </c>
      <c r="J422" s="96">
        <v>15</v>
      </c>
      <c r="K422" s="96">
        <v>3</v>
      </c>
      <c r="L422" s="96">
        <v>3</v>
      </c>
      <c r="M422" s="96">
        <v>6</v>
      </c>
      <c r="N422" s="96">
        <v>0</v>
      </c>
      <c r="O422" s="96">
        <v>0</v>
      </c>
      <c r="P422" s="96">
        <v>0</v>
      </c>
      <c r="Q422" s="97">
        <f t="shared" si="856"/>
        <v>27</v>
      </c>
      <c r="R422" s="96">
        <v>51</v>
      </c>
      <c r="S422" s="96">
        <v>25</v>
      </c>
      <c r="T422" s="96">
        <v>6</v>
      </c>
      <c r="U422" s="96">
        <v>2</v>
      </c>
      <c r="V422" s="96">
        <v>2</v>
      </c>
      <c r="W422" s="96">
        <v>3</v>
      </c>
      <c r="X422" s="96">
        <v>1</v>
      </c>
      <c r="Y422" s="97">
        <f t="shared" si="857"/>
        <v>90</v>
      </c>
      <c r="Z422" s="62">
        <f t="shared" ref="Z422:Z468" si="860">A422</f>
        <v>0.30208333333333337</v>
      </c>
      <c r="AA422" s="31">
        <f t="shared" si="858"/>
        <v>439</v>
      </c>
      <c r="AB422" s="31">
        <f t="shared" si="858"/>
        <v>133</v>
      </c>
      <c r="AC422" s="31">
        <f t="shared" si="858"/>
        <v>25</v>
      </c>
      <c r="AD422" s="31">
        <f t="shared" si="858"/>
        <v>16</v>
      </c>
      <c r="AE422" s="31">
        <f t="shared" si="858"/>
        <v>16</v>
      </c>
      <c r="AF422" s="31">
        <f t="shared" si="858"/>
        <v>10</v>
      </c>
      <c r="AG422" s="31">
        <f t="shared" si="858"/>
        <v>4</v>
      </c>
      <c r="AH422" s="61">
        <f t="shared" ref="AH422:AH454" si="861">SUM(AA422:AG422)</f>
        <v>643</v>
      </c>
      <c r="AI422" s="69"/>
      <c r="AJ422" s="69"/>
      <c r="AK422" s="69"/>
      <c r="AL422" s="69"/>
      <c r="AM422" s="69"/>
      <c r="AN422" s="69"/>
      <c r="AO422" s="69"/>
      <c r="AP422" s="69"/>
      <c r="AQ422" s="5"/>
    </row>
    <row r="423" spans="1:43" ht="13.5" customHeight="1" x14ac:dyDescent="0.2">
      <c r="A423" s="63">
        <f t="shared" si="859"/>
        <v>0.31250000000000006</v>
      </c>
      <c r="B423" s="202"/>
      <c r="C423" s="202"/>
      <c r="D423" s="202"/>
      <c r="E423" s="202"/>
      <c r="F423" s="202"/>
      <c r="G423" s="202"/>
      <c r="H423" s="202"/>
      <c r="I423" s="97">
        <f t="shared" si="855"/>
        <v>0</v>
      </c>
      <c r="J423" s="96">
        <v>17</v>
      </c>
      <c r="K423" s="96">
        <v>10</v>
      </c>
      <c r="L423" s="96">
        <v>0</v>
      </c>
      <c r="M423" s="96">
        <v>2</v>
      </c>
      <c r="N423" s="96">
        <v>1</v>
      </c>
      <c r="O423" s="96">
        <v>0</v>
      </c>
      <c r="P423" s="96">
        <v>0</v>
      </c>
      <c r="Q423" s="97">
        <f t="shared" si="856"/>
        <v>30</v>
      </c>
      <c r="R423" s="96">
        <v>74</v>
      </c>
      <c r="S423" s="96">
        <v>27</v>
      </c>
      <c r="T423" s="96">
        <v>3</v>
      </c>
      <c r="U423" s="96">
        <v>1</v>
      </c>
      <c r="V423" s="96">
        <v>2</v>
      </c>
      <c r="W423" s="96">
        <v>3</v>
      </c>
      <c r="X423" s="96">
        <v>0</v>
      </c>
      <c r="Y423" s="97">
        <f t="shared" si="857"/>
        <v>110</v>
      </c>
      <c r="Z423" s="63">
        <f t="shared" si="860"/>
        <v>0.31250000000000006</v>
      </c>
      <c r="AA423" s="31">
        <f t="shared" si="858"/>
        <v>532</v>
      </c>
      <c r="AB423" s="31">
        <f t="shared" si="858"/>
        <v>138</v>
      </c>
      <c r="AC423" s="31">
        <f t="shared" si="858"/>
        <v>16</v>
      </c>
      <c r="AD423" s="31">
        <f t="shared" si="858"/>
        <v>8</v>
      </c>
      <c r="AE423" s="31">
        <f t="shared" si="858"/>
        <v>13</v>
      </c>
      <c r="AF423" s="31">
        <f t="shared" si="858"/>
        <v>19</v>
      </c>
      <c r="AG423" s="31">
        <f t="shared" si="858"/>
        <v>3</v>
      </c>
      <c r="AH423" s="61">
        <f t="shared" si="861"/>
        <v>729</v>
      </c>
      <c r="AI423" s="69"/>
      <c r="AJ423" s="69"/>
      <c r="AK423" s="69"/>
      <c r="AL423" s="69"/>
      <c r="AM423" s="69"/>
      <c r="AN423" s="69"/>
      <c r="AO423" s="69"/>
      <c r="AP423" s="69"/>
      <c r="AQ423" s="5"/>
    </row>
    <row r="424" spans="1:43" ht="13.5" customHeight="1" x14ac:dyDescent="0.2">
      <c r="A424" s="62">
        <f t="shared" si="859"/>
        <v>0.32291666666666674</v>
      </c>
      <c r="B424" s="202"/>
      <c r="C424" s="202"/>
      <c r="D424" s="202"/>
      <c r="E424" s="202"/>
      <c r="F424" s="202"/>
      <c r="G424" s="202"/>
      <c r="H424" s="202"/>
      <c r="I424" s="97">
        <f t="shared" si="855"/>
        <v>0</v>
      </c>
      <c r="J424" s="96">
        <v>28</v>
      </c>
      <c r="K424" s="96">
        <v>8</v>
      </c>
      <c r="L424" s="96">
        <v>2</v>
      </c>
      <c r="M424" s="96">
        <v>1</v>
      </c>
      <c r="N424" s="96">
        <v>0</v>
      </c>
      <c r="O424" s="96">
        <v>0</v>
      </c>
      <c r="P424" s="96">
        <v>0</v>
      </c>
      <c r="Q424" s="97">
        <f t="shared" si="856"/>
        <v>39</v>
      </c>
      <c r="R424" s="96">
        <v>54</v>
      </c>
      <c r="S424" s="96">
        <v>26</v>
      </c>
      <c r="T424" s="96">
        <v>4</v>
      </c>
      <c r="U424" s="96">
        <v>0</v>
      </c>
      <c r="V424" s="96">
        <v>1</v>
      </c>
      <c r="W424" s="96">
        <v>2</v>
      </c>
      <c r="X424" s="96">
        <v>2</v>
      </c>
      <c r="Y424" s="97">
        <f t="shared" si="857"/>
        <v>89</v>
      </c>
      <c r="Z424" s="62">
        <f t="shared" si="860"/>
        <v>0.32291666666666674</v>
      </c>
      <c r="AA424" s="31">
        <f t="shared" si="858"/>
        <v>527</v>
      </c>
      <c r="AB424" s="31">
        <f t="shared" si="858"/>
        <v>140</v>
      </c>
      <c r="AC424" s="31">
        <f t="shared" si="858"/>
        <v>12</v>
      </c>
      <c r="AD424" s="31">
        <f t="shared" si="858"/>
        <v>8</v>
      </c>
      <c r="AE424" s="31">
        <f t="shared" si="858"/>
        <v>9</v>
      </c>
      <c r="AF424" s="31">
        <f t="shared" si="858"/>
        <v>11</v>
      </c>
      <c r="AG424" s="31">
        <f t="shared" si="858"/>
        <v>4</v>
      </c>
      <c r="AH424" s="61">
        <f t="shared" si="861"/>
        <v>711</v>
      </c>
      <c r="AI424" s="69"/>
      <c r="AJ424" s="69"/>
      <c r="AK424" s="69"/>
      <c r="AL424" s="69"/>
      <c r="AM424" s="69"/>
      <c r="AN424" s="69"/>
      <c r="AO424" s="69"/>
      <c r="AP424" s="69"/>
      <c r="AQ424" s="5"/>
    </row>
    <row r="425" spans="1:43" ht="13.5" customHeight="1" x14ac:dyDescent="0.2">
      <c r="A425" s="63">
        <f t="shared" si="859"/>
        <v>0.33333333333333343</v>
      </c>
      <c r="B425" s="202"/>
      <c r="C425" s="202"/>
      <c r="D425" s="202"/>
      <c r="E425" s="202"/>
      <c r="F425" s="202"/>
      <c r="G425" s="202"/>
      <c r="H425" s="202"/>
      <c r="I425" s="97">
        <f t="shared" si="855"/>
        <v>0</v>
      </c>
      <c r="J425" s="96">
        <v>24</v>
      </c>
      <c r="K425" s="96">
        <v>8</v>
      </c>
      <c r="L425" s="96">
        <v>2</v>
      </c>
      <c r="M425" s="96">
        <v>0</v>
      </c>
      <c r="N425" s="96">
        <v>0</v>
      </c>
      <c r="O425" s="96">
        <v>0</v>
      </c>
      <c r="P425" s="96">
        <v>0</v>
      </c>
      <c r="Q425" s="97">
        <f t="shared" si="856"/>
        <v>34</v>
      </c>
      <c r="R425" s="96">
        <v>60</v>
      </c>
      <c r="S425" s="96">
        <v>24</v>
      </c>
      <c r="T425" s="96">
        <v>3</v>
      </c>
      <c r="U425" s="96">
        <v>2</v>
      </c>
      <c r="V425" s="96">
        <v>0</v>
      </c>
      <c r="W425" s="96">
        <v>3</v>
      </c>
      <c r="X425" s="96">
        <v>1</v>
      </c>
      <c r="Y425" s="97">
        <f t="shared" si="857"/>
        <v>93</v>
      </c>
      <c r="Z425" s="63">
        <f t="shared" si="860"/>
        <v>0.33333333333333343</v>
      </c>
      <c r="AA425" s="31">
        <f t="shared" si="858"/>
        <v>515</v>
      </c>
      <c r="AB425" s="31">
        <f t="shared" si="858"/>
        <v>134</v>
      </c>
      <c r="AC425" s="31">
        <f t="shared" si="858"/>
        <v>19</v>
      </c>
      <c r="AD425" s="31">
        <f t="shared" si="858"/>
        <v>11</v>
      </c>
      <c r="AE425" s="31">
        <f t="shared" si="858"/>
        <v>9</v>
      </c>
      <c r="AF425" s="31">
        <f t="shared" si="858"/>
        <v>16</v>
      </c>
      <c r="AG425" s="31">
        <f t="shared" si="858"/>
        <v>4</v>
      </c>
      <c r="AH425" s="61">
        <f t="shared" si="861"/>
        <v>708</v>
      </c>
      <c r="AI425" s="69"/>
      <c r="AJ425" s="69"/>
      <c r="AK425" s="69"/>
      <c r="AL425" s="69"/>
      <c r="AM425" s="69"/>
      <c r="AN425" s="69"/>
      <c r="AO425" s="69"/>
      <c r="AP425" s="69"/>
      <c r="AQ425" s="5"/>
    </row>
    <row r="426" spans="1:43" ht="13.5" customHeight="1" x14ac:dyDescent="0.2">
      <c r="A426" s="63">
        <f t="shared" si="859"/>
        <v>0.34375000000000011</v>
      </c>
      <c r="B426" s="202"/>
      <c r="C426" s="202"/>
      <c r="D426" s="202"/>
      <c r="E426" s="202"/>
      <c r="F426" s="202"/>
      <c r="G426" s="202"/>
      <c r="H426" s="202"/>
      <c r="I426" s="97">
        <f t="shared" si="855"/>
        <v>0</v>
      </c>
      <c r="J426" s="96">
        <v>23</v>
      </c>
      <c r="K426" s="96">
        <v>8</v>
      </c>
      <c r="L426" s="96">
        <v>2</v>
      </c>
      <c r="M426" s="96">
        <v>2</v>
      </c>
      <c r="N426" s="96">
        <v>2</v>
      </c>
      <c r="O426" s="96">
        <v>2</v>
      </c>
      <c r="P426" s="96">
        <v>0</v>
      </c>
      <c r="Q426" s="97">
        <f t="shared" si="856"/>
        <v>39</v>
      </c>
      <c r="R426" s="96">
        <v>70</v>
      </c>
      <c r="S426" s="96">
        <v>19</v>
      </c>
      <c r="T426" s="96">
        <v>6</v>
      </c>
      <c r="U426" s="96">
        <v>0</v>
      </c>
      <c r="V426" s="96">
        <v>0</v>
      </c>
      <c r="W426" s="96">
        <v>3</v>
      </c>
      <c r="X426" s="96">
        <v>2</v>
      </c>
      <c r="Y426" s="97">
        <f t="shared" si="857"/>
        <v>100</v>
      </c>
      <c r="Z426" s="63">
        <f t="shared" si="860"/>
        <v>0.34375000000000011</v>
      </c>
      <c r="AA426" s="31">
        <f t="shared" si="858"/>
        <v>477</v>
      </c>
      <c r="AB426" s="31">
        <f t="shared" si="858"/>
        <v>98</v>
      </c>
      <c r="AC426" s="31">
        <f t="shared" si="858"/>
        <v>20</v>
      </c>
      <c r="AD426" s="31">
        <f t="shared" si="858"/>
        <v>11</v>
      </c>
      <c r="AE426" s="31">
        <f t="shared" si="858"/>
        <v>16</v>
      </c>
      <c r="AF426" s="31">
        <f t="shared" si="858"/>
        <v>14</v>
      </c>
      <c r="AG426" s="31">
        <f t="shared" si="858"/>
        <v>8</v>
      </c>
      <c r="AH426" s="61">
        <f t="shared" si="861"/>
        <v>644</v>
      </c>
      <c r="AI426" s="69"/>
      <c r="AJ426" s="69"/>
      <c r="AK426" s="69"/>
      <c r="AL426" s="69"/>
      <c r="AM426" s="69"/>
      <c r="AN426" s="69"/>
      <c r="AO426" s="69"/>
      <c r="AP426" s="69"/>
      <c r="AQ426" s="5"/>
    </row>
    <row r="427" spans="1:43" ht="13.5" customHeight="1" x14ac:dyDescent="0.2">
      <c r="A427" s="63">
        <f t="shared" si="859"/>
        <v>0.3541666666666668</v>
      </c>
      <c r="B427" s="202"/>
      <c r="C427" s="202"/>
      <c r="D427" s="202"/>
      <c r="E427" s="202"/>
      <c r="F427" s="202"/>
      <c r="G427" s="202"/>
      <c r="H427" s="202"/>
      <c r="I427" s="97">
        <f t="shared" si="855"/>
        <v>0</v>
      </c>
      <c r="J427" s="96">
        <v>14</v>
      </c>
      <c r="K427" s="96">
        <v>2</v>
      </c>
      <c r="L427" s="96">
        <v>3</v>
      </c>
      <c r="M427" s="96">
        <v>1</v>
      </c>
      <c r="N427" s="96">
        <v>0</v>
      </c>
      <c r="O427" s="96">
        <v>0</v>
      </c>
      <c r="P427" s="96">
        <v>0</v>
      </c>
      <c r="Q427" s="97">
        <f t="shared" si="856"/>
        <v>20</v>
      </c>
      <c r="R427" s="96">
        <v>73</v>
      </c>
      <c r="S427" s="96">
        <v>17</v>
      </c>
      <c r="T427" s="96">
        <v>3</v>
      </c>
      <c r="U427" s="96">
        <v>1</v>
      </c>
      <c r="V427" s="96">
        <v>0</v>
      </c>
      <c r="W427" s="96">
        <v>2</v>
      </c>
      <c r="X427" s="96">
        <v>0</v>
      </c>
      <c r="Y427" s="97">
        <f t="shared" si="857"/>
        <v>96</v>
      </c>
      <c r="Z427" s="63">
        <f t="shared" si="860"/>
        <v>0.3541666666666668</v>
      </c>
      <c r="AA427" s="31">
        <f t="shared" si="858"/>
        <v>513</v>
      </c>
      <c r="AB427" s="31">
        <f t="shared" si="858"/>
        <v>94</v>
      </c>
      <c r="AC427" s="31">
        <f t="shared" si="858"/>
        <v>20</v>
      </c>
      <c r="AD427" s="31">
        <f t="shared" si="858"/>
        <v>11</v>
      </c>
      <c r="AE427" s="31">
        <f t="shared" si="858"/>
        <v>5</v>
      </c>
      <c r="AF427" s="31">
        <f t="shared" si="858"/>
        <v>12</v>
      </c>
      <c r="AG427" s="31">
        <f t="shared" si="858"/>
        <v>7</v>
      </c>
      <c r="AH427" s="61">
        <f t="shared" si="861"/>
        <v>662</v>
      </c>
      <c r="AI427" s="69"/>
      <c r="AJ427" s="69"/>
      <c r="AK427" s="69"/>
      <c r="AL427" s="69"/>
      <c r="AM427" s="69"/>
      <c r="AN427" s="69"/>
      <c r="AO427" s="69"/>
      <c r="AP427" s="69"/>
      <c r="AQ427" s="5"/>
    </row>
    <row r="428" spans="1:43" ht="13.5" customHeight="1" x14ac:dyDescent="0.2">
      <c r="A428" s="63">
        <f t="shared" si="859"/>
        <v>0.36458333333333348</v>
      </c>
      <c r="B428" s="202"/>
      <c r="C428" s="202"/>
      <c r="D428" s="202"/>
      <c r="E428" s="202"/>
      <c r="F428" s="202"/>
      <c r="G428" s="202"/>
      <c r="H428" s="202"/>
      <c r="I428" s="97">
        <f t="shared" si="855"/>
        <v>0</v>
      </c>
      <c r="J428" s="96">
        <v>19</v>
      </c>
      <c r="K428" s="96">
        <v>2</v>
      </c>
      <c r="L428" s="96">
        <v>0</v>
      </c>
      <c r="M428" s="96">
        <v>1</v>
      </c>
      <c r="N428" s="96">
        <v>0</v>
      </c>
      <c r="O428" s="96">
        <v>0</v>
      </c>
      <c r="P428" s="96">
        <v>0</v>
      </c>
      <c r="Q428" s="97">
        <f t="shared" si="856"/>
        <v>22</v>
      </c>
      <c r="R428" s="96">
        <v>86</v>
      </c>
      <c r="S428" s="96">
        <v>16</v>
      </c>
      <c r="T428" s="96">
        <v>5</v>
      </c>
      <c r="U428" s="96">
        <v>0</v>
      </c>
      <c r="V428" s="96">
        <v>2</v>
      </c>
      <c r="W428" s="96">
        <v>2</v>
      </c>
      <c r="X428" s="96">
        <v>0</v>
      </c>
      <c r="Y428" s="97">
        <f t="shared" si="857"/>
        <v>111</v>
      </c>
      <c r="Z428" s="63">
        <f t="shared" si="860"/>
        <v>0.36458333333333348</v>
      </c>
      <c r="AA428" s="31">
        <f t="shared" si="858"/>
        <v>510</v>
      </c>
      <c r="AB428" s="31">
        <f t="shared" si="858"/>
        <v>75</v>
      </c>
      <c r="AC428" s="31">
        <f t="shared" si="858"/>
        <v>16</v>
      </c>
      <c r="AD428" s="31">
        <f t="shared" si="858"/>
        <v>9</v>
      </c>
      <c r="AE428" s="31">
        <f t="shared" si="858"/>
        <v>16</v>
      </c>
      <c r="AF428" s="31">
        <f t="shared" si="858"/>
        <v>8</v>
      </c>
      <c r="AG428" s="31">
        <f t="shared" si="858"/>
        <v>3</v>
      </c>
      <c r="AH428" s="61">
        <f t="shared" si="861"/>
        <v>637</v>
      </c>
      <c r="AI428" s="69"/>
      <c r="AJ428" s="69"/>
      <c r="AK428" s="69"/>
      <c r="AL428" s="69"/>
      <c r="AM428" s="69"/>
      <c r="AN428" s="69"/>
      <c r="AO428" s="69"/>
      <c r="AP428" s="69"/>
      <c r="AQ428" s="5"/>
    </row>
    <row r="429" spans="1:43" ht="13.5" customHeight="1" x14ac:dyDescent="0.2">
      <c r="A429" s="63">
        <f t="shared" si="859"/>
        <v>0.37500000000000017</v>
      </c>
      <c r="B429" s="202"/>
      <c r="C429" s="202"/>
      <c r="D429" s="202"/>
      <c r="E429" s="202"/>
      <c r="F429" s="202"/>
      <c r="G429" s="202"/>
      <c r="H429" s="202"/>
      <c r="I429" s="97">
        <f t="shared" si="855"/>
        <v>0</v>
      </c>
      <c r="J429" s="96">
        <v>12</v>
      </c>
      <c r="K429" s="96">
        <v>5</v>
      </c>
      <c r="L429" s="96">
        <v>0</v>
      </c>
      <c r="M429" s="96">
        <v>1</v>
      </c>
      <c r="N429" s="96">
        <v>0</v>
      </c>
      <c r="O429" s="96">
        <v>1</v>
      </c>
      <c r="P429" s="96">
        <v>0</v>
      </c>
      <c r="Q429" s="97">
        <f t="shared" si="856"/>
        <v>19</v>
      </c>
      <c r="R429" s="96">
        <v>87</v>
      </c>
      <c r="S429" s="96">
        <v>10</v>
      </c>
      <c r="T429" s="96">
        <v>4</v>
      </c>
      <c r="U429" s="96">
        <v>1</v>
      </c>
      <c r="V429" s="96">
        <v>3</v>
      </c>
      <c r="W429" s="96">
        <v>2</v>
      </c>
      <c r="X429" s="96">
        <v>0</v>
      </c>
      <c r="Y429" s="97">
        <f t="shared" si="857"/>
        <v>107</v>
      </c>
      <c r="Z429" s="63">
        <f t="shared" si="860"/>
        <v>0.37500000000000017</v>
      </c>
      <c r="AA429" s="31">
        <f t="shared" si="858"/>
        <v>522</v>
      </c>
      <c r="AB429" s="31">
        <f t="shared" si="858"/>
        <v>97</v>
      </c>
      <c r="AC429" s="31">
        <f t="shared" si="858"/>
        <v>18</v>
      </c>
      <c r="AD429" s="31">
        <f t="shared" si="858"/>
        <v>16</v>
      </c>
      <c r="AE429" s="31">
        <f t="shared" si="858"/>
        <v>12</v>
      </c>
      <c r="AF429" s="31">
        <f t="shared" si="858"/>
        <v>8</v>
      </c>
      <c r="AG429" s="31">
        <f t="shared" si="858"/>
        <v>1</v>
      </c>
      <c r="AH429" s="61">
        <f t="shared" si="861"/>
        <v>674</v>
      </c>
      <c r="AI429" s="69"/>
      <c r="AJ429" s="69"/>
      <c r="AK429" s="69"/>
      <c r="AL429" s="69"/>
      <c r="AM429" s="69"/>
      <c r="AN429" s="69"/>
      <c r="AO429" s="69"/>
      <c r="AP429" s="69"/>
      <c r="AQ429" s="5"/>
    </row>
    <row r="430" spans="1:43" ht="13.5" customHeight="1" x14ac:dyDescent="0.2">
      <c r="A430" s="59">
        <f t="shared" si="859"/>
        <v>0.38541666666666685</v>
      </c>
      <c r="B430" s="202"/>
      <c r="C430" s="202"/>
      <c r="D430" s="202"/>
      <c r="E430" s="202"/>
      <c r="F430" s="202"/>
      <c r="G430" s="202"/>
      <c r="H430" s="202"/>
      <c r="I430" s="97">
        <f t="shared" si="855"/>
        <v>0</v>
      </c>
      <c r="J430" s="96">
        <v>19</v>
      </c>
      <c r="K430" s="96">
        <v>5</v>
      </c>
      <c r="L430" s="96">
        <v>0</v>
      </c>
      <c r="M430" s="96">
        <v>2</v>
      </c>
      <c r="N430" s="96">
        <v>0</v>
      </c>
      <c r="O430" s="96">
        <v>0</v>
      </c>
      <c r="P430" s="96">
        <v>0</v>
      </c>
      <c r="Q430" s="97">
        <f t="shared" si="856"/>
        <v>26</v>
      </c>
      <c r="R430" s="96">
        <v>65</v>
      </c>
      <c r="S430" s="96">
        <v>15</v>
      </c>
      <c r="T430" s="96">
        <v>5</v>
      </c>
      <c r="U430" s="96">
        <v>2</v>
      </c>
      <c r="V430" s="96">
        <v>0</v>
      </c>
      <c r="W430" s="96">
        <v>1</v>
      </c>
      <c r="X430" s="96">
        <v>0</v>
      </c>
      <c r="Y430" s="97">
        <f t="shared" si="857"/>
        <v>88</v>
      </c>
      <c r="Z430" s="63">
        <f t="shared" si="860"/>
        <v>0.38541666666666685</v>
      </c>
      <c r="AA430" s="31">
        <f t="shared" si="858"/>
        <v>462</v>
      </c>
      <c r="AB430" s="31">
        <f t="shared" si="858"/>
        <v>98</v>
      </c>
      <c r="AC430" s="31">
        <f t="shared" si="858"/>
        <v>20</v>
      </c>
      <c r="AD430" s="31">
        <f t="shared" si="858"/>
        <v>19</v>
      </c>
      <c r="AE430" s="31">
        <f t="shared" si="858"/>
        <v>9</v>
      </c>
      <c r="AF430" s="31">
        <f t="shared" si="858"/>
        <v>6</v>
      </c>
      <c r="AG430" s="31">
        <f t="shared" si="858"/>
        <v>1</v>
      </c>
      <c r="AH430" s="61">
        <f t="shared" si="861"/>
        <v>615</v>
      </c>
      <c r="AI430" s="69"/>
      <c r="AJ430" s="69"/>
      <c r="AK430" s="69"/>
      <c r="AL430" s="69"/>
      <c r="AM430" s="69"/>
      <c r="AN430" s="69"/>
      <c r="AO430" s="69"/>
      <c r="AP430" s="69"/>
      <c r="AQ430" s="5"/>
    </row>
    <row r="431" spans="1:43" ht="13.5" customHeight="1" x14ac:dyDescent="0.2">
      <c r="A431" s="62">
        <f t="shared" si="859"/>
        <v>0.39583333333333354</v>
      </c>
      <c r="B431" s="202"/>
      <c r="C431" s="202"/>
      <c r="D431" s="202"/>
      <c r="E431" s="202"/>
      <c r="F431" s="202"/>
      <c r="G431" s="202"/>
      <c r="H431" s="202"/>
      <c r="I431" s="97">
        <f t="shared" si="855"/>
        <v>0</v>
      </c>
      <c r="J431" s="96">
        <v>13</v>
      </c>
      <c r="K431" s="96">
        <v>5</v>
      </c>
      <c r="L431" s="96">
        <v>1</v>
      </c>
      <c r="M431" s="96">
        <v>1</v>
      </c>
      <c r="N431" s="96">
        <v>0</v>
      </c>
      <c r="O431" s="96">
        <v>0</v>
      </c>
      <c r="P431" s="96">
        <v>0</v>
      </c>
      <c r="Q431" s="97">
        <f t="shared" si="856"/>
        <v>20</v>
      </c>
      <c r="R431" s="96">
        <v>62</v>
      </c>
      <c r="S431" s="96">
        <v>13</v>
      </c>
      <c r="T431" s="96">
        <v>2</v>
      </c>
      <c r="U431" s="96">
        <v>1</v>
      </c>
      <c r="V431" s="96">
        <v>2</v>
      </c>
      <c r="W431" s="96">
        <v>1</v>
      </c>
      <c r="X431" s="96">
        <v>1</v>
      </c>
      <c r="Y431" s="97">
        <f t="shared" si="857"/>
        <v>82</v>
      </c>
      <c r="Z431" s="59">
        <f t="shared" si="860"/>
        <v>0.39583333333333354</v>
      </c>
      <c r="AA431" s="31">
        <f t="shared" ref="AA431:AG440" si="862">AA328+AA225+AA122+AA19</f>
        <v>501</v>
      </c>
      <c r="AB431" s="31">
        <f t="shared" si="862"/>
        <v>95</v>
      </c>
      <c r="AC431" s="31">
        <f t="shared" si="862"/>
        <v>24</v>
      </c>
      <c r="AD431" s="31">
        <f t="shared" si="862"/>
        <v>19</v>
      </c>
      <c r="AE431" s="31">
        <f t="shared" si="862"/>
        <v>11</v>
      </c>
      <c r="AF431" s="31">
        <f t="shared" si="862"/>
        <v>6</v>
      </c>
      <c r="AG431" s="31">
        <f t="shared" si="862"/>
        <v>5</v>
      </c>
      <c r="AH431" s="61">
        <f t="shared" si="861"/>
        <v>661</v>
      </c>
      <c r="AI431" s="69"/>
      <c r="AJ431" s="69"/>
      <c r="AK431" s="69"/>
      <c r="AL431" s="69"/>
      <c r="AM431" s="69"/>
      <c r="AN431" s="69"/>
      <c r="AO431" s="69"/>
      <c r="AP431" s="69"/>
      <c r="AQ431" s="5"/>
    </row>
    <row r="432" spans="1:43" ht="13.5" customHeight="1" x14ac:dyDescent="0.2">
      <c r="A432" s="63">
        <f t="shared" si="859"/>
        <v>0.40625000000000022</v>
      </c>
      <c r="B432" s="202"/>
      <c r="C432" s="202"/>
      <c r="D432" s="202"/>
      <c r="E432" s="202"/>
      <c r="F432" s="202"/>
      <c r="G432" s="202"/>
      <c r="H432" s="202"/>
      <c r="I432" s="97">
        <f t="shared" si="855"/>
        <v>0</v>
      </c>
      <c r="J432" s="96">
        <v>13</v>
      </c>
      <c r="K432" s="96">
        <v>2</v>
      </c>
      <c r="L432" s="96">
        <v>2</v>
      </c>
      <c r="M432" s="96">
        <v>0</v>
      </c>
      <c r="N432" s="96">
        <v>0</v>
      </c>
      <c r="O432" s="96">
        <v>0</v>
      </c>
      <c r="P432" s="96">
        <v>0</v>
      </c>
      <c r="Q432" s="97">
        <f t="shared" si="856"/>
        <v>17</v>
      </c>
      <c r="R432" s="96">
        <v>76</v>
      </c>
      <c r="S432" s="96">
        <v>23</v>
      </c>
      <c r="T432" s="96">
        <v>3</v>
      </c>
      <c r="U432" s="96">
        <v>1</v>
      </c>
      <c r="V432" s="96">
        <v>2</v>
      </c>
      <c r="W432" s="96">
        <v>0</v>
      </c>
      <c r="X432" s="96">
        <v>0</v>
      </c>
      <c r="Y432" s="97">
        <f t="shared" si="857"/>
        <v>105</v>
      </c>
      <c r="Z432" s="62">
        <f t="shared" si="860"/>
        <v>0.40625000000000022</v>
      </c>
      <c r="AA432" s="31">
        <f t="shared" si="862"/>
        <v>419</v>
      </c>
      <c r="AB432" s="31">
        <f t="shared" si="862"/>
        <v>89</v>
      </c>
      <c r="AC432" s="31">
        <f t="shared" si="862"/>
        <v>15</v>
      </c>
      <c r="AD432" s="31">
        <f t="shared" si="862"/>
        <v>17</v>
      </c>
      <c r="AE432" s="31">
        <f t="shared" si="862"/>
        <v>13</v>
      </c>
      <c r="AF432" s="31">
        <f t="shared" si="862"/>
        <v>3</v>
      </c>
      <c r="AG432" s="31">
        <f t="shared" si="862"/>
        <v>2</v>
      </c>
      <c r="AH432" s="61">
        <f t="shared" si="861"/>
        <v>558</v>
      </c>
      <c r="AI432" s="69"/>
      <c r="AJ432" s="69"/>
      <c r="AK432" s="69"/>
      <c r="AL432" s="69"/>
      <c r="AM432" s="69"/>
      <c r="AN432" s="69"/>
      <c r="AO432" s="69"/>
      <c r="AP432" s="69"/>
      <c r="AQ432" s="5"/>
    </row>
    <row r="433" spans="1:43" ht="13.5" customHeight="1" x14ac:dyDescent="0.2">
      <c r="A433" s="62">
        <f t="shared" si="859"/>
        <v>0.41666666666666691</v>
      </c>
      <c r="B433" s="202"/>
      <c r="C433" s="202"/>
      <c r="D433" s="202"/>
      <c r="E433" s="202"/>
      <c r="F433" s="202"/>
      <c r="G433" s="202"/>
      <c r="H433" s="202"/>
      <c r="I433" s="97">
        <f t="shared" si="855"/>
        <v>0</v>
      </c>
      <c r="J433" s="96">
        <v>13</v>
      </c>
      <c r="K433" s="96">
        <v>4</v>
      </c>
      <c r="L433" s="96">
        <v>2</v>
      </c>
      <c r="M433" s="96">
        <v>1</v>
      </c>
      <c r="N433" s="96">
        <v>0</v>
      </c>
      <c r="O433" s="96">
        <v>0</v>
      </c>
      <c r="P433" s="96">
        <v>0</v>
      </c>
      <c r="Q433" s="97">
        <f t="shared" si="856"/>
        <v>20</v>
      </c>
      <c r="R433" s="96">
        <v>74</v>
      </c>
      <c r="S433" s="96">
        <v>17</v>
      </c>
      <c r="T433" s="96">
        <v>7</v>
      </c>
      <c r="U433" s="96">
        <v>1</v>
      </c>
      <c r="V433" s="96">
        <v>0</v>
      </c>
      <c r="W433" s="96">
        <v>0</v>
      </c>
      <c r="X433" s="96">
        <v>1</v>
      </c>
      <c r="Y433" s="97">
        <f t="shared" si="857"/>
        <v>100</v>
      </c>
      <c r="Z433" s="63">
        <f t="shared" si="860"/>
        <v>0.41666666666666691</v>
      </c>
      <c r="AA433" s="31">
        <f t="shared" si="862"/>
        <v>492</v>
      </c>
      <c r="AB433" s="31">
        <f t="shared" si="862"/>
        <v>99</v>
      </c>
      <c r="AC433" s="31">
        <f t="shared" si="862"/>
        <v>28</v>
      </c>
      <c r="AD433" s="31">
        <f t="shared" si="862"/>
        <v>15</v>
      </c>
      <c r="AE433" s="31">
        <f t="shared" si="862"/>
        <v>13</v>
      </c>
      <c r="AF433" s="31">
        <f t="shared" si="862"/>
        <v>1</v>
      </c>
      <c r="AG433" s="31">
        <f t="shared" si="862"/>
        <v>1</v>
      </c>
      <c r="AH433" s="61">
        <f t="shared" si="861"/>
        <v>649</v>
      </c>
      <c r="AI433" s="69"/>
      <c r="AJ433" s="69"/>
      <c r="AK433" s="69"/>
      <c r="AL433" s="69"/>
      <c r="AM433" s="69"/>
      <c r="AN433" s="69"/>
      <c r="AO433" s="69"/>
      <c r="AP433" s="69"/>
      <c r="AQ433" s="5"/>
    </row>
    <row r="434" spans="1:43" ht="13.5" customHeight="1" x14ac:dyDescent="0.2">
      <c r="A434" s="63">
        <f t="shared" si="859"/>
        <v>0.42708333333333359</v>
      </c>
      <c r="B434" s="202"/>
      <c r="C434" s="202"/>
      <c r="D434" s="202"/>
      <c r="E434" s="202"/>
      <c r="F434" s="202"/>
      <c r="G434" s="202"/>
      <c r="H434" s="202"/>
      <c r="I434" s="97">
        <f t="shared" si="855"/>
        <v>0</v>
      </c>
      <c r="J434" s="96">
        <v>16</v>
      </c>
      <c r="K434" s="96">
        <v>4</v>
      </c>
      <c r="L434" s="96">
        <v>0</v>
      </c>
      <c r="M434" s="96">
        <v>1</v>
      </c>
      <c r="N434" s="96">
        <v>0</v>
      </c>
      <c r="O434" s="96">
        <v>0</v>
      </c>
      <c r="P434" s="96">
        <v>0</v>
      </c>
      <c r="Q434" s="97">
        <f t="shared" si="856"/>
        <v>21</v>
      </c>
      <c r="R434" s="96">
        <v>68</v>
      </c>
      <c r="S434" s="96">
        <v>14</v>
      </c>
      <c r="T434" s="96">
        <v>5</v>
      </c>
      <c r="U434" s="96">
        <v>2</v>
      </c>
      <c r="V434" s="96">
        <v>0</v>
      </c>
      <c r="W434" s="96">
        <v>1</v>
      </c>
      <c r="X434" s="96">
        <v>0</v>
      </c>
      <c r="Y434" s="97">
        <f t="shared" si="857"/>
        <v>90</v>
      </c>
      <c r="Z434" s="62">
        <f t="shared" si="860"/>
        <v>0.42708333333333359</v>
      </c>
      <c r="AA434" s="31">
        <f t="shared" si="862"/>
        <v>421</v>
      </c>
      <c r="AB434" s="31">
        <f t="shared" si="862"/>
        <v>91</v>
      </c>
      <c r="AC434" s="31">
        <f t="shared" si="862"/>
        <v>23</v>
      </c>
      <c r="AD434" s="31">
        <f t="shared" si="862"/>
        <v>9</v>
      </c>
      <c r="AE434" s="31">
        <f t="shared" si="862"/>
        <v>13</v>
      </c>
      <c r="AF434" s="31">
        <f t="shared" si="862"/>
        <v>1</v>
      </c>
      <c r="AG434" s="31">
        <f t="shared" si="862"/>
        <v>2</v>
      </c>
      <c r="AH434" s="61">
        <f t="shared" si="861"/>
        <v>560</v>
      </c>
      <c r="AI434" s="69"/>
      <c r="AJ434" s="69"/>
      <c r="AK434" s="69"/>
      <c r="AL434" s="69"/>
      <c r="AM434" s="69"/>
      <c r="AN434" s="69"/>
      <c r="AO434" s="69"/>
      <c r="AP434" s="69"/>
      <c r="AQ434" s="5"/>
    </row>
    <row r="435" spans="1:43" ht="13.5" customHeight="1" x14ac:dyDescent="0.2">
      <c r="A435" s="63">
        <f t="shared" si="859"/>
        <v>0.43750000000000028</v>
      </c>
      <c r="B435" s="202"/>
      <c r="C435" s="202"/>
      <c r="D435" s="202"/>
      <c r="E435" s="202"/>
      <c r="F435" s="202"/>
      <c r="G435" s="202"/>
      <c r="H435" s="202"/>
      <c r="I435" s="97">
        <f t="shared" si="855"/>
        <v>0</v>
      </c>
      <c r="J435" s="96">
        <v>17</v>
      </c>
      <c r="K435" s="96">
        <v>8</v>
      </c>
      <c r="L435" s="96">
        <v>2</v>
      </c>
      <c r="M435" s="96">
        <v>4</v>
      </c>
      <c r="N435" s="96">
        <v>0</v>
      </c>
      <c r="O435" s="96">
        <v>0</v>
      </c>
      <c r="P435" s="96">
        <v>0</v>
      </c>
      <c r="Q435" s="97">
        <f t="shared" si="856"/>
        <v>31</v>
      </c>
      <c r="R435" s="96">
        <v>63</v>
      </c>
      <c r="S435" s="96">
        <v>27</v>
      </c>
      <c r="T435" s="96">
        <v>4</v>
      </c>
      <c r="U435" s="96">
        <v>0</v>
      </c>
      <c r="V435" s="96">
        <v>0</v>
      </c>
      <c r="W435" s="96">
        <v>0</v>
      </c>
      <c r="X435" s="96">
        <v>0</v>
      </c>
      <c r="Y435" s="97">
        <f t="shared" si="857"/>
        <v>94</v>
      </c>
      <c r="Z435" s="63">
        <f t="shared" si="860"/>
        <v>0.43750000000000028</v>
      </c>
      <c r="AA435" s="31">
        <f t="shared" si="862"/>
        <v>488</v>
      </c>
      <c r="AB435" s="31">
        <f t="shared" si="862"/>
        <v>96</v>
      </c>
      <c r="AC435" s="31">
        <f t="shared" si="862"/>
        <v>20</v>
      </c>
      <c r="AD435" s="31">
        <f t="shared" si="862"/>
        <v>15</v>
      </c>
      <c r="AE435" s="31">
        <f t="shared" si="862"/>
        <v>6</v>
      </c>
      <c r="AF435" s="31">
        <f t="shared" si="862"/>
        <v>1</v>
      </c>
      <c r="AG435" s="31">
        <f t="shared" si="862"/>
        <v>1</v>
      </c>
      <c r="AH435" s="61">
        <f t="shared" si="861"/>
        <v>627</v>
      </c>
      <c r="AI435" s="69"/>
      <c r="AJ435" s="69"/>
      <c r="AK435" s="69"/>
      <c r="AL435" s="69"/>
      <c r="AM435" s="69"/>
      <c r="AN435" s="69"/>
      <c r="AO435" s="69"/>
      <c r="AP435" s="69"/>
      <c r="AQ435" s="5"/>
    </row>
    <row r="436" spans="1:43" ht="13.5" customHeight="1" x14ac:dyDescent="0.2">
      <c r="A436" s="63">
        <f t="shared" si="859"/>
        <v>0.44791666666666696</v>
      </c>
      <c r="B436" s="202"/>
      <c r="C436" s="202"/>
      <c r="D436" s="202"/>
      <c r="E436" s="202"/>
      <c r="F436" s="202"/>
      <c r="G436" s="202"/>
      <c r="H436" s="202"/>
      <c r="I436" s="97">
        <f t="shared" si="855"/>
        <v>0</v>
      </c>
      <c r="J436" s="96">
        <v>14</v>
      </c>
      <c r="K436" s="96">
        <v>2</v>
      </c>
      <c r="L436" s="96">
        <v>0</v>
      </c>
      <c r="M436" s="96">
        <v>0</v>
      </c>
      <c r="N436" s="96">
        <v>1</v>
      </c>
      <c r="O436" s="96">
        <v>0</v>
      </c>
      <c r="P436" s="96">
        <v>0</v>
      </c>
      <c r="Q436" s="97">
        <f t="shared" si="856"/>
        <v>17</v>
      </c>
      <c r="R436" s="96">
        <v>81</v>
      </c>
      <c r="S436" s="96">
        <v>24</v>
      </c>
      <c r="T436" s="96">
        <v>7</v>
      </c>
      <c r="U436" s="96">
        <v>1</v>
      </c>
      <c r="V436" s="96">
        <v>1</v>
      </c>
      <c r="W436" s="96">
        <v>1</v>
      </c>
      <c r="X436" s="96">
        <v>0</v>
      </c>
      <c r="Y436" s="97">
        <f t="shared" si="857"/>
        <v>115</v>
      </c>
      <c r="Z436" s="63">
        <f t="shared" si="860"/>
        <v>0.44791666666666696</v>
      </c>
      <c r="AA436" s="31">
        <f t="shared" si="862"/>
        <v>497</v>
      </c>
      <c r="AB436" s="31">
        <f t="shared" si="862"/>
        <v>93</v>
      </c>
      <c r="AC436" s="31">
        <f t="shared" si="862"/>
        <v>21</v>
      </c>
      <c r="AD436" s="31">
        <f t="shared" si="862"/>
        <v>12</v>
      </c>
      <c r="AE436" s="31">
        <f t="shared" si="862"/>
        <v>15</v>
      </c>
      <c r="AF436" s="31">
        <f t="shared" si="862"/>
        <v>7</v>
      </c>
      <c r="AG436" s="31">
        <f t="shared" si="862"/>
        <v>3</v>
      </c>
      <c r="AH436" s="61">
        <f t="shared" si="861"/>
        <v>648</v>
      </c>
      <c r="AI436" s="69"/>
      <c r="AJ436" s="69"/>
      <c r="AK436" s="69"/>
      <c r="AL436" s="69"/>
      <c r="AM436" s="69"/>
      <c r="AN436" s="69"/>
      <c r="AO436" s="69"/>
      <c r="AP436" s="69"/>
      <c r="AQ436" s="5"/>
    </row>
    <row r="437" spans="1:43" ht="13.5" customHeight="1" x14ac:dyDescent="0.2">
      <c r="A437" s="63">
        <f t="shared" si="859"/>
        <v>0.45833333333333365</v>
      </c>
      <c r="B437" s="202"/>
      <c r="C437" s="202"/>
      <c r="D437" s="202"/>
      <c r="E437" s="202"/>
      <c r="F437" s="202"/>
      <c r="G437" s="202"/>
      <c r="H437" s="202"/>
      <c r="I437" s="97">
        <f t="shared" si="855"/>
        <v>0</v>
      </c>
      <c r="J437" s="96">
        <v>18</v>
      </c>
      <c r="K437" s="96">
        <v>3</v>
      </c>
      <c r="L437" s="96">
        <v>0</v>
      </c>
      <c r="M437" s="96">
        <v>0</v>
      </c>
      <c r="N437" s="96">
        <v>0</v>
      </c>
      <c r="O437" s="96">
        <v>0</v>
      </c>
      <c r="P437" s="96">
        <v>0</v>
      </c>
      <c r="Q437" s="97">
        <f t="shared" si="856"/>
        <v>21</v>
      </c>
      <c r="R437" s="96">
        <v>73</v>
      </c>
      <c r="S437" s="96">
        <v>12</v>
      </c>
      <c r="T437" s="96">
        <v>4</v>
      </c>
      <c r="U437" s="96">
        <v>2</v>
      </c>
      <c r="V437" s="96">
        <v>0</v>
      </c>
      <c r="W437" s="96">
        <v>0</v>
      </c>
      <c r="X437" s="96">
        <v>0</v>
      </c>
      <c r="Y437" s="97">
        <f t="shared" si="857"/>
        <v>91</v>
      </c>
      <c r="Z437" s="63">
        <f t="shared" si="860"/>
        <v>0.45833333333333365</v>
      </c>
      <c r="AA437" s="31">
        <f t="shared" si="862"/>
        <v>460</v>
      </c>
      <c r="AB437" s="31">
        <f t="shared" si="862"/>
        <v>89</v>
      </c>
      <c r="AC437" s="31">
        <f t="shared" si="862"/>
        <v>23</v>
      </c>
      <c r="AD437" s="31">
        <f t="shared" si="862"/>
        <v>22</v>
      </c>
      <c r="AE437" s="31">
        <f t="shared" si="862"/>
        <v>8</v>
      </c>
      <c r="AF437" s="31">
        <f t="shared" si="862"/>
        <v>4</v>
      </c>
      <c r="AG437" s="31">
        <f t="shared" si="862"/>
        <v>1</v>
      </c>
      <c r="AH437" s="61">
        <f t="shared" si="861"/>
        <v>607</v>
      </c>
      <c r="AI437" s="69"/>
      <c r="AJ437" s="69"/>
      <c r="AK437" s="69"/>
      <c r="AL437" s="69"/>
      <c r="AM437" s="69"/>
      <c r="AN437" s="69"/>
      <c r="AO437" s="69"/>
      <c r="AP437" s="69"/>
      <c r="AQ437" s="5"/>
    </row>
    <row r="438" spans="1:43" ht="13.5" customHeight="1" x14ac:dyDescent="0.2">
      <c r="A438" s="63">
        <f t="shared" si="859"/>
        <v>0.46875000000000033</v>
      </c>
      <c r="B438" s="202"/>
      <c r="C438" s="202"/>
      <c r="D438" s="202"/>
      <c r="E438" s="202"/>
      <c r="F438" s="202"/>
      <c r="G438" s="202"/>
      <c r="H438" s="202"/>
      <c r="I438" s="97">
        <f t="shared" si="855"/>
        <v>0</v>
      </c>
      <c r="J438" s="96">
        <v>20</v>
      </c>
      <c r="K438" s="96">
        <v>6</v>
      </c>
      <c r="L438" s="96">
        <v>1</v>
      </c>
      <c r="M438" s="96">
        <v>3</v>
      </c>
      <c r="N438" s="96">
        <v>0</v>
      </c>
      <c r="O438" s="96">
        <v>0</v>
      </c>
      <c r="P438" s="96">
        <v>0</v>
      </c>
      <c r="Q438" s="97">
        <f t="shared" si="856"/>
        <v>30</v>
      </c>
      <c r="R438" s="96">
        <v>87</v>
      </c>
      <c r="S438" s="96">
        <v>15</v>
      </c>
      <c r="T438" s="96">
        <v>2</v>
      </c>
      <c r="U438" s="96">
        <v>1</v>
      </c>
      <c r="V438" s="96">
        <v>0</v>
      </c>
      <c r="W438" s="96">
        <v>2</v>
      </c>
      <c r="X438" s="96">
        <v>0</v>
      </c>
      <c r="Y438" s="97">
        <f t="shared" si="857"/>
        <v>107</v>
      </c>
      <c r="Z438" s="63">
        <f t="shared" si="860"/>
        <v>0.46875000000000033</v>
      </c>
      <c r="AA438" s="31">
        <f t="shared" si="862"/>
        <v>444</v>
      </c>
      <c r="AB438" s="31">
        <f t="shared" si="862"/>
        <v>83</v>
      </c>
      <c r="AC438" s="31">
        <f t="shared" si="862"/>
        <v>17</v>
      </c>
      <c r="AD438" s="31">
        <f t="shared" si="862"/>
        <v>18</v>
      </c>
      <c r="AE438" s="31">
        <f t="shared" si="862"/>
        <v>13</v>
      </c>
      <c r="AF438" s="31">
        <f t="shared" si="862"/>
        <v>5</v>
      </c>
      <c r="AG438" s="31">
        <f t="shared" si="862"/>
        <v>2</v>
      </c>
      <c r="AH438" s="61">
        <f t="shared" si="861"/>
        <v>582</v>
      </c>
      <c r="AI438" s="69"/>
      <c r="AJ438" s="69"/>
      <c r="AK438" s="69"/>
      <c r="AL438" s="69"/>
      <c r="AM438" s="69"/>
      <c r="AN438" s="69"/>
      <c r="AO438" s="69"/>
      <c r="AP438" s="69"/>
      <c r="AQ438" s="5"/>
    </row>
    <row r="439" spans="1:43" ht="13.5" customHeight="1" x14ac:dyDescent="0.2">
      <c r="A439" s="59">
        <f t="shared" si="859"/>
        <v>0.47916666666666702</v>
      </c>
      <c r="B439" s="202"/>
      <c r="C439" s="202"/>
      <c r="D439" s="202"/>
      <c r="E439" s="202"/>
      <c r="F439" s="202"/>
      <c r="G439" s="202"/>
      <c r="H439" s="202"/>
      <c r="I439" s="97">
        <f t="shared" si="855"/>
        <v>0</v>
      </c>
      <c r="J439" s="96">
        <v>10</v>
      </c>
      <c r="K439" s="96">
        <v>2</v>
      </c>
      <c r="L439" s="96">
        <v>2</v>
      </c>
      <c r="M439" s="96">
        <v>1</v>
      </c>
      <c r="N439" s="96">
        <v>0</v>
      </c>
      <c r="O439" s="96">
        <v>0</v>
      </c>
      <c r="P439" s="96">
        <v>0</v>
      </c>
      <c r="Q439" s="97">
        <f t="shared" si="856"/>
        <v>15</v>
      </c>
      <c r="R439" s="96">
        <v>87</v>
      </c>
      <c r="S439" s="96">
        <v>13</v>
      </c>
      <c r="T439" s="96">
        <v>8</v>
      </c>
      <c r="U439" s="96">
        <v>1</v>
      </c>
      <c r="V439" s="96">
        <v>0</v>
      </c>
      <c r="W439" s="96">
        <v>0</v>
      </c>
      <c r="X439" s="96">
        <v>0</v>
      </c>
      <c r="Y439" s="97">
        <f t="shared" si="857"/>
        <v>109</v>
      </c>
      <c r="Z439" s="63">
        <f t="shared" si="860"/>
        <v>0.47916666666666702</v>
      </c>
      <c r="AA439" s="31">
        <f t="shared" si="862"/>
        <v>478</v>
      </c>
      <c r="AB439" s="31">
        <f t="shared" si="862"/>
        <v>71</v>
      </c>
      <c r="AC439" s="31">
        <f t="shared" si="862"/>
        <v>30</v>
      </c>
      <c r="AD439" s="31">
        <f t="shared" si="862"/>
        <v>12</v>
      </c>
      <c r="AE439" s="31">
        <f t="shared" si="862"/>
        <v>8</v>
      </c>
      <c r="AF439" s="31">
        <f t="shared" si="862"/>
        <v>1</v>
      </c>
      <c r="AG439" s="31">
        <f t="shared" si="862"/>
        <v>3</v>
      </c>
      <c r="AH439" s="61">
        <f t="shared" si="861"/>
        <v>603</v>
      </c>
      <c r="AI439" s="69"/>
      <c r="AJ439" s="69"/>
      <c r="AK439" s="69"/>
      <c r="AL439" s="69"/>
      <c r="AM439" s="69"/>
      <c r="AN439" s="69"/>
      <c r="AO439" s="69"/>
      <c r="AP439" s="69"/>
      <c r="AQ439" s="5"/>
    </row>
    <row r="440" spans="1:43" ht="13.5" customHeight="1" x14ac:dyDescent="0.2">
      <c r="A440" s="62">
        <f t="shared" si="859"/>
        <v>0.4895833333333337</v>
      </c>
      <c r="B440" s="202"/>
      <c r="C440" s="202"/>
      <c r="D440" s="202"/>
      <c r="E440" s="202"/>
      <c r="F440" s="202"/>
      <c r="G440" s="202"/>
      <c r="H440" s="202"/>
      <c r="I440" s="97">
        <f t="shared" si="855"/>
        <v>0</v>
      </c>
      <c r="J440" s="96">
        <v>12</v>
      </c>
      <c r="K440" s="96">
        <v>7</v>
      </c>
      <c r="L440" s="96">
        <v>2</v>
      </c>
      <c r="M440" s="96">
        <v>0</v>
      </c>
      <c r="N440" s="96">
        <v>0</v>
      </c>
      <c r="O440" s="96">
        <v>0</v>
      </c>
      <c r="P440" s="96">
        <v>0</v>
      </c>
      <c r="Q440" s="97">
        <f t="shared" si="856"/>
        <v>21</v>
      </c>
      <c r="R440" s="96">
        <v>96</v>
      </c>
      <c r="S440" s="96">
        <v>16</v>
      </c>
      <c r="T440" s="96">
        <v>7</v>
      </c>
      <c r="U440" s="96">
        <v>1</v>
      </c>
      <c r="V440" s="96">
        <v>1</v>
      </c>
      <c r="W440" s="96">
        <v>0</v>
      </c>
      <c r="X440" s="96">
        <v>0</v>
      </c>
      <c r="Y440" s="97">
        <f t="shared" si="857"/>
        <v>121</v>
      </c>
      <c r="Z440" s="63">
        <f t="shared" si="860"/>
        <v>0.4895833333333337</v>
      </c>
      <c r="AA440" s="31">
        <f t="shared" si="862"/>
        <v>455</v>
      </c>
      <c r="AB440" s="31">
        <f t="shared" si="862"/>
        <v>94</v>
      </c>
      <c r="AC440" s="31">
        <f t="shared" si="862"/>
        <v>20</v>
      </c>
      <c r="AD440" s="31">
        <f t="shared" si="862"/>
        <v>15</v>
      </c>
      <c r="AE440" s="31">
        <f t="shared" si="862"/>
        <v>10</v>
      </c>
      <c r="AF440" s="31">
        <f t="shared" si="862"/>
        <v>3</v>
      </c>
      <c r="AG440" s="31">
        <f t="shared" si="862"/>
        <v>2</v>
      </c>
      <c r="AH440" s="61">
        <f t="shared" si="861"/>
        <v>599</v>
      </c>
      <c r="AI440" s="69"/>
      <c r="AJ440" s="69"/>
      <c r="AK440" s="69"/>
      <c r="AL440" s="69"/>
      <c r="AM440" s="69"/>
      <c r="AN440" s="69"/>
      <c r="AO440" s="69"/>
      <c r="AP440" s="69"/>
      <c r="AQ440" s="5"/>
    </row>
    <row r="441" spans="1:43" ht="13.5" customHeight="1" x14ac:dyDescent="0.2">
      <c r="A441" s="63">
        <f t="shared" si="859"/>
        <v>0.50000000000000033</v>
      </c>
      <c r="B441" s="202"/>
      <c r="C441" s="202"/>
      <c r="D441" s="202"/>
      <c r="E441" s="202"/>
      <c r="F441" s="202"/>
      <c r="G441" s="202"/>
      <c r="H441" s="202"/>
      <c r="I441" s="97">
        <f t="shared" si="855"/>
        <v>0</v>
      </c>
      <c r="J441" s="96">
        <v>18</v>
      </c>
      <c r="K441" s="96">
        <v>1</v>
      </c>
      <c r="L441" s="96">
        <v>1</v>
      </c>
      <c r="M441" s="96">
        <v>0</v>
      </c>
      <c r="N441" s="96">
        <v>2</v>
      </c>
      <c r="O441" s="96">
        <v>0</v>
      </c>
      <c r="P441" s="96">
        <v>0</v>
      </c>
      <c r="Q441" s="97">
        <f t="shared" si="856"/>
        <v>22</v>
      </c>
      <c r="R441" s="96">
        <v>95</v>
      </c>
      <c r="S441" s="96">
        <v>15</v>
      </c>
      <c r="T441" s="96">
        <v>4</v>
      </c>
      <c r="U441" s="96">
        <v>1</v>
      </c>
      <c r="V441" s="96">
        <v>3</v>
      </c>
      <c r="W441" s="96">
        <v>1</v>
      </c>
      <c r="X441" s="96">
        <v>0</v>
      </c>
      <c r="Y441" s="97">
        <f t="shared" si="857"/>
        <v>119</v>
      </c>
      <c r="Z441" s="59">
        <f t="shared" si="860"/>
        <v>0.50000000000000033</v>
      </c>
      <c r="AA441" s="31">
        <f t="shared" ref="AA441:AG450" si="863">AA338+AA235+AA132+AA29</f>
        <v>475</v>
      </c>
      <c r="AB441" s="31">
        <f t="shared" si="863"/>
        <v>81</v>
      </c>
      <c r="AC441" s="31">
        <f t="shared" si="863"/>
        <v>26</v>
      </c>
      <c r="AD441" s="31">
        <f t="shared" si="863"/>
        <v>10</v>
      </c>
      <c r="AE441" s="31">
        <f t="shared" si="863"/>
        <v>14</v>
      </c>
      <c r="AF441" s="31">
        <f t="shared" si="863"/>
        <v>3</v>
      </c>
      <c r="AG441" s="31">
        <f t="shared" si="863"/>
        <v>2</v>
      </c>
      <c r="AH441" s="61">
        <f t="shared" si="861"/>
        <v>611</v>
      </c>
      <c r="AI441" s="69"/>
      <c r="AJ441" s="69"/>
      <c r="AK441" s="69"/>
      <c r="AL441" s="69"/>
      <c r="AM441" s="69"/>
      <c r="AN441" s="69"/>
      <c r="AO441" s="69"/>
      <c r="AP441" s="69"/>
      <c r="AQ441" s="5"/>
    </row>
    <row r="442" spans="1:43" ht="13.5" customHeight="1" x14ac:dyDescent="0.2">
      <c r="A442" s="62">
        <f t="shared" si="859"/>
        <v>0.51041666666666696</v>
      </c>
      <c r="B442" s="202"/>
      <c r="C442" s="202"/>
      <c r="D442" s="202"/>
      <c r="E442" s="202"/>
      <c r="F442" s="202"/>
      <c r="G442" s="202"/>
      <c r="H442" s="202"/>
      <c r="I442" s="97">
        <f t="shared" si="855"/>
        <v>0</v>
      </c>
      <c r="J442" s="96">
        <v>19</v>
      </c>
      <c r="K442" s="96">
        <v>4</v>
      </c>
      <c r="L442" s="96">
        <v>2</v>
      </c>
      <c r="M442" s="96">
        <v>2</v>
      </c>
      <c r="N442" s="96">
        <v>0</v>
      </c>
      <c r="O442" s="96">
        <v>0</v>
      </c>
      <c r="P442" s="96">
        <v>0</v>
      </c>
      <c r="Q442" s="97">
        <f t="shared" si="856"/>
        <v>27</v>
      </c>
      <c r="R442" s="96">
        <v>59</v>
      </c>
      <c r="S442" s="96">
        <v>15</v>
      </c>
      <c r="T442" s="96">
        <v>2</v>
      </c>
      <c r="U442" s="96">
        <v>1</v>
      </c>
      <c r="V442" s="96">
        <v>0</v>
      </c>
      <c r="W442" s="96">
        <v>0</v>
      </c>
      <c r="X442" s="96">
        <v>0</v>
      </c>
      <c r="Y442" s="97">
        <f t="shared" si="857"/>
        <v>77</v>
      </c>
      <c r="Z442" s="62">
        <f t="shared" si="860"/>
        <v>0.51041666666666696</v>
      </c>
      <c r="AA442" s="31">
        <f t="shared" si="863"/>
        <v>472</v>
      </c>
      <c r="AB442" s="31">
        <f t="shared" si="863"/>
        <v>84</v>
      </c>
      <c r="AC442" s="31">
        <f t="shared" si="863"/>
        <v>24</v>
      </c>
      <c r="AD442" s="31">
        <f t="shared" si="863"/>
        <v>18</v>
      </c>
      <c r="AE442" s="31">
        <f t="shared" si="863"/>
        <v>13</v>
      </c>
      <c r="AF442" s="31">
        <f t="shared" si="863"/>
        <v>5</v>
      </c>
      <c r="AG442" s="31">
        <f t="shared" si="863"/>
        <v>1</v>
      </c>
      <c r="AH442" s="61">
        <f t="shared" si="861"/>
        <v>617</v>
      </c>
      <c r="AI442" s="69"/>
      <c r="AJ442" s="69"/>
      <c r="AK442" s="69"/>
      <c r="AL442" s="69"/>
      <c r="AM442" s="69"/>
      <c r="AN442" s="69"/>
      <c r="AO442" s="69"/>
      <c r="AP442" s="69"/>
      <c r="AQ442" s="5"/>
    </row>
    <row r="443" spans="1:43" ht="13.5" customHeight="1" x14ac:dyDescent="0.2">
      <c r="A443" s="63">
        <f t="shared" si="859"/>
        <v>0.52083333333333359</v>
      </c>
      <c r="B443" s="202"/>
      <c r="C443" s="202"/>
      <c r="D443" s="202"/>
      <c r="E443" s="202"/>
      <c r="F443" s="202"/>
      <c r="G443" s="202"/>
      <c r="H443" s="202"/>
      <c r="I443" s="97">
        <f t="shared" si="855"/>
        <v>0</v>
      </c>
      <c r="J443" s="96">
        <v>12</v>
      </c>
      <c r="K443" s="96">
        <v>1</v>
      </c>
      <c r="L443" s="96">
        <v>2</v>
      </c>
      <c r="M443" s="96">
        <v>2</v>
      </c>
      <c r="N443" s="96">
        <v>0</v>
      </c>
      <c r="O443" s="96">
        <v>0</v>
      </c>
      <c r="P443" s="96">
        <v>0</v>
      </c>
      <c r="Q443" s="97">
        <f t="shared" si="856"/>
        <v>17</v>
      </c>
      <c r="R443" s="96">
        <v>92</v>
      </c>
      <c r="S443" s="96">
        <v>21</v>
      </c>
      <c r="T443" s="96">
        <v>7</v>
      </c>
      <c r="U443" s="96">
        <v>0</v>
      </c>
      <c r="V443" s="96">
        <v>1</v>
      </c>
      <c r="W443" s="96">
        <v>1</v>
      </c>
      <c r="X443" s="96">
        <v>0</v>
      </c>
      <c r="Y443" s="97">
        <f t="shared" si="857"/>
        <v>122</v>
      </c>
      <c r="Z443" s="63">
        <f t="shared" si="860"/>
        <v>0.52083333333333359</v>
      </c>
      <c r="AA443" s="31">
        <f t="shared" si="863"/>
        <v>475</v>
      </c>
      <c r="AB443" s="31">
        <f t="shared" si="863"/>
        <v>104</v>
      </c>
      <c r="AC443" s="31">
        <f t="shared" si="863"/>
        <v>25</v>
      </c>
      <c r="AD443" s="31">
        <f t="shared" si="863"/>
        <v>12</v>
      </c>
      <c r="AE443" s="31">
        <f t="shared" si="863"/>
        <v>8</v>
      </c>
      <c r="AF443" s="31">
        <f t="shared" si="863"/>
        <v>3</v>
      </c>
      <c r="AG443" s="31">
        <f t="shared" si="863"/>
        <v>2</v>
      </c>
      <c r="AH443" s="61">
        <f t="shared" si="861"/>
        <v>629</v>
      </c>
      <c r="AI443" s="69"/>
      <c r="AJ443" s="69"/>
      <c r="AK443" s="69"/>
      <c r="AL443" s="69"/>
      <c r="AM443" s="69"/>
      <c r="AN443" s="69"/>
      <c r="AO443" s="69"/>
      <c r="AP443" s="69"/>
      <c r="AQ443" s="5"/>
    </row>
    <row r="444" spans="1:43" ht="13.5" customHeight="1" x14ac:dyDescent="0.2">
      <c r="A444" s="63">
        <f t="shared" si="859"/>
        <v>0.53125000000000022</v>
      </c>
      <c r="B444" s="202"/>
      <c r="C444" s="202"/>
      <c r="D444" s="202"/>
      <c r="E444" s="202"/>
      <c r="F444" s="202"/>
      <c r="G444" s="202"/>
      <c r="H444" s="202"/>
      <c r="I444" s="97">
        <f t="shared" si="855"/>
        <v>0</v>
      </c>
      <c r="J444" s="96">
        <v>21</v>
      </c>
      <c r="K444" s="96">
        <v>5</v>
      </c>
      <c r="L444" s="96">
        <v>3</v>
      </c>
      <c r="M444" s="96">
        <v>4</v>
      </c>
      <c r="N444" s="96">
        <v>0</v>
      </c>
      <c r="O444" s="96">
        <v>0</v>
      </c>
      <c r="P444" s="96">
        <v>0</v>
      </c>
      <c r="Q444" s="97">
        <f t="shared" si="856"/>
        <v>33</v>
      </c>
      <c r="R444" s="96">
        <v>68</v>
      </c>
      <c r="S444" s="96">
        <v>15</v>
      </c>
      <c r="T444" s="96">
        <v>3</v>
      </c>
      <c r="U444" s="96">
        <v>0</v>
      </c>
      <c r="V444" s="96">
        <v>1</v>
      </c>
      <c r="W444" s="96">
        <v>2</v>
      </c>
      <c r="X444" s="96">
        <v>0</v>
      </c>
      <c r="Y444" s="97">
        <f t="shared" si="857"/>
        <v>89</v>
      </c>
      <c r="Z444" s="62">
        <f t="shared" si="860"/>
        <v>0.53125000000000022</v>
      </c>
      <c r="AA444" s="31">
        <f t="shared" si="863"/>
        <v>475</v>
      </c>
      <c r="AB444" s="31">
        <f t="shared" si="863"/>
        <v>76</v>
      </c>
      <c r="AC444" s="31">
        <f t="shared" si="863"/>
        <v>24</v>
      </c>
      <c r="AD444" s="31">
        <f t="shared" si="863"/>
        <v>13</v>
      </c>
      <c r="AE444" s="31">
        <f t="shared" si="863"/>
        <v>10</v>
      </c>
      <c r="AF444" s="31">
        <f t="shared" si="863"/>
        <v>6</v>
      </c>
      <c r="AG444" s="31">
        <f t="shared" si="863"/>
        <v>2</v>
      </c>
      <c r="AH444" s="61">
        <f t="shared" si="861"/>
        <v>606</v>
      </c>
      <c r="AI444" s="69"/>
      <c r="AJ444" s="69"/>
      <c r="AK444" s="69"/>
      <c r="AL444" s="69"/>
      <c r="AM444" s="69"/>
      <c r="AN444" s="69"/>
      <c r="AO444" s="69"/>
      <c r="AP444" s="69"/>
      <c r="AQ444" s="5"/>
    </row>
    <row r="445" spans="1:43" ht="13.5" customHeight="1" x14ac:dyDescent="0.2">
      <c r="A445" s="63">
        <f t="shared" si="859"/>
        <v>0.54166666666666685</v>
      </c>
      <c r="B445" s="202"/>
      <c r="C445" s="202"/>
      <c r="D445" s="202"/>
      <c r="E445" s="202"/>
      <c r="F445" s="202"/>
      <c r="G445" s="202"/>
      <c r="H445" s="202"/>
      <c r="I445" s="97">
        <f t="shared" si="855"/>
        <v>0</v>
      </c>
      <c r="J445" s="96">
        <v>12</v>
      </c>
      <c r="K445" s="96">
        <v>1</v>
      </c>
      <c r="L445" s="96">
        <v>1</v>
      </c>
      <c r="M445" s="96">
        <v>1</v>
      </c>
      <c r="N445" s="96">
        <v>0</v>
      </c>
      <c r="O445" s="96">
        <v>0</v>
      </c>
      <c r="P445" s="96">
        <v>0</v>
      </c>
      <c r="Q445" s="97">
        <f t="shared" si="856"/>
        <v>15</v>
      </c>
      <c r="R445" s="96">
        <v>85</v>
      </c>
      <c r="S445" s="96">
        <v>21</v>
      </c>
      <c r="T445" s="96">
        <v>4</v>
      </c>
      <c r="U445" s="96">
        <v>3</v>
      </c>
      <c r="V445" s="96">
        <v>0</v>
      </c>
      <c r="W445" s="96">
        <v>0</v>
      </c>
      <c r="X445" s="96">
        <v>0</v>
      </c>
      <c r="Y445" s="97">
        <f t="shared" si="857"/>
        <v>113</v>
      </c>
      <c r="Z445" s="63">
        <f t="shared" si="860"/>
        <v>0.54166666666666685</v>
      </c>
      <c r="AA445" s="31">
        <f t="shared" si="863"/>
        <v>483</v>
      </c>
      <c r="AB445" s="31">
        <f t="shared" si="863"/>
        <v>101</v>
      </c>
      <c r="AC445" s="31">
        <f t="shared" si="863"/>
        <v>11</v>
      </c>
      <c r="AD445" s="31">
        <f t="shared" si="863"/>
        <v>16</v>
      </c>
      <c r="AE445" s="31">
        <f t="shared" si="863"/>
        <v>8</v>
      </c>
      <c r="AF445" s="31">
        <f t="shared" si="863"/>
        <v>5</v>
      </c>
      <c r="AG445" s="31">
        <f t="shared" si="863"/>
        <v>2</v>
      </c>
      <c r="AH445" s="61">
        <f t="shared" si="861"/>
        <v>626</v>
      </c>
      <c r="AI445" s="69"/>
      <c r="AJ445" s="69"/>
      <c r="AK445" s="69"/>
      <c r="AL445" s="69"/>
      <c r="AM445" s="69"/>
      <c r="AN445" s="69"/>
      <c r="AO445" s="69"/>
      <c r="AP445" s="69"/>
      <c r="AQ445" s="5"/>
    </row>
    <row r="446" spans="1:43" ht="13.5" customHeight="1" x14ac:dyDescent="0.2">
      <c r="A446" s="63">
        <f t="shared" si="859"/>
        <v>0.55208333333333348</v>
      </c>
      <c r="B446" s="202"/>
      <c r="C446" s="202"/>
      <c r="D446" s="202"/>
      <c r="E446" s="202"/>
      <c r="F446" s="202"/>
      <c r="G446" s="202"/>
      <c r="H446" s="202"/>
      <c r="I446" s="97">
        <f t="shared" si="855"/>
        <v>0</v>
      </c>
      <c r="J446" s="96">
        <v>17</v>
      </c>
      <c r="K446" s="96">
        <v>3</v>
      </c>
      <c r="L446" s="96">
        <v>2</v>
      </c>
      <c r="M446" s="96">
        <v>3</v>
      </c>
      <c r="N446" s="96">
        <v>0</v>
      </c>
      <c r="O446" s="96">
        <v>0</v>
      </c>
      <c r="P446" s="96">
        <v>0</v>
      </c>
      <c r="Q446" s="97">
        <f t="shared" si="856"/>
        <v>25</v>
      </c>
      <c r="R446" s="96">
        <v>70</v>
      </c>
      <c r="S446" s="96">
        <v>18</v>
      </c>
      <c r="T446" s="96">
        <v>1</v>
      </c>
      <c r="U446" s="96">
        <v>2</v>
      </c>
      <c r="V446" s="96">
        <v>1</v>
      </c>
      <c r="W446" s="96">
        <v>0</v>
      </c>
      <c r="X446" s="96">
        <v>1</v>
      </c>
      <c r="Y446" s="97">
        <f t="shared" si="857"/>
        <v>93</v>
      </c>
      <c r="Z446" s="63">
        <f t="shared" si="860"/>
        <v>0.55208333333333348</v>
      </c>
      <c r="AA446" s="31">
        <f t="shared" si="863"/>
        <v>463</v>
      </c>
      <c r="AB446" s="31">
        <f t="shared" si="863"/>
        <v>105</v>
      </c>
      <c r="AC446" s="31">
        <f t="shared" si="863"/>
        <v>17</v>
      </c>
      <c r="AD446" s="31">
        <f t="shared" si="863"/>
        <v>15</v>
      </c>
      <c r="AE446" s="31">
        <f t="shared" si="863"/>
        <v>15</v>
      </c>
      <c r="AF446" s="31">
        <f t="shared" si="863"/>
        <v>7</v>
      </c>
      <c r="AG446" s="31">
        <f t="shared" si="863"/>
        <v>1</v>
      </c>
      <c r="AH446" s="61">
        <f t="shared" si="861"/>
        <v>623</v>
      </c>
      <c r="AI446" s="68"/>
      <c r="AJ446" s="69"/>
      <c r="AK446" s="69"/>
      <c r="AL446" s="69"/>
      <c r="AM446" s="69"/>
      <c r="AN446" s="69"/>
      <c r="AO446" s="69"/>
      <c r="AP446" s="69"/>
      <c r="AQ446" s="5"/>
    </row>
    <row r="447" spans="1:43" ht="13.5" customHeight="1" x14ac:dyDescent="0.2">
      <c r="A447" s="63">
        <f t="shared" si="859"/>
        <v>0.56250000000000011</v>
      </c>
      <c r="B447" s="202"/>
      <c r="C447" s="202"/>
      <c r="D447" s="202"/>
      <c r="E447" s="202"/>
      <c r="F447" s="202"/>
      <c r="G447" s="202"/>
      <c r="H447" s="202"/>
      <c r="I447" s="97">
        <f t="shared" si="855"/>
        <v>0</v>
      </c>
      <c r="J447" s="96">
        <v>11</v>
      </c>
      <c r="K447" s="96">
        <v>4</v>
      </c>
      <c r="L447" s="96">
        <v>2</v>
      </c>
      <c r="M447" s="96">
        <v>2</v>
      </c>
      <c r="N447" s="96">
        <v>0</v>
      </c>
      <c r="O447" s="96">
        <v>0</v>
      </c>
      <c r="P447" s="96">
        <v>0</v>
      </c>
      <c r="Q447" s="97">
        <f t="shared" si="856"/>
        <v>19</v>
      </c>
      <c r="R447" s="96">
        <v>87</v>
      </c>
      <c r="S447" s="96">
        <v>17</v>
      </c>
      <c r="T447" s="96">
        <v>1</v>
      </c>
      <c r="U447" s="96">
        <v>1</v>
      </c>
      <c r="V447" s="96">
        <v>1</v>
      </c>
      <c r="W447" s="96">
        <v>1</v>
      </c>
      <c r="X447" s="96">
        <v>0</v>
      </c>
      <c r="Y447" s="97">
        <f t="shared" si="857"/>
        <v>108</v>
      </c>
      <c r="Z447" s="63">
        <f t="shared" si="860"/>
        <v>0.56250000000000011</v>
      </c>
      <c r="AA447" s="31">
        <f t="shared" si="863"/>
        <v>472</v>
      </c>
      <c r="AB447" s="31">
        <f t="shared" si="863"/>
        <v>113</v>
      </c>
      <c r="AC447" s="31">
        <f t="shared" si="863"/>
        <v>24</v>
      </c>
      <c r="AD447" s="31">
        <f t="shared" si="863"/>
        <v>15</v>
      </c>
      <c r="AE447" s="31">
        <f t="shared" si="863"/>
        <v>11</v>
      </c>
      <c r="AF447" s="31">
        <f t="shared" si="863"/>
        <v>5</v>
      </c>
      <c r="AG447" s="31">
        <f t="shared" si="863"/>
        <v>0</v>
      </c>
      <c r="AH447" s="61">
        <f>SUM(AA447:AG447)</f>
        <v>640</v>
      </c>
      <c r="AI447" s="68"/>
      <c r="AJ447" s="69"/>
      <c r="AK447" s="69"/>
      <c r="AL447" s="69"/>
      <c r="AM447" s="69"/>
      <c r="AN447" s="69"/>
      <c r="AO447" s="69"/>
      <c r="AP447" s="69"/>
      <c r="AQ447" s="5"/>
    </row>
    <row r="448" spans="1:43" ht="13.5" customHeight="1" x14ac:dyDescent="0.2">
      <c r="A448" s="59">
        <f t="shared" si="859"/>
        <v>0.57291666666666674</v>
      </c>
      <c r="B448" s="202"/>
      <c r="C448" s="202"/>
      <c r="D448" s="202"/>
      <c r="E448" s="202"/>
      <c r="F448" s="202"/>
      <c r="G448" s="202"/>
      <c r="H448" s="202"/>
      <c r="I448" s="97">
        <f t="shared" si="855"/>
        <v>0</v>
      </c>
      <c r="J448" s="96">
        <v>11</v>
      </c>
      <c r="K448" s="96">
        <v>7</v>
      </c>
      <c r="L448" s="96">
        <v>0</v>
      </c>
      <c r="M448" s="96">
        <v>1</v>
      </c>
      <c r="N448" s="96">
        <v>0</v>
      </c>
      <c r="O448" s="96">
        <v>0</v>
      </c>
      <c r="P448" s="96">
        <v>0</v>
      </c>
      <c r="Q448" s="97">
        <f t="shared" si="856"/>
        <v>19</v>
      </c>
      <c r="R448" s="96">
        <v>58</v>
      </c>
      <c r="S448" s="96">
        <v>15</v>
      </c>
      <c r="T448" s="96">
        <v>1</v>
      </c>
      <c r="U448" s="96">
        <v>3</v>
      </c>
      <c r="V448" s="96">
        <v>4</v>
      </c>
      <c r="W448" s="96">
        <v>0</v>
      </c>
      <c r="X448" s="96">
        <v>0</v>
      </c>
      <c r="Y448" s="97">
        <f t="shared" si="857"/>
        <v>81</v>
      </c>
      <c r="Z448" s="63">
        <f t="shared" si="860"/>
        <v>0.57291666666666674</v>
      </c>
      <c r="AA448" s="31">
        <f t="shared" si="863"/>
        <v>444</v>
      </c>
      <c r="AB448" s="31">
        <f t="shared" si="863"/>
        <v>96</v>
      </c>
      <c r="AC448" s="31">
        <f t="shared" si="863"/>
        <v>18</v>
      </c>
      <c r="AD448" s="31">
        <f t="shared" si="863"/>
        <v>14</v>
      </c>
      <c r="AE448" s="31">
        <f t="shared" si="863"/>
        <v>15</v>
      </c>
      <c r="AF448" s="31">
        <f t="shared" si="863"/>
        <v>2</v>
      </c>
      <c r="AG448" s="31">
        <f t="shared" si="863"/>
        <v>0</v>
      </c>
      <c r="AH448" s="61">
        <f t="shared" si="861"/>
        <v>589</v>
      </c>
      <c r="AI448" s="68"/>
      <c r="AJ448" s="69"/>
      <c r="AK448" s="69"/>
      <c r="AL448" s="69"/>
      <c r="AM448" s="69"/>
      <c r="AN448" s="69"/>
      <c r="AO448" s="69"/>
      <c r="AP448" s="69"/>
      <c r="AQ448" s="5"/>
    </row>
    <row r="449" spans="1:43" ht="13.5" customHeight="1" x14ac:dyDescent="0.2">
      <c r="A449" s="62">
        <f t="shared" si="859"/>
        <v>0.58333333333333337</v>
      </c>
      <c r="B449" s="202"/>
      <c r="C449" s="202"/>
      <c r="D449" s="202"/>
      <c r="E449" s="202"/>
      <c r="F449" s="202"/>
      <c r="G449" s="202"/>
      <c r="H449" s="202"/>
      <c r="I449" s="97">
        <f t="shared" si="855"/>
        <v>0</v>
      </c>
      <c r="J449" s="96">
        <v>16</v>
      </c>
      <c r="K449" s="96">
        <v>2</v>
      </c>
      <c r="L449" s="96">
        <v>2</v>
      </c>
      <c r="M449" s="96">
        <v>2</v>
      </c>
      <c r="N449" s="96">
        <v>1</v>
      </c>
      <c r="O449" s="96">
        <v>0</v>
      </c>
      <c r="P449" s="96">
        <v>0</v>
      </c>
      <c r="Q449" s="97">
        <f t="shared" si="856"/>
        <v>23</v>
      </c>
      <c r="R449" s="96">
        <v>83</v>
      </c>
      <c r="S449" s="96">
        <v>22</v>
      </c>
      <c r="T449" s="96">
        <v>3</v>
      </c>
      <c r="U449" s="96">
        <v>1</v>
      </c>
      <c r="V449" s="96">
        <v>0</v>
      </c>
      <c r="W449" s="96">
        <v>2</v>
      </c>
      <c r="X449" s="96">
        <v>0</v>
      </c>
      <c r="Y449" s="97">
        <f t="shared" si="857"/>
        <v>111</v>
      </c>
      <c r="Z449" s="63">
        <f t="shared" si="860"/>
        <v>0.58333333333333337</v>
      </c>
      <c r="AA449" s="31">
        <f t="shared" si="863"/>
        <v>511</v>
      </c>
      <c r="AB449" s="31">
        <f t="shared" si="863"/>
        <v>101</v>
      </c>
      <c r="AC449" s="31">
        <f t="shared" si="863"/>
        <v>23</v>
      </c>
      <c r="AD449" s="31">
        <f t="shared" si="863"/>
        <v>19</v>
      </c>
      <c r="AE449" s="31">
        <f t="shared" si="863"/>
        <v>8</v>
      </c>
      <c r="AF449" s="31">
        <f t="shared" si="863"/>
        <v>4</v>
      </c>
      <c r="AG449" s="31">
        <f t="shared" si="863"/>
        <v>0</v>
      </c>
      <c r="AH449" s="61">
        <f>SUM(AA449:AG449)</f>
        <v>666</v>
      </c>
      <c r="AI449" s="68"/>
      <c r="AJ449" s="69"/>
      <c r="AK449" s="69"/>
      <c r="AL449" s="69"/>
      <c r="AM449" s="69"/>
      <c r="AN449" s="69"/>
      <c r="AO449" s="69"/>
      <c r="AP449" s="69"/>
      <c r="AQ449" s="5"/>
    </row>
    <row r="450" spans="1:43" ht="13.5" customHeight="1" x14ac:dyDescent="0.2">
      <c r="A450" s="63">
        <f t="shared" si="859"/>
        <v>0.59375</v>
      </c>
      <c r="B450" s="202"/>
      <c r="C450" s="202"/>
      <c r="D450" s="202"/>
      <c r="E450" s="202"/>
      <c r="F450" s="202"/>
      <c r="G450" s="202"/>
      <c r="H450" s="202"/>
      <c r="I450" s="97">
        <f t="shared" si="855"/>
        <v>0</v>
      </c>
      <c r="J450" s="96">
        <v>19</v>
      </c>
      <c r="K450" s="96">
        <v>6</v>
      </c>
      <c r="L450" s="96">
        <v>3</v>
      </c>
      <c r="M450" s="96">
        <v>4</v>
      </c>
      <c r="N450" s="96">
        <v>1</v>
      </c>
      <c r="O450" s="96">
        <v>0</v>
      </c>
      <c r="P450" s="96">
        <v>0</v>
      </c>
      <c r="Q450" s="97">
        <f t="shared" si="856"/>
        <v>33</v>
      </c>
      <c r="R450" s="96">
        <v>85</v>
      </c>
      <c r="S450" s="96">
        <v>22</v>
      </c>
      <c r="T450" s="96">
        <v>0</v>
      </c>
      <c r="U450" s="96">
        <v>1</v>
      </c>
      <c r="V450" s="96">
        <v>0</v>
      </c>
      <c r="W450" s="96">
        <v>1</v>
      </c>
      <c r="X450" s="96">
        <v>1</v>
      </c>
      <c r="Y450" s="97">
        <f t="shared" si="857"/>
        <v>110</v>
      </c>
      <c r="Z450" s="63">
        <f t="shared" si="860"/>
        <v>0.59375</v>
      </c>
      <c r="AA450" s="31">
        <f t="shared" si="863"/>
        <v>506</v>
      </c>
      <c r="AB450" s="31">
        <f t="shared" si="863"/>
        <v>98</v>
      </c>
      <c r="AC450" s="31">
        <f t="shared" si="863"/>
        <v>27</v>
      </c>
      <c r="AD450" s="31">
        <f t="shared" si="863"/>
        <v>17</v>
      </c>
      <c r="AE450" s="31">
        <f t="shared" si="863"/>
        <v>17</v>
      </c>
      <c r="AF450" s="31">
        <f t="shared" si="863"/>
        <v>6</v>
      </c>
      <c r="AG450" s="31">
        <f t="shared" si="863"/>
        <v>1</v>
      </c>
      <c r="AH450" s="61">
        <f t="shared" si="861"/>
        <v>672</v>
      </c>
      <c r="AI450" s="68"/>
      <c r="AJ450" s="69"/>
      <c r="AK450" s="69"/>
      <c r="AL450" s="69"/>
      <c r="AM450" s="69"/>
      <c r="AN450" s="69"/>
      <c r="AO450" s="69"/>
      <c r="AP450" s="69"/>
      <c r="AQ450" s="5"/>
    </row>
    <row r="451" spans="1:43" ht="13.5" customHeight="1" x14ac:dyDescent="0.2">
      <c r="A451" s="62">
        <f t="shared" si="859"/>
        <v>0.60416666666666663</v>
      </c>
      <c r="B451" s="202"/>
      <c r="C451" s="202"/>
      <c r="D451" s="202"/>
      <c r="E451" s="202"/>
      <c r="F451" s="202"/>
      <c r="G451" s="202"/>
      <c r="H451" s="202"/>
      <c r="I451" s="97">
        <f t="shared" si="855"/>
        <v>0</v>
      </c>
      <c r="J451" s="96">
        <v>25</v>
      </c>
      <c r="K451" s="96">
        <v>4</v>
      </c>
      <c r="L451" s="96">
        <v>1</v>
      </c>
      <c r="M451" s="96">
        <v>6</v>
      </c>
      <c r="N451" s="96">
        <v>1</v>
      </c>
      <c r="O451" s="96">
        <v>0</v>
      </c>
      <c r="P451" s="96">
        <v>0</v>
      </c>
      <c r="Q451" s="97">
        <f t="shared" si="856"/>
        <v>37</v>
      </c>
      <c r="R451" s="96">
        <v>82</v>
      </c>
      <c r="S451" s="96">
        <v>23</v>
      </c>
      <c r="T451" s="96">
        <v>0</v>
      </c>
      <c r="U451" s="96">
        <v>1</v>
      </c>
      <c r="V451" s="96">
        <v>0</v>
      </c>
      <c r="W451" s="96">
        <v>1</v>
      </c>
      <c r="X451" s="96">
        <v>0</v>
      </c>
      <c r="Y451" s="97">
        <f t="shared" si="857"/>
        <v>107</v>
      </c>
      <c r="Z451" s="59">
        <f t="shared" si="860"/>
        <v>0.60416666666666663</v>
      </c>
      <c r="AA451" s="31">
        <f t="shared" ref="AA451:AG460" si="864">AA348+AA245+AA142+AA39</f>
        <v>500</v>
      </c>
      <c r="AB451" s="31">
        <f t="shared" si="864"/>
        <v>93</v>
      </c>
      <c r="AC451" s="31">
        <f t="shared" si="864"/>
        <v>16</v>
      </c>
      <c r="AD451" s="31">
        <f t="shared" si="864"/>
        <v>27</v>
      </c>
      <c r="AE451" s="31">
        <f t="shared" si="864"/>
        <v>12</v>
      </c>
      <c r="AF451" s="31">
        <f t="shared" si="864"/>
        <v>7</v>
      </c>
      <c r="AG451" s="31">
        <f t="shared" si="864"/>
        <v>1</v>
      </c>
      <c r="AH451" s="61">
        <f t="shared" si="861"/>
        <v>656</v>
      </c>
      <c r="AI451" s="68"/>
      <c r="AJ451" s="69"/>
      <c r="AK451" s="69"/>
      <c r="AL451" s="69"/>
      <c r="AM451" s="69"/>
      <c r="AN451" s="69"/>
      <c r="AO451" s="69"/>
      <c r="AP451" s="69"/>
      <c r="AQ451" s="5"/>
    </row>
    <row r="452" spans="1:43" ht="13.5" customHeight="1" x14ac:dyDescent="0.2">
      <c r="A452" s="63">
        <f t="shared" si="859"/>
        <v>0.61458333333333326</v>
      </c>
      <c r="B452" s="202"/>
      <c r="C452" s="202"/>
      <c r="D452" s="202"/>
      <c r="E452" s="202"/>
      <c r="F452" s="202"/>
      <c r="G452" s="202"/>
      <c r="H452" s="202"/>
      <c r="I452" s="97">
        <f t="shared" si="855"/>
        <v>0</v>
      </c>
      <c r="J452" s="96">
        <v>25</v>
      </c>
      <c r="K452" s="96">
        <v>6</v>
      </c>
      <c r="L452" s="96">
        <v>1</v>
      </c>
      <c r="M452" s="96">
        <v>1</v>
      </c>
      <c r="N452" s="96">
        <v>0</v>
      </c>
      <c r="O452" s="96">
        <v>0</v>
      </c>
      <c r="P452" s="96">
        <v>1</v>
      </c>
      <c r="Q452" s="97">
        <f t="shared" si="856"/>
        <v>34</v>
      </c>
      <c r="R452" s="96">
        <v>79</v>
      </c>
      <c r="S452" s="96">
        <v>14</v>
      </c>
      <c r="T452" s="96">
        <v>5</v>
      </c>
      <c r="U452" s="96">
        <v>1</v>
      </c>
      <c r="V452" s="96">
        <v>1</v>
      </c>
      <c r="W452" s="96">
        <v>1</v>
      </c>
      <c r="X452" s="96">
        <v>0</v>
      </c>
      <c r="Y452" s="97">
        <f t="shared" si="857"/>
        <v>101</v>
      </c>
      <c r="Z452" s="62">
        <f t="shared" si="860"/>
        <v>0.61458333333333326</v>
      </c>
      <c r="AA452" s="31">
        <f t="shared" si="864"/>
        <v>514</v>
      </c>
      <c r="AB452" s="31">
        <f t="shared" si="864"/>
        <v>104</v>
      </c>
      <c r="AC452" s="31">
        <f t="shared" si="864"/>
        <v>20</v>
      </c>
      <c r="AD452" s="31">
        <f t="shared" si="864"/>
        <v>22</v>
      </c>
      <c r="AE452" s="31">
        <f t="shared" si="864"/>
        <v>15</v>
      </c>
      <c r="AF452" s="31">
        <f t="shared" si="864"/>
        <v>8</v>
      </c>
      <c r="AG452" s="31">
        <f t="shared" si="864"/>
        <v>2</v>
      </c>
      <c r="AH452" s="61">
        <f t="shared" si="861"/>
        <v>685</v>
      </c>
      <c r="AI452" s="68"/>
      <c r="AJ452" s="69"/>
      <c r="AK452" s="69"/>
      <c r="AL452" s="69"/>
      <c r="AM452" s="69"/>
      <c r="AN452" s="69"/>
      <c r="AO452" s="69"/>
      <c r="AP452" s="69"/>
      <c r="AQ452" s="5"/>
    </row>
    <row r="453" spans="1:43" ht="13.5" customHeight="1" x14ac:dyDescent="0.2">
      <c r="A453" s="63">
        <f t="shared" si="859"/>
        <v>0.62499999999999989</v>
      </c>
      <c r="B453" s="202"/>
      <c r="C453" s="202"/>
      <c r="D453" s="202"/>
      <c r="E453" s="202"/>
      <c r="F453" s="202"/>
      <c r="G453" s="202"/>
      <c r="H453" s="202"/>
      <c r="I453" s="97">
        <f t="shared" si="855"/>
        <v>0</v>
      </c>
      <c r="J453" s="96">
        <v>14</v>
      </c>
      <c r="K453" s="96">
        <v>4</v>
      </c>
      <c r="L453" s="96">
        <v>0</v>
      </c>
      <c r="M453" s="96">
        <v>0</v>
      </c>
      <c r="N453" s="96">
        <v>0</v>
      </c>
      <c r="O453" s="96">
        <v>0</v>
      </c>
      <c r="P453" s="96">
        <v>0</v>
      </c>
      <c r="Q453" s="97">
        <f t="shared" si="856"/>
        <v>18</v>
      </c>
      <c r="R453" s="96">
        <v>87</v>
      </c>
      <c r="S453" s="96">
        <v>24</v>
      </c>
      <c r="T453" s="96">
        <v>1</v>
      </c>
      <c r="U453" s="96">
        <v>1</v>
      </c>
      <c r="V453" s="96">
        <v>0</v>
      </c>
      <c r="W453" s="96">
        <v>2</v>
      </c>
      <c r="X453" s="96">
        <v>1</v>
      </c>
      <c r="Y453" s="97">
        <f t="shared" si="857"/>
        <v>116</v>
      </c>
      <c r="Z453" s="63">
        <f t="shared" si="860"/>
        <v>0.62499999999999989</v>
      </c>
      <c r="AA453" s="31">
        <f t="shared" si="864"/>
        <v>512</v>
      </c>
      <c r="AB453" s="31">
        <f t="shared" si="864"/>
        <v>106</v>
      </c>
      <c r="AC453" s="31">
        <f t="shared" si="864"/>
        <v>16</v>
      </c>
      <c r="AD453" s="31">
        <f t="shared" si="864"/>
        <v>6</v>
      </c>
      <c r="AE453" s="31">
        <f t="shared" si="864"/>
        <v>12</v>
      </c>
      <c r="AF453" s="31">
        <f t="shared" si="864"/>
        <v>4</v>
      </c>
      <c r="AG453" s="31">
        <f t="shared" si="864"/>
        <v>1</v>
      </c>
      <c r="AH453" s="61">
        <f t="shared" si="861"/>
        <v>657</v>
      </c>
      <c r="AI453" s="68"/>
      <c r="AJ453" s="69"/>
      <c r="AK453" s="69"/>
      <c r="AL453" s="69"/>
      <c r="AM453" s="69"/>
      <c r="AN453" s="69"/>
      <c r="AO453" s="69"/>
      <c r="AP453" s="69"/>
      <c r="AQ453" s="5"/>
    </row>
    <row r="454" spans="1:43" ht="13.5" customHeight="1" x14ac:dyDescent="0.2">
      <c r="A454" s="63">
        <f t="shared" si="859"/>
        <v>0.63541666666666652</v>
      </c>
      <c r="B454" s="202"/>
      <c r="C454" s="202"/>
      <c r="D454" s="202"/>
      <c r="E454" s="202"/>
      <c r="F454" s="202"/>
      <c r="G454" s="202"/>
      <c r="H454" s="202"/>
      <c r="I454" s="97">
        <f t="shared" si="855"/>
        <v>0</v>
      </c>
      <c r="J454" s="96">
        <v>19</v>
      </c>
      <c r="K454" s="96">
        <v>0</v>
      </c>
      <c r="L454" s="96">
        <v>1</v>
      </c>
      <c r="M454" s="96">
        <v>1</v>
      </c>
      <c r="N454" s="96">
        <v>2</v>
      </c>
      <c r="O454" s="96">
        <v>0</v>
      </c>
      <c r="P454" s="96">
        <v>0</v>
      </c>
      <c r="Q454" s="97">
        <f t="shared" si="856"/>
        <v>23</v>
      </c>
      <c r="R454" s="96">
        <v>77</v>
      </c>
      <c r="S454" s="96">
        <v>15</v>
      </c>
      <c r="T454" s="96">
        <v>5</v>
      </c>
      <c r="U454" s="96">
        <v>2</v>
      </c>
      <c r="V454" s="96">
        <v>1</v>
      </c>
      <c r="W454" s="96">
        <v>2</v>
      </c>
      <c r="X454" s="96">
        <v>0</v>
      </c>
      <c r="Y454" s="97">
        <f t="shared" si="857"/>
        <v>102</v>
      </c>
      <c r="Z454" s="62">
        <f t="shared" si="860"/>
        <v>0.63541666666666652</v>
      </c>
      <c r="AA454" s="31">
        <f t="shared" si="864"/>
        <v>502</v>
      </c>
      <c r="AB454" s="31">
        <f t="shared" si="864"/>
        <v>100</v>
      </c>
      <c r="AC454" s="31">
        <f t="shared" si="864"/>
        <v>20</v>
      </c>
      <c r="AD454" s="31">
        <f t="shared" si="864"/>
        <v>8</v>
      </c>
      <c r="AE454" s="31">
        <f t="shared" si="864"/>
        <v>16</v>
      </c>
      <c r="AF454" s="31">
        <f t="shared" si="864"/>
        <v>7</v>
      </c>
      <c r="AG454" s="31">
        <f t="shared" si="864"/>
        <v>2</v>
      </c>
      <c r="AH454" s="61">
        <f t="shared" si="861"/>
        <v>655</v>
      </c>
      <c r="AI454" s="68"/>
      <c r="AJ454" s="69"/>
      <c r="AK454" s="69"/>
      <c r="AL454" s="69"/>
      <c r="AM454" s="69"/>
      <c r="AN454" s="69"/>
      <c r="AO454" s="69"/>
      <c r="AP454" s="69"/>
      <c r="AQ454" s="5"/>
    </row>
    <row r="455" spans="1:43" ht="13.5" customHeight="1" x14ac:dyDescent="0.2">
      <c r="A455" s="63">
        <f t="shared" si="859"/>
        <v>0.64583333333333315</v>
      </c>
      <c r="B455" s="202"/>
      <c r="C455" s="202"/>
      <c r="D455" s="202"/>
      <c r="E455" s="202"/>
      <c r="F455" s="202"/>
      <c r="G455" s="202"/>
      <c r="H455" s="202"/>
      <c r="I455" s="97">
        <f t="shared" si="855"/>
        <v>0</v>
      </c>
      <c r="J455" s="96">
        <v>16</v>
      </c>
      <c r="K455" s="96">
        <v>7</v>
      </c>
      <c r="L455" s="96">
        <v>1</v>
      </c>
      <c r="M455" s="96">
        <v>2</v>
      </c>
      <c r="N455" s="96">
        <v>1</v>
      </c>
      <c r="O455" s="96">
        <v>0</v>
      </c>
      <c r="P455" s="96">
        <v>0</v>
      </c>
      <c r="Q455" s="97">
        <f t="shared" si="856"/>
        <v>27</v>
      </c>
      <c r="R455" s="96">
        <v>80</v>
      </c>
      <c r="S455" s="96">
        <v>22</v>
      </c>
      <c r="T455" s="96">
        <v>4</v>
      </c>
      <c r="U455" s="96">
        <v>0</v>
      </c>
      <c r="V455" s="96">
        <v>2</v>
      </c>
      <c r="W455" s="96">
        <v>1</v>
      </c>
      <c r="X455" s="96">
        <v>2</v>
      </c>
      <c r="Y455" s="97">
        <f t="shared" si="857"/>
        <v>111</v>
      </c>
      <c r="Z455" s="63">
        <f t="shared" si="860"/>
        <v>0.64583333333333315</v>
      </c>
      <c r="AA455" s="31">
        <f t="shared" si="864"/>
        <v>508</v>
      </c>
      <c r="AB455" s="31">
        <f t="shared" si="864"/>
        <v>95</v>
      </c>
      <c r="AC455" s="31">
        <f t="shared" si="864"/>
        <v>21</v>
      </c>
      <c r="AD455" s="31">
        <f t="shared" si="864"/>
        <v>15</v>
      </c>
      <c r="AE455" s="31">
        <f t="shared" si="864"/>
        <v>13</v>
      </c>
      <c r="AF455" s="31">
        <f t="shared" si="864"/>
        <v>9</v>
      </c>
      <c r="AG455" s="31">
        <f t="shared" si="864"/>
        <v>2</v>
      </c>
      <c r="AH455" s="61">
        <f>SUM(AA455:AG455)</f>
        <v>663</v>
      </c>
      <c r="AI455" s="68"/>
      <c r="AJ455" s="69"/>
      <c r="AK455" s="69"/>
      <c r="AL455" s="69"/>
      <c r="AM455" s="69"/>
      <c r="AN455" s="69"/>
      <c r="AO455" s="69"/>
      <c r="AP455" s="69"/>
      <c r="AQ455" s="5"/>
    </row>
    <row r="456" spans="1:43" ht="13.5" customHeight="1" x14ac:dyDescent="0.2">
      <c r="A456" s="63">
        <f t="shared" si="859"/>
        <v>0.65624999999999978</v>
      </c>
      <c r="B456" s="202"/>
      <c r="C456" s="202"/>
      <c r="D456" s="202"/>
      <c r="E456" s="202"/>
      <c r="F456" s="202"/>
      <c r="G456" s="202"/>
      <c r="H456" s="202"/>
      <c r="I456" s="97">
        <f t="shared" si="855"/>
        <v>0</v>
      </c>
      <c r="J456" s="96">
        <v>29</v>
      </c>
      <c r="K456" s="96">
        <v>5</v>
      </c>
      <c r="L456" s="96">
        <v>1</v>
      </c>
      <c r="M456" s="96">
        <v>0</v>
      </c>
      <c r="N456" s="96">
        <v>0</v>
      </c>
      <c r="O456" s="96">
        <v>0</v>
      </c>
      <c r="P456" s="96">
        <v>0</v>
      </c>
      <c r="Q456" s="97">
        <f t="shared" si="856"/>
        <v>35</v>
      </c>
      <c r="R456" s="96">
        <v>88</v>
      </c>
      <c r="S456" s="96">
        <v>16</v>
      </c>
      <c r="T456" s="96">
        <v>3</v>
      </c>
      <c r="U456" s="96">
        <v>1</v>
      </c>
      <c r="V456" s="96">
        <v>1</v>
      </c>
      <c r="W456" s="96">
        <v>2</v>
      </c>
      <c r="X456" s="96">
        <v>1</v>
      </c>
      <c r="Y456" s="97">
        <f t="shared" si="857"/>
        <v>112</v>
      </c>
      <c r="Z456" s="63">
        <f t="shared" si="860"/>
        <v>0.65624999999999978</v>
      </c>
      <c r="AA456" s="31">
        <f t="shared" si="864"/>
        <v>537</v>
      </c>
      <c r="AB456" s="31">
        <f t="shared" si="864"/>
        <v>112</v>
      </c>
      <c r="AC456" s="31">
        <f t="shared" si="864"/>
        <v>15</v>
      </c>
      <c r="AD456" s="31">
        <f t="shared" si="864"/>
        <v>11</v>
      </c>
      <c r="AE456" s="31">
        <f t="shared" si="864"/>
        <v>12</v>
      </c>
      <c r="AF456" s="31">
        <f t="shared" si="864"/>
        <v>8</v>
      </c>
      <c r="AG456" s="31">
        <f t="shared" si="864"/>
        <v>4</v>
      </c>
      <c r="AH456" s="61">
        <f t="shared" ref="AH456:AH467" si="865">SUM(AA456:AG456)</f>
        <v>699</v>
      </c>
      <c r="AI456" s="68"/>
      <c r="AJ456" s="69"/>
      <c r="AK456" s="69"/>
      <c r="AL456" s="69"/>
      <c r="AM456" s="69"/>
      <c r="AN456" s="69"/>
      <c r="AO456" s="69"/>
      <c r="AP456" s="69"/>
      <c r="AQ456" s="5"/>
    </row>
    <row r="457" spans="1:43" ht="13.5" customHeight="1" x14ac:dyDescent="0.2">
      <c r="A457" s="59">
        <f t="shared" si="859"/>
        <v>0.66666666666666641</v>
      </c>
      <c r="B457" s="202"/>
      <c r="C457" s="202"/>
      <c r="D457" s="202"/>
      <c r="E457" s="202"/>
      <c r="F457" s="202"/>
      <c r="G457" s="202"/>
      <c r="H457" s="202"/>
      <c r="I457" s="97">
        <f t="shared" si="855"/>
        <v>0</v>
      </c>
      <c r="J457" s="96">
        <v>29</v>
      </c>
      <c r="K457" s="96">
        <v>9</v>
      </c>
      <c r="L457" s="96">
        <v>1</v>
      </c>
      <c r="M457" s="96">
        <v>2</v>
      </c>
      <c r="N457" s="96">
        <v>0</v>
      </c>
      <c r="O457" s="96">
        <v>0</v>
      </c>
      <c r="P457" s="96">
        <v>0</v>
      </c>
      <c r="Q457" s="97">
        <f t="shared" si="856"/>
        <v>41</v>
      </c>
      <c r="R457" s="96">
        <v>81</v>
      </c>
      <c r="S457" s="96">
        <v>18</v>
      </c>
      <c r="T457" s="96">
        <v>1</v>
      </c>
      <c r="U457" s="96">
        <v>0</v>
      </c>
      <c r="V457" s="96">
        <v>0</v>
      </c>
      <c r="W457" s="96">
        <v>1</v>
      </c>
      <c r="X457" s="96">
        <v>0</v>
      </c>
      <c r="Y457" s="97">
        <f t="shared" si="857"/>
        <v>101</v>
      </c>
      <c r="Z457" s="63">
        <f t="shared" si="860"/>
        <v>0.66666666666666641</v>
      </c>
      <c r="AA457" s="31">
        <f t="shared" si="864"/>
        <v>529</v>
      </c>
      <c r="AB457" s="31">
        <f t="shared" si="864"/>
        <v>118</v>
      </c>
      <c r="AC457" s="31">
        <f t="shared" si="864"/>
        <v>14</v>
      </c>
      <c r="AD457" s="31">
        <f t="shared" si="864"/>
        <v>9</v>
      </c>
      <c r="AE457" s="31">
        <f t="shared" si="864"/>
        <v>10</v>
      </c>
      <c r="AF457" s="31">
        <f t="shared" si="864"/>
        <v>7</v>
      </c>
      <c r="AG457" s="31">
        <f t="shared" si="864"/>
        <v>3</v>
      </c>
      <c r="AH457" s="61">
        <f t="shared" si="865"/>
        <v>690</v>
      </c>
      <c r="AI457" s="68"/>
      <c r="AJ457" s="69"/>
      <c r="AK457" s="69"/>
      <c r="AL457" s="69"/>
      <c r="AM457" s="69"/>
      <c r="AN457" s="69"/>
      <c r="AO457" s="69"/>
      <c r="AP457" s="69"/>
      <c r="AQ457" s="5"/>
    </row>
    <row r="458" spans="1:43" ht="13.5" customHeight="1" x14ac:dyDescent="0.2">
      <c r="A458" s="62">
        <f t="shared" si="859"/>
        <v>0.67708333333333304</v>
      </c>
      <c r="B458" s="202"/>
      <c r="C458" s="202"/>
      <c r="D458" s="202"/>
      <c r="E458" s="202"/>
      <c r="F458" s="202"/>
      <c r="G458" s="202"/>
      <c r="H458" s="202"/>
      <c r="I458" s="97">
        <f t="shared" si="855"/>
        <v>0</v>
      </c>
      <c r="J458" s="96">
        <v>25</v>
      </c>
      <c r="K458" s="96">
        <v>9</v>
      </c>
      <c r="L458" s="96">
        <v>0</v>
      </c>
      <c r="M458" s="96">
        <v>4</v>
      </c>
      <c r="N458" s="96">
        <v>0</v>
      </c>
      <c r="O458" s="96">
        <v>0</v>
      </c>
      <c r="P458" s="96">
        <v>0</v>
      </c>
      <c r="Q458" s="97">
        <f t="shared" si="856"/>
        <v>38</v>
      </c>
      <c r="R458" s="96">
        <v>77</v>
      </c>
      <c r="S458" s="96">
        <v>10</v>
      </c>
      <c r="T458" s="96">
        <v>2</v>
      </c>
      <c r="U458" s="96">
        <v>0</v>
      </c>
      <c r="V458" s="96">
        <v>1</v>
      </c>
      <c r="W458" s="96">
        <v>1</v>
      </c>
      <c r="X458" s="96">
        <v>1</v>
      </c>
      <c r="Y458" s="97">
        <f t="shared" si="857"/>
        <v>92</v>
      </c>
      <c r="Z458" s="63">
        <f t="shared" si="860"/>
        <v>0.67708333333333304</v>
      </c>
      <c r="AA458" s="31">
        <f t="shared" si="864"/>
        <v>565</v>
      </c>
      <c r="AB458" s="31">
        <f t="shared" si="864"/>
        <v>112</v>
      </c>
      <c r="AC458" s="31">
        <f t="shared" si="864"/>
        <v>16</v>
      </c>
      <c r="AD458" s="31">
        <f t="shared" si="864"/>
        <v>11</v>
      </c>
      <c r="AE458" s="31">
        <f t="shared" si="864"/>
        <v>7</v>
      </c>
      <c r="AF458" s="31">
        <f t="shared" si="864"/>
        <v>9</v>
      </c>
      <c r="AG458" s="31">
        <f t="shared" si="864"/>
        <v>5</v>
      </c>
      <c r="AH458" s="61">
        <f t="shared" si="865"/>
        <v>725</v>
      </c>
      <c r="AI458" s="68"/>
      <c r="AJ458" s="69"/>
      <c r="AK458" s="69"/>
      <c r="AL458" s="69"/>
      <c r="AM458" s="69"/>
      <c r="AN458" s="69"/>
      <c r="AO458" s="69"/>
      <c r="AP458" s="69"/>
      <c r="AQ458" s="5"/>
    </row>
    <row r="459" spans="1:43" ht="13.5" customHeight="1" x14ac:dyDescent="0.2">
      <c r="A459" s="63">
        <f t="shared" si="859"/>
        <v>0.68749999999999967</v>
      </c>
      <c r="B459" s="202"/>
      <c r="C459" s="202"/>
      <c r="D459" s="202"/>
      <c r="E459" s="202"/>
      <c r="F459" s="202"/>
      <c r="G459" s="202"/>
      <c r="H459" s="202"/>
      <c r="I459" s="97">
        <f t="shared" si="855"/>
        <v>0</v>
      </c>
      <c r="J459" s="96">
        <v>32</v>
      </c>
      <c r="K459" s="96">
        <v>8</v>
      </c>
      <c r="L459" s="96">
        <v>1</v>
      </c>
      <c r="M459" s="96">
        <v>1</v>
      </c>
      <c r="N459" s="96">
        <v>0</v>
      </c>
      <c r="O459" s="96">
        <v>1</v>
      </c>
      <c r="P459" s="96">
        <v>0</v>
      </c>
      <c r="Q459" s="97">
        <f t="shared" si="856"/>
        <v>43</v>
      </c>
      <c r="R459" s="96">
        <v>75</v>
      </c>
      <c r="S459" s="96">
        <v>18</v>
      </c>
      <c r="T459" s="96">
        <v>4</v>
      </c>
      <c r="U459" s="96">
        <v>0</v>
      </c>
      <c r="V459" s="96">
        <v>1</v>
      </c>
      <c r="W459" s="96">
        <v>1</v>
      </c>
      <c r="X459" s="96">
        <v>1</v>
      </c>
      <c r="Y459" s="97">
        <f t="shared" si="857"/>
        <v>100</v>
      </c>
      <c r="Z459" s="63">
        <f t="shared" si="860"/>
        <v>0.68749999999999967</v>
      </c>
      <c r="AA459" s="31">
        <f t="shared" si="864"/>
        <v>575</v>
      </c>
      <c r="AB459" s="31">
        <f t="shared" si="864"/>
        <v>108</v>
      </c>
      <c r="AC459" s="31">
        <f t="shared" si="864"/>
        <v>12</v>
      </c>
      <c r="AD459" s="31">
        <f t="shared" si="864"/>
        <v>7</v>
      </c>
      <c r="AE459" s="31">
        <f t="shared" si="864"/>
        <v>13</v>
      </c>
      <c r="AF459" s="31">
        <f t="shared" si="864"/>
        <v>15</v>
      </c>
      <c r="AG459" s="31">
        <f t="shared" si="864"/>
        <v>4</v>
      </c>
      <c r="AH459" s="61">
        <f t="shared" si="865"/>
        <v>734</v>
      </c>
      <c r="AI459" s="68"/>
      <c r="AJ459" s="69"/>
      <c r="AK459" s="69"/>
      <c r="AL459" s="69"/>
      <c r="AM459" s="69"/>
      <c r="AN459" s="69"/>
      <c r="AO459" s="69"/>
      <c r="AP459" s="69"/>
      <c r="AQ459" s="5"/>
    </row>
    <row r="460" spans="1:43" ht="13.5" customHeight="1" x14ac:dyDescent="0.2">
      <c r="A460" s="62">
        <f t="shared" si="859"/>
        <v>0.6979166666666663</v>
      </c>
      <c r="B460" s="202"/>
      <c r="C460" s="202"/>
      <c r="D460" s="202"/>
      <c r="E460" s="202"/>
      <c r="F460" s="202"/>
      <c r="G460" s="202"/>
      <c r="H460" s="202"/>
      <c r="I460" s="97">
        <f t="shared" si="855"/>
        <v>0</v>
      </c>
      <c r="J460" s="96">
        <v>19</v>
      </c>
      <c r="K460" s="96">
        <v>7</v>
      </c>
      <c r="L460" s="96">
        <v>1</v>
      </c>
      <c r="M460" s="96">
        <v>1</v>
      </c>
      <c r="N460" s="96">
        <v>0</v>
      </c>
      <c r="O460" s="96">
        <v>1</v>
      </c>
      <c r="P460" s="96">
        <v>0</v>
      </c>
      <c r="Q460" s="97">
        <f t="shared" si="856"/>
        <v>29</v>
      </c>
      <c r="R460" s="96">
        <v>87</v>
      </c>
      <c r="S460" s="96">
        <v>9</v>
      </c>
      <c r="T460" s="96">
        <v>1</v>
      </c>
      <c r="U460" s="96">
        <v>1</v>
      </c>
      <c r="V460" s="96">
        <v>4</v>
      </c>
      <c r="W460" s="96">
        <v>1</v>
      </c>
      <c r="X460" s="96">
        <v>1</v>
      </c>
      <c r="Y460" s="97">
        <f t="shared" si="857"/>
        <v>104</v>
      </c>
      <c r="Z460" s="63">
        <f t="shared" si="860"/>
        <v>0.6979166666666663</v>
      </c>
      <c r="AA460" s="31">
        <f t="shared" si="864"/>
        <v>553</v>
      </c>
      <c r="AB460" s="31">
        <f t="shared" si="864"/>
        <v>81</v>
      </c>
      <c r="AC460" s="31">
        <f t="shared" si="864"/>
        <v>8</v>
      </c>
      <c r="AD460" s="31">
        <f t="shared" si="864"/>
        <v>12</v>
      </c>
      <c r="AE460" s="31">
        <f t="shared" si="864"/>
        <v>17</v>
      </c>
      <c r="AF460" s="31">
        <f t="shared" si="864"/>
        <v>12</v>
      </c>
      <c r="AG460" s="31">
        <f t="shared" si="864"/>
        <v>3</v>
      </c>
      <c r="AH460" s="61">
        <f t="shared" si="865"/>
        <v>686</v>
      </c>
      <c r="AI460" s="68"/>
      <c r="AJ460" s="69"/>
      <c r="AK460" s="69"/>
      <c r="AL460" s="69"/>
      <c r="AM460" s="69"/>
      <c r="AN460" s="69"/>
      <c r="AO460" s="69"/>
      <c r="AP460" s="69"/>
      <c r="AQ460" s="5"/>
    </row>
    <row r="461" spans="1:43" ht="13.5" customHeight="1" x14ac:dyDescent="0.2">
      <c r="A461" s="63">
        <f t="shared" si="859"/>
        <v>0.70833333333333293</v>
      </c>
      <c r="B461" s="202"/>
      <c r="C461" s="202"/>
      <c r="D461" s="202"/>
      <c r="E461" s="202"/>
      <c r="F461" s="202"/>
      <c r="G461" s="202"/>
      <c r="H461" s="202"/>
      <c r="I461" s="97">
        <f t="shared" si="855"/>
        <v>0</v>
      </c>
      <c r="J461" s="96">
        <v>32</v>
      </c>
      <c r="K461" s="96">
        <v>5</v>
      </c>
      <c r="L461" s="96">
        <v>0</v>
      </c>
      <c r="M461" s="96">
        <v>1</v>
      </c>
      <c r="N461" s="96">
        <v>0</v>
      </c>
      <c r="O461" s="96">
        <v>1</v>
      </c>
      <c r="P461" s="96">
        <v>0</v>
      </c>
      <c r="Q461" s="97">
        <f t="shared" si="856"/>
        <v>39</v>
      </c>
      <c r="R461" s="96">
        <v>108</v>
      </c>
      <c r="S461" s="96">
        <v>9</v>
      </c>
      <c r="T461" s="96">
        <v>1</v>
      </c>
      <c r="U461" s="96">
        <v>1</v>
      </c>
      <c r="V461" s="96">
        <v>0</v>
      </c>
      <c r="W461" s="96">
        <v>1</v>
      </c>
      <c r="X461" s="96">
        <v>0</v>
      </c>
      <c r="Y461" s="97">
        <f t="shared" si="857"/>
        <v>120</v>
      </c>
      <c r="Z461" s="59">
        <f t="shared" si="860"/>
        <v>0.70833333333333293</v>
      </c>
      <c r="AA461" s="31">
        <f t="shared" ref="AA461:AG468" si="866">AA358+AA255+AA152+AA49</f>
        <v>578</v>
      </c>
      <c r="AB461" s="31">
        <f t="shared" si="866"/>
        <v>98</v>
      </c>
      <c r="AC461" s="31">
        <f t="shared" si="866"/>
        <v>8</v>
      </c>
      <c r="AD461" s="31">
        <f t="shared" si="866"/>
        <v>8</v>
      </c>
      <c r="AE461" s="31">
        <f t="shared" si="866"/>
        <v>5</v>
      </c>
      <c r="AF461" s="31">
        <f t="shared" si="866"/>
        <v>16</v>
      </c>
      <c r="AG461" s="31">
        <f t="shared" si="866"/>
        <v>3</v>
      </c>
      <c r="AH461" s="61">
        <f t="shared" si="865"/>
        <v>716</v>
      </c>
      <c r="AI461" s="68"/>
      <c r="AJ461" s="69"/>
      <c r="AK461" s="69"/>
      <c r="AL461" s="69"/>
      <c r="AM461" s="69"/>
      <c r="AN461" s="69"/>
      <c r="AO461" s="69"/>
      <c r="AP461" s="69"/>
      <c r="AQ461" s="5"/>
    </row>
    <row r="462" spans="1:43" ht="13.5" customHeight="1" x14ac:dyDescent="0.2">
      <c r="A462" s="63">
        <f t="shared" si="859"/>
        <v>0.71874999999999956</v>
      </c>
      <c r="B462" s="202"/>
      <c r="C462" s="202"/>
      <c r="D462" s="202"/>
      <c r="E462" s="202"/>
      <c r="F462" s="202"/>
      <c r="G462" s="202"/>
      <c r="H462" s="202"/>
      <c r="I462" s="97">
        <f t="shared" si="855"/>
        <v>0</v>
      </c>
      <c r="J462" s="96">
        <v>23</v>
      </c>
      <c r="K462" s="96">
        <v>3</v>
      </c>
      <c r="L462" s="96">
        <v>0</v>
      </c>
      <c r="M462" s="96">
        <v>1</v>
      </c>
      <c r="N462" s="96">
        <v>0</v>
      </c>
      <c r="O462" s="96">
        <v>3</v>
      </c>
      <c r="P462" s="96">
        <v>1</v>
      </c>
      <c r="Q462" s="97">
        <f t="shared" si="856"/>
        <v>31</v>
      </c>
      <c r="R462" s="96">
        <v>86</v>
      </c>
      <c r="S462" s="96">
        <v>14</v>
      </c>
      <c r="T462" s="96">
        <v>1</v>
      </c>
      <c r="U462" s="96">
        <v>0</v>
      </c>
      <c r="V462" s="96">
        <v>0</v>
      </c>
      <c r="W462" s="96">
        <v>2</v>
      </c>
      <c r="X462" s="96">
        <v>4</v>
      </c>
      <c r="Y462" s="97">
        <f t="shared" si="857"/>
        <v>107</v>
      </c>
      <c r="Z462" s="62">
        <f t="shared" si="860"/>
        <v>0.71874999999999956</v>
      </c>
      <c r="AA462" s="31">
        <f t="shared" si="866"/>
        <v>596</v>
      </c>
      <c r="AB462" s="31">
        <f t="shared" si="866"/>
        <v>85</v>
      </c>
      <c r="AC462" s="31">
        <f t="shared" si="866"/>
        <v>5</v>
      </c>
      <c r="AD462" s="31">
        <f t="shared" si="866"/>
        <v>5</v>
      </c>
      <c r="AE462" s="31">
        <f t="shared" si="866"/>
        <v>6</v>
      </c>
      <c r="AF462" s="31">
        <f t="shared" si="866"/>
        <v>13</v>
      </c>
      <c r="AG462" s="31">
        <f t="shared" si="866"/>
        <v>11</v>
      </c>
      <c r="AH462" s="61">
        <f t="shared" si="865"/>
        <v>721</v>
      </c>
      <c r="AI462" s="68"/>
      <c r="AJ462" s="69"/>
      <c r="AK462" s="69"/>
      <c r="AL462" s="69"/>
      <c r="AM462" s="69"/>
      <c r="AN462" s="69"/>
      <c r="AO462" s="69"/>
      <c r="AP462" s="69"/>
      <c r="AQ462" s="5"/>
    </row>
    <row r="463" spans="1:43" ht="13.5" customHeight="1" x14ac:dyDescent="0.2">
      <c r="A463" s="63">
        <f t="shared" si="859"/>
        <v>0.72916666666666619</v>
      </c>
      <c r="B463" s="202"/>
      <c r="C463" s="202"/>
      <c r="D463" s="202"/>
      <c r="E463" s="202"/>
      <c r="F463" s="202"/>
      <c r="G463" s="202"/>
      <c r="H463" s="202"/>
      <c r="I463" s="97">
        <f t="shared" si="855"/>
        <v>0</v>
      </c>
      <c r="J463" s="96">
        <v>24</v>
      </c>
      <c r="K463" s="96">
        <v>7</v>
      </c>
      <c r="L463" s="96">
        <v>1</v>
      </c>
      <c r="M463" s="96">
        <v>2</v>
      </c>
      <c r="N463" s="96">
        <v>1</v>
      </c>
      <c r="O463" s="96">
        <v>1</v>
      </c>
      <c r="P463" s="96">
        <v>0</v>
      </c>
      <c r="Q463" s="97">
        <f t="shared" si="856"/>
        <v>36</v>
      </c>
      <c r="R463" s="96">
        <v>92</v>
      </c>
      <c r="S463" s="96">
        <v>9</v>
      </c>
      <c r="T463" s="96">
        <v>1</v>
      </c>
      <c r="U463" s="96">
        <v>0</v>
      </c>
      <c r="V463" s="96">
        <v>0</v>
      </c>
      <c r="W463" s="96">
        <v>2</v>
      </c>
      <c r="X463" s="96">
        <v>1</v>
      </c>
      <c r="Y463" s="97">
        <f t="shared" si="857"/>
        <v>105</v>
      </c>
      <c r="Z463" s="63">
        <f t="shared" si="860"/>
        <v>0.72916666666666619</v>
      </c>
      <c r="AA463" s="31">
        <f t="shared" si="866"/>
        <v>539</v>
      </c>
      <c r="AB463" s="31">
        <f t="shared" si="866"/>
        <v>72</v>
      </c>
      <c r="AC463" s="31">
        <f t="shared" si="866"/>
        <v>4</v>
      </c>
      <c r="AD463" s="31">
        <f t="shared" si="866"/>
        <v>9</v>
      </c>
      <c r="AE463" s="31">
        <f t="shared" si="866"/>
        <v>13</v>
      </c>
      <c r="AF463" s="31">
        <f t="shared" si="866"/>
        <v>12</v>
      </c>
      <c r="AG463" s="31">
        <f t="shared" si="866"/>
        <v>10</v>
      </c>
      <c r="AH463" s="61">
        <f t="shared" si="865"/>
        <v>659</v>
      </c>
      <c r="AI463" s="68"/>
      <c r="AJ463" s="69"/>
      <c r="AK463" s="69"/>
      <c r="AL463" s="69"/>
      <c r="AM463" s="69"/>
      <c r="AN463" s="69"/>
      <c r="AO463" s="69"/>
      <c r="AP463" s="69"/>
      <c r="AQ463" s="5"/>
    </row>
    <row r="464" spans="1:43" ht="13.5" customHeight="1" x14ac:dyDescent="0.2">
      <c r="A464" s="63">
        <f t="shared" si="859"/>
        <v>0.73958333333333282</v>
      </c>
      <c r="B464" s="202"/>
      <c r="C464" s="202"/>
      <c r="D464" s="202"/>
      <c r="E464" s="202"/>
      <c r="F464" s="202"/>
      <c r="G464" s="202"/>
      <c r="H464" s="202"/>
      <c r="I464" s="97">
        <f t="shared" si="855"/>
        <v>0</v>
      </c>
      <c r="J464" s="96">
        <v>24</v>
      </c>
      <c r="K464" s="96">
        <v>4</v>
      </c>
      <c r="L464" s="96">
        <v>0</v>
      </c>
      <c r="M464" s="96">
        <v>1</v>
      </c>
      <c r="N464" s="96">
        <v>1</v>
      </c>
      <c r="O464" s="96">
        <v>1</v>
      </c>
      <c r="P464" s="96">
        <v>0</v>
      </c>
      <c r="Q464" s="97">
        <f t="shared" si="856"/>
        <v>31</v>
      </c>
      <c r="R464" s="96">
        <v>87</v>
      </c>
      <c r="S464" s="96">
        <v>9</v>
      </c>
      <c r="T464" s="96">
        <v>1</v>
      </c>
      <c r="U464" s="96">
        <v>1</v>
      </c>
      <c r="V464" s="96">
        <v>1</v>
      </c>
      <c r="W464" s="96">
        <v>0</v>
      </c>
      <c r="X464" s="96">
        <v>2</v>
      </c>
      <c r="Y464" s="97">
        <f t="shared" si="857"/>
        <v>101</v>
      </c>
      <c r="Z464" s="62">
        <f t="shared" si="860"/>
        <v>0.73958333333333282</v>
      </c>
      <c r="AA464" s="31">
        <f t="shared" si="866"/>
        <v>612</v>
      </c>
      <c r="AB464" s="31">
        <f t="shared" si="866"/>
        <v>52</v>
      </c>
      <c r="AC464" s="31">
        <f t="shared" si="866"/>
        <v>10</v>
      </c>
      <c r="AD464" s="31">
        <f t="shared" si="866"/>
        <v>8</v>
      </c>
      <c r="AE464" s="31">
        <f t="shared" si="866"/>
        <v>17</v>
      </c>
      <c r="AF464" s="31">
        <f t="shared" si="866"/>
        <v>13</v>
      </c>
      <c r="AG464" s="31">
        <f t="shared" si="866"/>
        <v>3</v>
      </c>
      <c r="AH464" s="61">
        <f t="shared" si="865"/>
        <v>715</v>
      </c>
      <c r="AI464" s="68"/>
      <c r="AJ464" s="69"/>
      <c r="AK464" s="69"/>
      <c r="AL464" s="69"/>
      <c r="AM464" s="69"/>
      <c r="AN464" s="69"/>
      <c r="AO464" s="69"/>
      <c r="AP464" s="69"/>
    </row>
    <row r="465" spans="1:43" ht="13.5" customHeight="1" x14ac:dyDescent="0.2">
      <c r="A465" s="63">
        <f t="shared" si="859"/>
        <v>0.74999999999999944</v>
      </c>
      <c r="B465" s="202"/>
      <c r="C465" s="202"/>
      <c r="D465" s="202"/>
      <c r="E465" s="202"/>
      <c r="F465" s="202"/>
      <c r="G465" s="202"/>
      <c r="H465" s="202"/>
      <c r="I465" s="97">
        <f t="shared" si="855"/>
        <v>0</v>
      </c>
      <c r="J465" s="96">
        <v>26</v>
      </c>
      <c r="K465" s="96">
        <v>4</v>
      </c>
      <c r="L465" s="96">
        <v>0</v>
      </c>
      <c r="M465" s="96">
        <v>2</v>
      </c>
      <c r="N465" s="96">
        <v>0</v>
      </c>
      <c r="O465" s="96">
        <v>0</v>
      </c>
      <c r="P465" s="96">
        <v>1</v>
      </c>
      <c r="Q465" s="97">
        <f t="shared" si="856"/>
        <v>33</v>
      </c>
      <c r="R465" s="96">
        <v>104</v>
      </c>
      <c r="S465" s="96">
        <v>7</v>
      </c>
      <c r="T465" s="96">
        <v>0</v>
      </c>
      <c r="U465" s="96">
        <v>1</v>
      </c>
      <c r="V465" s="96">
        <v>0</v>
      </c>
      <c r="W465" s="96">
        <v>0</v>
      </c>
      <c r="X465" s="96">
        <v>1</v>
      </c>
      <c r="Y465" s="97">
        <f t="shared" si="857"/>
        <v>113</v>
      </c>
      <c r="Z465" s="63">
        <f t="shared" si="860"/>
        <v>0.74999999999999944</v>
      </c>
      <c r="AA465" s="31">
        <f t="shared" si="866"/>
        <v>589</v>
      </c>
      <c r="AB465" s="31">
        <f t="shared" si="866"/>
        <v>56</v>
      </c>
      <c r="AC465" s="31">
        <f t="shared" si="866"/>
        <v>4</v>
      </c>
      <c r="AD465" s="31">
        <f t="shared" si="866"/>
        <v>11</v>
      </c>
      <c r="AE465" s="31">
        <f t="shared" si="866"/>
        <v>7</v>
      </c>
      <c r="AF465" s="31">
        <f t="shared" si="866"/>
        <v>10</v>
      </c>
      <c r="AG465" s="31">
        <f t="shared" si="866"/>
        <v>6</v>
      </c>
      <c r="AH465" s="61">
        <f t="shared" si="865"/>
        <v>683</v>
      </c>
      <c r="AI465" s="68"/>
      <c r="AJ465" s="69"/>
      <c r="AK465" s="69"/>
      <c r="AL465" s="69"/>
      <c r="AM465" s="69"/>
      <c r="AN465" s="69"/>
      <c r="AO465" s="69"/>
      <c r="AP465" s="69"/>
    </row>
    <row r="466" spans="1:43" ht="13.5" customHeight="1" x14ac:dyDescent="0.2">
      <c r="A466" s="59">
        <f t="shared" si="859"/>
        <v>0.76041666666666607</v>
      </c>
      <c r="B466" s="202"/>
      <c r="C466" s="202"/>
      <c r="D466" s="202"/>
      <c r="E466" s="202"/>
      <c r="F466" s="202"/>
      <c r="G466" s="202"/>
      <c r="H466" s="202"/>
      <c r="I466" s="97">
        <f t="shared" si="855"/>
        <v>0</v>
      </c>
      <c r="J466" s="96">
        <v>20</v>
      </c>
      <c r="K466" s="96">
        <v>5</v>
      </c>
      <c r="L466" s="96">
        <v>0</v>
      </c>
      <c r="M466" s="96">
        <v>0</v>
      </c>
      <c r="N466" s="96">
        <v>0</v>
      </c>
      <c r="O466" s="96">
        <v>0</v>
      </c>
      <c r="P466" s="96">
        <v>0</v>
      </c>
      <c r="Q466" s="97">
        <f t="shared" si="856"/>
        <v>25</v>
      </c>
      <c r="R466" s="96">
        <v>67</v>
      </c>
      <c r="S466" s="96">
        <v>7</v>
      </c>
      <c r="T466" s="96">
        <v>3</v>
      </c>
      <c r="U466" s="96">
        <v>0</v>
      </c>
      <c r="V466" s="96">
        <v>0</v>
      </c>
      <c r="W466" s="96">
        <v>0</v>
      </c>
      <c r="X466" s="96">
        <v>0</v>
      </c>
      <c r="Y466" s="97">
        <f t="shared" si="857"/>
        <v>77</v>
      </c>
      <c r="Z466" s="63">
        <f t="shared" si="860"/>
        <v>0.76041666666666607</v>
      </c>
      <c r="AA466" s="31">
        <f t="shared" si="866"/>
        <v>594</v>
      </c>
      <c r="AB466" s="31">
        <f t="shared" si="866"/>
        <v>66</v>
      </c>
      <c r="AC466" s="31">
        <f t="shared" si="866"/>
        <v>6</v>
      </c>
      <c r="AD466" s="31">
        <f t="shared" si="866"/>
        <v>1</v>
      </c>
      <c r="AE466" s="31">
        <f t="shared" si="866"/>
        <v>4</v>
      </c>
      <c r="AF466" s="31">
        <f t="shared" si="866"/>
        <v>8</v>
      </c>
      <c r="AG466" s="31">
        <f t="shared" si="866"/>
        <v>8</v>
      </c>
      <c r="AH466" s="61">
        <f t="shared" si="865"/>
        <v>687</v>
      </c>
      <c r="AI466" s="68"/>
      <c r="AJ466" s="69"/>
      <c r="AK466" s="69"/>
      <c r="AL466" s="69"/>
      <c r="AM466" s="69"/>
      <c r="AN466" s="69"/>
      <c r="AO466" s="69"/>
      <c r="AP466" s="69"/>
    </row>
    <row r="467" spans="1:43" ht="13.5" customHeight="1" x14ac:dyDescent="0.2">
      <c r="A467" s="62">
        <f t="shared" si="859"/>
        <v>0.7708333333333327</v>
      </c>
      <c r="B467" s="202"/>
      <c r="C467" s="202"/>
      <c r="D467" s="202"/>
      <c r="E467" s="202"/>
      <c r="F467" s="202"/>
      <c r="G467" s="202"/>
      <c r="H467" s="202"/>
      <c r="I467" s="97">
        <f t="shared" si="855"/>
        <v>0</v>
      </c>
      <c r="J467" s="96">
        <v>31</v>
      </c>
      <c r="K467" s="96">
        <v>4</v>
      </c>
      <c r="L467" s="96">
        <v>0</v>
      </c>
      <c r="M467" s="96">
        <v>0</v>
      </c>
      <c r="N467" s="96">
        <v>0</v>
      </c>
      <c r="O467" s="96">
        <v>0</v>
      </c>
      <c r="P467" s="96">
        <v>0</v>
      </c>
      <c r="Q467" s="97">
        <f t="shared" si="856"/>
        <v>35</v>
      </c>
      <c r="R467" s="96">
        <v>88</v>
      </c>
      <c r="S467" s="96">
        <v>10</v>
      </c>
      <c r="T467" s="96">
        <v>0</v>
      </c>
      <c r="U467" s="96">
        <v>0</v>
      </c>
      <c r="V467" s="96">
        <v>1</v>
      </c>
      <c r="W467" s="96">
        <v>0</v>
      </c>
      <c r="X467" s="96">
        <v>1</v>
      </c>
      <c r="Y467" s="97">
        <f t="shared" si="857"/>
        <v>100</v>
      </c>
      <c r="Z467" s="63">
        <f t="shared" si="860"/>
        <v>0.7708333333333327</v>
      </c>
      <c r="AA467" s="31">
        <f t="shared" si="866"/>
        <v>597</v>
      </c>
      <c r="AB467" s="31">
        <f t="shared" si="866"/>
        <v>51</v>
      </c>
      <c r="AC467" s="31">
        <f t="shared" si="866"/>
        <v>6</v>
      </c>
      <c r="AD467" s="31">
        <f t="shared" si="866"/>
        <v>2</v>
      </c>
      <c r="AE467" s="31">
        <f t="shared" si="866"/>
        <v>14</v>
      </c>
      <c r="AF467" s="31">
        <f t="shared" si="866"/>
        <v>6</v>
      </c>
      <c r="AG467" s="31">
        <f t="shared" si="866"/>
        <v>3</v>
      </c>
      <c r="AH467" s="61">
        <f t="shared" si="865"/>
        <v>679</v>
      </c>
      <c r="AI467" s="68"/>
      <c r="AJ467" s="69"/>
      <c r="AK467" s="69"/>
      <c r="AL467" s="69"/>
      <c r="AM467" s="69"/>
      <c r="AN467" s="69"/>
      <c r="AO467" s="69"/>
      <c r="AP467" s="69"/>
    </row>
    <row r="468" spans="1:43" ht="13.5" customHeight="1" thickBot="1" x14ac:dyDescent="0.25">
      <c r="A468" s="63">
        <f t="shared" si="859"/>
        <v>0.78124999999999933</v>
      </c>
      <c r="B468" s="203"/>
      <c r="C468" s="203"/>
      <c r="D468" s="203"/>
      <c r="E468" s="203"/>
      <c r="F468" s="203"/>
      <c r="G468" s="203"/>
      <c r="H468" s="203"/>
      <c r="I468" s="99">
        <f t="shared" si="855"/>
        <v>0</v>
      </c>
      <c r="J468" s="98">
        <v>15</v>
      </c>
      <c r="K468" s="98">
        <v>3</v>
      </c>
      <c r="L468" s="98">
        <v>0</v>
      </c>
      <c r="M468" s="98">
        <v>0</v>
      </c>
      <c r="N468" s="98">
        <v>0</v>
      </c>
      <c r="O468" s="98">
        <v>0</v>
      </c>
      <c r="P468" s="98">
        <v>0</v>
      </c>
      <c r="Q468" s="99">
        <f t="shared" si="856"/>
        <v>18</v>
      </c>
      <c r="R468" s="98">
        <v>86</v>
      </c>
      <c r="S468" s="98">
        <v>6</v>
      </c>
      <c r="T468" s="98">
        <v>0</v>
      </c>
      <c r="U468" s="98">
        <v>1</v>
      </c>
      <c r="V468" s="98">
        <v>1</v>
      </c>
      <c r="W468" s="98">
        <v>0</v>
      </c>
      <c r="X468" s="98">
        <v>0</v>
      </c>
      <c r="Y468" s="99">
        <f t="shared" si="857"/>
        <v>94</v>
      </c>
      <c r="Z468" s="63">
        <f t="shared" si="860"/>
        <v>0.78124999999999933</v>
      </c>
      <c r="AA468" s="92">
        <f t="shared" si="866"/>
        <v>595</v>
      </c>
      <c r="AB468" s="92">
        <f t="shared" si="866"/>
        <v>53</v>
      </c>
      <c r="AC468" s="92">
        <f t="shared" si="866"/>
        <v>0</v>
      </c>
      <c r="AD468" s="92">
        <f t="shared" si="866"/>
        <v>4</v>
      </c>
      <c r="AE468" s="92">
        <f t="shared" si="866"/>
        <v>12</v>
      </c>
      <c r="AF468" s="92">
        <f t="shared" si="866"/>
        <v>3</v>
      </c>
      <c r="AG468" s="92">
        <f t="shared" si="866"/>
        <v>2</v>
      </c>
      <c r="AH468" s="61">
        <f>SUM(AA468:AG468)</f>
        <v>669</v>
      </c>
      <c r="AI468" s="68"/>
      <c r="AJ468" s="69"/>
      <c r="AK468" s="69"/>
      <c r="AL468" s="69"/>
      <c r="AM468" s="69"/>
      <c r="AN468" s="69"/>
      <c r="AO468" s="69"/>
      <c r="AP468" s="69"/>
    </row>
    <row r="469" spans="1:43" s="16" customFormat="1" ht="13.5" customHeight="1" thickTop="1" thickBot="1" x14ac:dyDescent="0.25">
      <c r="A469" s="169" t="s">
        <v>5</v>
      </c>
      <c r="B469" s="294" t="s">
        <v>6</v>
      </c>
      <c r="C469" s="295"/>
      <c r="D469" s="295"/>
      <c r="E469" s="295"/>
      <c r="F469" s="295"/>
      <c r="G469" s="295"/>
      <c r="H469" s="296"/>
      <c r="I469" s="58" t="s">
        <v>8</v>
      </c>
      <c r="J469" s="294" t="s">
        <v>6</v>
      </c>
      <c r="K469" s="295"/>
      <c r="L469" s="295"/>
      <c r="M469" s="295"/>
      <c r="N469" s="295"/>
      <c r="O469" s="295"/>
      <c r="P469" s="296"/>
      <c r="Q469" s="58" t="s">
        <v>8</v>
      </c>
      <c r="R469" s="294" t="s">
        <v>6</v>
      </c>
      <c r="S469" s="295"/>
      <c r="T469" s="295"/>
      <c r="U469" s="295"/>
      <c r="V469" s="295"/>
      <c r="W469" s="295"/>
      <c r="X469" s="296"/>
      <c r="Y469" s="58" t="s">
        <v>8</v>
      </c>
      <c r="Z469" s="169" t="s">
        <v>5</v>
      </c>
      <c r="AA469" s="294" t="s">
        <v>6</v>
      </c>
      <c r="AB469" s="295"/>
      <c r="AC469" s="295"/>
      <c r="AD469" s="295"/>
      <c r="AE469" s="295"/>
      <c r="AF469" s="295"/>
      <c r="AG469" s="296"/>
      <c r="AH469" s="58" t="s">
        <v>8</v>
      </c>
      <c r="AI469" s="68"/>
      <c r="AJ469" s="69"/>
      <c r="AK469" s="69"/>
      <c r="AL469" s="69"/>
      <c r="AM469" s="69"/>
      <c r="AN469" s="69"/>
      <c r="AO469" s="69"/>
      <c r="AP469" s="69"/>
      <c r="AQ469" s="3"/>
    </row>
    <row r="470" spans="1:43" s="16" customFormat="1" ht="13.5" customHeight="1" thickTop="1" x14ac:dyDescent="0.2">
      <c r="A470" s="64">
        <f>A367</f>
        <v>0.29166666666666669</v>
      </c>
      <c r="B470" s="70">
        <f>SUM(B421:B424)</f>
        <v>0</v>
      </c>
      <c r="C470" s="70">
        <f t="shared" ref="C470:H470" si="867">SUM(C421:C424)</f>
        <v>0</v>
      </c>
      <c r="D470" s="70">
        <f t="shared" si="867"/>
        <v>0</v>
      </c>
      <c r="E470" s="70">
        <f t="shared" si="867"/>
        <v>0</v>
      </c>
      <c r="F470" s="70">
        <f t="shared" si="867"/>
        <v>0</v>
      </c>
      <c r="G470" s="70">
        <f t="shared" si="867"/>
        <v>0</v>
      </c>
      <c r="H470" s="70">
        <f t="shared" si="867"/>
        <v>0</v>
      </c>
      <c r="I470" s="71">
        <f>SUM(B470:H470)</f>
        <v>0</v>
      </c>
      <c r="J470" s="70">
        <f t="shared" ref="J470:P479" si="868">SUM(J421:J424)</f>
        <v>74</v>
      </c>
      <c r="K470" s="70">
        <f t="shared" si="868"/>
        <v>25</v>
      </c>
      <c r="L470" s="70">
        <f t="shared" si="868"/>
        <v>6</v>
      </c>
      <c r="M470" s="70">
        <f t="shared" si="868"/>
        <v>10</v>
      </c>
      <c r="N470" s="70">
        <f t="shared" si="868"/>
        <v>1</v>
      </c>
      <c r="O470" s="70">
        <f t="shared" si="868"/>
        <v>0</v>
      </c>
      <c r="P470" s="70">
        <f t="shared" si="868"/>
        <v>0</v>
      </c>
      <c r="Q470" s="71">
        <f>SUM(J470:P470)</f>
        <v>116</v>
      </c>
      <c r="R470" s="70">
        <f t="shared" ref="R470:X479" si="869">SUM(R421:R424)</f>
        <v>273</v>
      </c>
      <c r="S470" s="70">
        <f t="shared" si="869"/>
        <v>109</v>
      </c>
      <c r="T470" s="70">
        <f t="shared" si="869"/>
        <v>16</v>
      </c>
      <c r="U470" s="70">
        <f t="shared" si="869"/>
        <v>4</v>
      </c>
      <c r="V470" s="70">
        <f t="shared" si="869"/>
        <v>6</v>
      </c>
      <c r="W470" s="70">
        <f t="shared" si="869"/>
        <v>9</v>
      </c>
      <c r="X470" s="70">
        <f t="shared" si="869"/>
        <v>4</v>
      </c>
      <c r="Y470" s="71">
        <f>SUM(R470:X470)</f>
        <v>421</v>
      </c>
      <c r="Z470" s="64">
        <f>A470</f>
        <v>0.29166666666666669</v>
      </c>
      <c r="AA470" s="70">
        <f>SUM(AA421:AA424)</f>
        <v>1946</v>
      </c>
      <c r="AB470" s="70">
        <f t="shared" ref="AB470:AG470" si="870">SUM(AB421:AB424)</f>
        <v>533</v>
      </c>
      <c r="AC470" s="70">
        <f t="shared" si="870"/>
        <v>68</v>
      </c>
      <c r="AD470" s="70">
        <f t="shared" si="870"/>
        <v>43</v>
      </c>
      <c r="AE470" s="70">
        <f t="shared" si="870"/>
        <v>48</v>
      </c>
      <c r="AF470" s="70">
        <f t="shared" si="870"/>
        <v>50</v>
      </c>
      <c r="AG470" s="70">
        <f t="shared" si="870"/>
        <v>17</v>
      </c>
      <c r="AH470" s="71">
        <f>SUM(AA470:AG470)</f>
        <v>2705</v>
      </c>
      <c r="AI470" s="68"/>
      <c r="AJ470" s="69"/>
      <c r="AK470" s="69"/>
      <c r="AL470" s="69"/>
      <c r="AM470" s="69"/>
      <c r="AN470" s="69"/>
      <c r="AO470" s="69"/>
      <c r="AP470" s="69"/>
      <c r="AQ470" s="3"/>
    </row>
    <row r="471" spans="1:43" ht="13.5" customHeight="1" x14ac:dyDescent="0.2">
      <c r="A471" s="62">
        <f t="shared" ref="A471:A514" si="871">A368</f>
        <v>0.30208333333333337</v>
      </c>
      <c r="B471" s="60">
        <f>SUM(B422:B425)</f>
        <v>0</v>
      </c>
      <c r="C471" s="60">
        <f t="shared" ref="C471:H471" si="872">SUM(C422:C425)</f>
        <v>0</v>
      </c>
      <c r="D471" s="60">
        <f t="shared" si="872"/>
        <v>0</v>
      </c>
      <c r="E471" s="60">
        <f t="shared" si="872"/>
        <v>0</v>
      </c>
      <c r="F471" s="60">
        <f t="shared" si="872"/>
        <v>0</v>
      </c>
      <c r="G471" s="60">
        <f t="shared" si="872"/>
        <v>0</v>
      </c>
      <c r="H471" s="60">
        <f t="shared" si="872"/>
        <v>0</v>
      </c>
      <c r="I471" s="61">
        <f t="shared" ref="I471:I513" si="873">SUM(B471:H471)</f>
        <v>0</v>
      </c>
      <c r="J471" s="60">
        <f t="shared" si="868"/>
        <v>84</v>
      </c>
      <c r="K471" s="60">
        <f t="shared" si="868"/>
        <v>29</v>
      </c>
      <c r="L471" s="60">
        <f t="shared" si="868"/>
        <v>7</v>
      </c>
      <c r="M471" s="60">
        <f t="shared" si="868"/>
        <v>9</v>
      </c>
      <c r="N471" s="60">
        <f t="shared" si="868"/>
        <v>1</v>
      </c>
      <c r="O471" s="60">
        <f t="shared" si="868"/>
        <v>0</v>
      </c>
      <c r="P471" s="60">
        <f t="shared" si="868"/>
        <v>0</v>
      </c>
      <c r="Q471" s="61">
        <f t="shared" ref="Q471:Q513" si="874">SUM(J471:P471)</f>
        <v>130</v>
      </c>
      <c r="R471" s="60">
        <f t="shared" si="869"/>
        <v>239</v>
      </c>
      <c r="S471" s="60">
        <f t="shared" si="869"/>
        <v>102</v>
      </c>
      <c r="T471" s="60">
        <f t="shared" si="869"/>
        <v>16</v>
      </c>
      <c r="U471" s="60">
        <f t="shared" si="869"/>
        <v>5</v>
      </c>
      <c r="V471" s="60">
        <f t="shared" si="869"/>
        <v>5</v>
      </c>
      <c r="W471" s="60">
        <f t="shared" si="869"/>
        <v>11</v>
      </c>
      <c r="X471" s="60">
        <f t="shared" si="869"/>
        <v>4</v>
      </c>
      <c r="Y471" s="61">
        <f t="shared" ref="Y471:Y513" si="875">SUM(R471:X471)</f>
        <v>382</v>
      </c>
      <c r="Z471" s="62">
        <f t="shared" ref="Z471:Z514" si="876">A471</f>
        <v>0.30208333333333337</v>
      </c>
      <c r="AA471" s="60">
        <f t="shared" ref="AA471:AG471" si="877">SUM(AA422:AA425)</f>
        <v>2013</v>
      </c>
      <c r="AB471" s="60">
        <f t="shared" si="877"/>
        <v>545</v>
      </c>
      <c r="AC471" s="60">
        <f t="shared" si="877"/>
        <v>72</v>
      </c>
      <c r="AD471" s="60">
        <f t="shared" si="877"/>
        <v>43</v>
      </c>
      <c r="AE471" s="60">
        <f t="shared" si="877"/>
        <v>47</v>
      </c>
      <c r="AF471" s="60">
        <f t="shared" si="877"/>
        <v>56</v>
      </c>
      <c r="AG471" s="60">
        <f t="shared" si="877"/>
        <v>15</v>
      </c>
      <c r="AH471" s="61">
        <f t="shared" ref="AH471:AH513" si="878">SUM(AA471:AG471)</f>
        <v>2791</v>
      </c>
      <c r="AI471" s="68"/>
      <c r="AJ471" s="69"/>
      <c r="AK471" s="69"/>
      <c r="AL471" s="69"/>
      <c r="AM471" s="69"/>
      <c r="AN471" s="69"/>
      <c r="AO471" s="69"/>
      <c r="AP471" s="69"/>
    </row>
    <row r="472" spans="1:43" ht="13.5" customHeight="1" x14ac:dyDescent="0.2">
      <c r="A472" s="63">
        <f t="shared" si="871"/>
        <v>0.31250000000000006</v>
      </c>
      <c r="B472" s="60">
        <f>SUM(B423:B426)</f>
        <v>0</v>
      </c>
      <c r="C472" s="60">
        <f t="shared" ref="C472:H472" si="879">SUM(C423:C426)</f>
        <v>0</v>
      </c>
      <c r="D472" s="60">
        <f t="shared" si="879"/>
        <v>0</v>
      </c>
      <c r="E472" s="60">
        <f t="shared" si="879"/>
        <v>0</v>
      </c>
      <c r="F472" s="60">
        <f t="shared" si="879"/>
        <v>0</v>
      </c>
      <c r="G472" s="60">
        <f t="shared" si="879"/>
        <v>0</v>
      </c>
      <c r="H472" s="60">
        <f t="shared" si="879"/>
        <v>0</v>
      </c>
      <c r="I472" s="61">
        <f t="shared" si="873"/>
        <v>0</v>
      </c>
      <c r="J472" s="60">
        <f t="shared" si="868"/>
        <v>92</v>
      </c>
      <c r="K472" s="60">
        <f t="shared" si="868"/>
        <v>34</v>
      </c>
      <c r="L472" s="60">
        <f t="shared" si="868"/>
        <v>6</v>
      </c>
      <c r="M472" s="60">
        <f t="shared" si="868"/>
        <v>5</v>
      </c>
      <c r="N472" s="60">
        <f t="shared" si="868"/>
        <v>3</v>
      </c>
      <c r="O472" s="60">
        <f t="shared" si="868"/>
        <v>2</v>
      </c>
      <c r="P472" s="60">
        <f t="shared" si="868"/>
        <v>0</v>
      </c>
      <c r="Q472" s="61">
        <f t="shared" si="874"/>
        <v>142</v>
      </c>
      <c r="R472" s="60">
        <f t="shared" si="869"/>
        <v>258</v>
      </c>
      <c r="S472" s="60">
        <f t="shared" si="869"/>
        <v>96</v>
      </c>
      <c r="T472" s="60">
        <f t="shared" si="869"/>
        <v>16</v>
      </c>
      <c r="U472" s="60">
        <f t="shared" si="869"/>
        <v>3</v>
      </c>
      <c r="V472" s="60">
        <f t="shared" si="869"/>
        <v>3</v>
      </c>
      <c r="W472" s="60">
        <f t="shared" si="869"/>
        <v>11</v>
      </c>
      <c r="X472" s="60">
        <f t="shared" si="869"/>
        <v>5</v>
      </c>
      <c r="Y472" s="61">
        <f t="shared" si="875"/>
        <v>392</v>
      </c>
      <c r="Z472" s="63">
        <f t="shared" si="876"/>
        <v>0.31250000000000006</v>
      </c>
      <c r="AA472" s="60">
        <f t="shared" ref="AA472:AG472" si="880">SUM(AA423:AA426)</f>
        <v>2051</v>
      </c>
      <c r="AB472" s="60">
        <f t="shared" si="880"/>
        <v>510</v>
      </c>
      <c r="AC472" s="60">
        <f t="shared" si="880"/>
        <v>67</v>
      </c>
      <c r="AD472" s="60">
        <f t="shared" si="880"/>
        <v>38</v>
      </c>
      <c r="AE472" s="60">
        <f t="shared" si="880"/>
        <v>47</v>
      </c>
      <c r="AF472" s="60">
        <f t="shared" si="880"/>
        <v>60</v>
      </c>
      <c r="AG472" s="60">
        <f t="shared" si="880"/>
        <v>19</v>
      </c>
      <c r="AH472" s="61">
        <f t="shared" si="878"/>
        <v>2792</v>
      </c>
      <c r="AI472" s="68"/>
      <c r="AJ472" s="69"/>
      <c r="AK472" s="69"/>
      <c r="AL472" s="69"/>
      <c r="AM472" s="69"/>
      <c r="AN472" s="69"/>
      <c r="AO472" s="69"/>
      <c r="AP472" s="69"/>
    </row>
    <row r="473" spans="1:43" ht="13.5" customHeight="1" x14ac:dyDescent="0.2">
      <c r="A473" s="62">
        <f t="shared" si="871"/>
        <v>0.32291666666666674</v>
      </c>
      <c r="B473" s="60">
        <f t="shared" ref="B473:H473" si="881">SUM(B424:B427)</f>
        <v>0</v>
      </c>
      <c r="C473" s="60">
        <f t="shared" si="881"/>
        <v>0</v>
      </c>
      <c r="D473" s="60">
        <f t="shared" si="881"/>
        <v>0</v>
      </c>
      <c r="E473" s="60">
        <f t="shared" si="881"/>
        <v>0</v>
      </c>
      <c r="F473" s="60">
        <f t="shared" si="881"/>
        <v>0</v>
      </c>
      <c r="G473" s="60">
        <f t="shared" si="881"/>
        <v>0</v>
      </c>
      <c r="H473" s="60">
        <f t="shared" si="881"/>
        <v>0</v>
      </c>
      <c r="I473" s="61">
        <f t="shared" si="873"/>
        <v>0</v>
      </c>
      <c r="J473" s="60">
        <f t="shared" si="868"/>
        <v>89</v>
      </c>
      <c r="K473" s="60">
        <f t="shared" si="868"/>
        <v>26</v>
      </c>
      <c r="L473" s="60">
        <f t="shared" si="868"/>
        <v>9</v>
      </c>
      <c r="M473" s="60">
        <f t="shared" si="868"/>
        <v>4</v>
      </c>
      <c r="N473" s="60">
        <f t="shared" si="868"/>
        <v>2</v>
      </c>
      <c r="O473" s="60">
        <f t="shared" si="868"/>
        <v>2</v>
      </c>
      <c r="P473" s="60">
        <f t="shared" si="868"/>
        <v>0</v>
      </c>
      <c r="Q473" s="61">
        <f t="shared" si="874"/>
        <v>132</v>
      </c>
      <c r="R473" s="60">
        <f t="shared" si="869"/>
        <v>257</v>
      </c>
      <c r="S473" s="60">
        <f t="shared" si="869"/>
        <v>86</v>
      </c>
      <c r="T473" s="60">
        <f t="shared" si="869"/>
        <v>16</v>
      </c>
      <c r="U473" s="60">
        <f t="shared" si="869"/>
        <v>3</v>
      </c>
      <c r="V473" s="60">
        <f t="shared" si="869"/>
        <v>1</v>
      </c>
      <c r="W473" s="60">
        <f t="shared" si="869"/>
        <v>10</v>
      </c>
      <c r="X473" s="60">
        <f t="shared" si="869"/>
        <v>5</v>
      </c>
      <c r="Y473" s="61">
        <f t="shared" si="875"/>
        <v>378</v>
      </c>
      <c r="Z473" s="62">
        <f t="shared" si="876"/>
        <v>0.32291666666666674</v>
      </c>
      <c r="AA473" s="60">
        <f t="shared" ref="AA473:AG473" si="882">SUM(AA424:AA427)</f>
        <v>2032</v>
      </c>
      <c r="AB473" s="60">
        <f t="shared" si="882"/>
        <v>466</v>
      </c>
      <c r="AC473" s="60">
        <f t="shared" si="882"/>
        <v>71</v>
      </c>
      <c r="AD473" s="60">
        <f t="shared" si="882"/>
        <v>41</v>
      </c>
      <c r="AE473" s="60">
        <f t="shared" si="882"/>
        <v>39</v>
      </c>
      <c r="AF473" s="60">
        <f t="shared" si="882"/>
        <v>53</v>
      </c>
      <c r="AG473" s="60">
        <f t="shared" si="882"/>
        <v>23</v>
      </c>
      <c r="AH473" s="61">
        <f t="shared" si="878"/>
        <v>2725</v>
      </c>
      <c r="AI473" s="68"/>
      <c r="AJ473" s="69"/>
      <c r="AK473" s="69"/>
      <c r="AL473" s="69"/>
      <c r="AM473" s="69"/>
      <c r="AN473" s="69"/>
      <c r="AO473" s="69"/>
      <c r="AP473" s="69"/>
    </row>
    <row r="474" spans="1:43" ht="13.5" customHeight="1" x14ac:dyDescent="0.2">
      <c r="A474" s="62">
        <f t="shared" si="871"/>
        <v>0.33333333333333343</v>
      </c>
      <c r="B474" s="60">
        <f t="shared" ref="B474:H474" si="883">SUM(B425:B428)</f>
        <v>0</v>
      </c>
      <c r="C474" s="60">
        <f t="shared" si="883"/>
        <v>0</v>
      </c>
      <c r="D474" s="60">
        <f t="shared" si="883"/>
        <v>0</v>
      </c>
      <c r="E474" s="60">
        <f t="shared" si="883"/>
        <v>0</v>
      </c>
      <c r="F474" s="60">
        <f t="shared" si="883"/>
        <v>0</v>
      </c>
      <c r="G474" s="60">
        <f t="shared" si="883"/>
        <v>0</v>
      </c>
      <c r="H474" s="60">
        <f t="shared" si="883"/>
        <v>0</v>
      </c>
      <c r="I474" s="61">
        <f t="shared" si="873"/>
        <v>0</v>
      </c>
      <c r="J474" s="60">
        <f t="shared" si="868"/>
        <v>80</v>
      </c>
      <c r="K474" s="60">
        <f t="shared" si="868"/>
        <v>20</v>
      </c>
      <c r="L474" s="60">
        <f t="shared" si="868"/>
        <v>7</v>
      </c>
      <c r="M474" s="60">
        <f t="shared" si="868"/>
        <v>4</v>
      </c>
      <c r="N474" s="60">
        <f t="shared" si="868"/>
        <v>2</v>
      </c>
      <c r="O474" s="60">
        <f t="shared" si="868"/>
        <v>2</v>
      </c>
      <c r="P474" s="60">
        <f t="shared" si="868"/>
        <v>0</v>
      </c>
      <c r="Q474" s="61">
        <f t="shared" si="874"/>
        <v>115</v>
      </c>
      <c r="R474" s="60">
        <f t="shared" si="869"/>
        <v>289</v>
      </c>
      <c r="S474" s="60">
        <f t="shared" si="869"/>
        <v>76</v>
      </c>
      <c r="T474" s="60">
        <f t="shared" si="869"/>
        <v>17</v>
      </c>
      <c r="U474" s="60">
        <f t="shared" si="869"/>
        <v>3</v>
      </c>
      <c r="V474" s="60">
        <f t="shared" si="869"/>
        <v>2</v>
      </c>
      <c r="W474" s="60">
        <f t="shared" si="869"/>
        <v>10</v>
      </c>
      <c r="X474" s="60">
        <f t="shared" si="869"/>
        <v>3</v>
      </c>
      <c r="Y474" s="61">
        <f t="shared" si="875"/>
        <v>400</v>
      </c>
      <c r="Z474" s="62">
        <f t="shared" si="876"/>
        <v>0.33333333333333343</v>
      </c>
      <c r="AA474" s="60">
        <f t="shared" ref="AA474:AG474" si="884">SUM(AA425:AA428)</f>
        <v>2015</v>
      </c>
      <c r="AB474" s="60">
        <f t="shared" si="884"/>
        <v>401</v>
      </c>
      <c r="AC474" s="60">
        <f t="shared" si="884"/>
        <v>75</v>
      </c>
      <c r="AD474" s="60">
        <f t="shared" si="884"/>
        <v>42</v>
      </c>
      <c r="AE474" s="60">
        <f t="shared" si="884"/>
        <v>46</v>
      </c>
      <c r="AF474" s="60">
        <f t="shared" si="884"/>
        <v>50</v>
      </c>
      <c r="AG474" s="60">
        <f t="shared" si="884"/>
        <v>22</v>
      </c>
      <c r="AH474" s="61">
        <f t="shared" si="878"/>
        <v>2651</v>
      </c>
      <c r="AI474" s="68"/>
      <c r="AJ474" s="69"/>
      <c r="AK474" s="69"/>
      <c r="AL474" s="69"/>
      <c r="AM474" s="69"/>
      <c r="AN474" s="69"/>
      <c r="AO474" s="69"/>
      <c r="AP474" s="69"/>
    </row>
    <row r="475" spans="1:43" ht="13.5" customHeight="1" x14ac:dyDescent="0.2">
      <c r="A475" s="63">
        <f t="shared" si="871"/>
        <v>0.34375000000000011</v>
      </c>
      <c r="B475" s="60">
        <f t="shared" ref="B475:H475" si="885">SUM(B426:B429)</f>
        <v>0</v>
      </c>
      <c r="C475" s="60">
        <f t="shared" si="885"/>
        <v>0</v>
      </c>
      <c r="D475" s="60">
        <f t="shared" si="885"/>
        <v>0</v>
      </c>
      <c r="E475" s="60">
        <f t="shared" si="885"/>
        <v>0</v>
      </c>
      <c r="F475" s="60">
        <f t="shared" si="885"/>
        <v>0</v>
      </c>
      <c r="G475" s="60">
        <f t="shared" si="885"/>
        <v>0</v>
      </c>
      <c r="H475" s="60">
        <f t="shared" si="885"/>
        <v>0</v>
      </c>
      <c r="I475" s="61">
        <f t="shared" si="873"/>
        <v>0</v>
      </c>
      <c r="J475" s="60">
        <f t="shared" si="868"/>
        <v>68</v>
      </c>
      <c r="K475" s="60">
        <f t="shared" si="868"/>
        <v>17</v>
      </c>
      <c r="L475" s="60">
        <f t="shared" si="868"/>
        <v>5</v>
      </c>
      <c r="M475" s="60">
        <f t="shared" si="868"/>
        <v>5</v>
      </c>
      <c r="N475" s="60">
        <f t="shared" si="868"/>
        <v>2</v>
      </c>
      <c r="O475" s="60">
        <f t="shared" si="868"/>
        <v>3</v>
      </c>
      <c r="P475" s="60">
        <f t="shared" si="868"/>
        <v>0</v>
      </c>
      <c r="Q475" s="61">
        <f t="shared" si="874"/>
        <v>100</v>
      </c>
      <c r="R475" s="60">
        <f t="shared" si="869"/>
        <v>316</v>
      </c>
      <c r="S475" s="60">
        <f t="shared" si="869"/>
        <v>62</v>
      </c>
      <c r="T475" s="60">
        <f t="shared" si="869"/>
        <v>18</v>
      </c>
      <c r="U475" s="60">
        <f t="shared" si="869"/>
        <v>2</v>
      </c>
      <c r="V475" s="60">
        <f t="shared" si="869"/>
        <v>5</v>
      </c>
      <c r="W475" s="60">
        <f t="shared" si="869"/>
        <v>9</v>
      </c>
      <c r="X475" s="60">
        <f t="shared" si="869"/>
        <v>2</v>
      </c>
      <c r="Y475" s="61">
        <f t="shared" si="875"/>
        <v>414</v>
      </c>
      <c r="Z475" s="63">
        <f t="shared" si="876"/>
        <v>0.34375000000000011</v>
      </c>
      <c r="AA475" s="60">
        <f t="shared" ref="AA475:AG475" si="886">SUM(AA426:AA429)</f>
        <v>2022</v>
      </c>
      <c r="AB475" s="60">
        <f t="shared" si="886"/>
        <v>364</v>
      </c>
      <c r="AC475" s="60">
        <f t="shared" si="886"/>
        <v>74</v>
      </c>
      <c r="AD475" s="60">
        <f t="shared" si="886"/>
        <v>47</v>
      </c>
      <c r="AE475" s="60">
        <f t="shared" si="886"/>
        <v>49</v>
      </c>
      <c r="AF475" s="60">
        <f t="shared" si="886"/>
        <v>42</v>
      </c>
      <c r="AG475" s="60">
        <f t="shared" si="886"/>
        <v>19</v>
      </c>
      <c r="AH475" s="61">
        <f t="shared" si="878"/>
        <v>2617</v>
      </c>
      <c r="AI475" s="68"/>
      <c r="AJ475" s="69"/>
      <c r="AK475" s="69"/>
      <c r="AL475" s="69"/>
      <c r="AM475" s="69"/>
      <c r="AN475" s="69"/>
      <c r="AO475" s="69"/>
      <c r="AP475" s="69"/>
    </row>
    <row r="476" spans="1:43" ht="13.5" customHeight="1" x14ac:dyDescent="0.2">
      <c r="A476" s="62">
        <f t="shared" si="871"/>
        <v>0.3541666666666668</v>
      </c>
      <c r="B476" s="60">
        <f t="shared" ref="B476:H476" si="887">SUM(B427:B430)</f>
        <v>0</v>
      </c>
      <c r="C476" s="60">
        <f t="shared" si="887"/>
        <v>0</v>
      </c>
      <c r="D476" s="60">
        <f t="shared" si="887"/>
        <v>0</v>
      </c>
      <c r="E476" s="60">
        <f t="shared" si="887"/>
        <v>0</v>
      </c>
      <c r="F476" s="60">
        <f t="shared" si="887"/>
        <v>0</v>
      </c>
      <c r="G476" s="60">
        <f t="shared" si="887"/>
        <v>0</v>
      </c>
      <c r="H476" s="60">
        <f t="shared" si="887"/>
        <v>0</v>
      </c>
      <c r="I476" s="61">
        <f t="shared" si="873"/>
        <v>0</v>
      </c>
      <c r="J476" s="60">
        <f t="shared" si="868"/>
        <v>64</v>
      </c>
      <c r="K476" s="60">
        <f t="shared" si="868"/>
        <v>14</v>
      </c>
      <c r="L476" s="60">
        <f t="shared" si="868"/>
        <v>3</v>
      </c>
      <c r="M476" s="60">
        <f t="shared" si="868"/>
        <v>5</v>
      </c>
      <c r="N476" s="60">
        <f t="shared" si="868"/>
        <v>0</v>
      </c>
      <c r="O476" s="60">
        <f t="shared" si="868"/>
        <v>1</v>
      </c>
      <c r="P476" s="60">
        <f t="shared" si="868"/>
        <v>0</v>
      </c>
      <c r="Q476" s="61">
        <f t="shared" si="874"/>
        <v>87</v>
      </c>
      <c r="R476" s="60">
        <f t="shared" si="869"/>
        <v>311</v>
      </c>
      <c r="S476" s="60">
        <f t="shared" si="869"/>
        <v>58</v>
      </c>
      <c r="T476" s="60">
        <f t="shared" si="869"/>
        <v>17</v>
      </c>
      <c r="U476" s="60">
        <f t="shared" si="869"/>
        <v>4</v>
      </c>
      <c r="V476" s="60">
        <f t="shared" si="869"/>
        <v>5</v>
      </c>
      <c r="W476" s="60">
        <f t="shared" si="869"/>
        <v>7</v>
      </c>
      <c r="X476" s="60">
        <f t="shared" si="869"/>
        <v>0</v>
      </c>
      <c r="Y476" s="61">
        <f t="shared" si="875"/>
        <v>402</v>
      </c>
      <c r="Z476" s="62">
        <f t="shared" si="876"/>
        <v>0.3541666666666668</v>
      </c>
      <c r="AA476" s="60">
        <f t="shared" ref="AA476:AG476" si="888">SUM(AA427:AA430)</f>
        <v>2007</v>
      </c>
      <c r="AB476" s="60">
        <f t="shared" si="888"/>
        <v>364</v>
      </c>
      <c r="AC476" s="60">
        <f t="shared" si="888"/>
        <v>74</v>
      </c>
      <c r="AD476" s="60">
        <f t="shared" si="888"/>
        <v>55</v>
      </c>
      <c r="AE476" s="60">
        <f t="shared" si="888"/>
        <v>42</v>
      </c>
      <c r="AF476" s="60">
        <f t="shared" si="888"/>
        <v>34</v>
      </c>
      <c r="AG476" s="60">
        <f t="shared" si="888"/>
        <v>12</v>
      </c>
      <c r="AH476" s="61">
        <f t="shared" si="878"/>
        <v>2588</v>
      </c>
      <c r="AI476" s="68"/>
      <c r="AJ476" s="69"/>
      <c r="AK476" s="69"/>
      <c r="AL476" s="69"/>
      <c r="AM476" s="69"/>
      <c r="AN476" s="69"/>
      <c r="AO476" s="69"/>
      <c r="AP476" s="69"/>
    </row>
    <row r="477" spans="1:43" ht="13.5" customHeight="1" x14ac:dyDescent="0.2">
      <c r="A477" s="62">
        <f t="shared" si="871"/>
        <v>0.36458333333333348</v>
      </c>
      <c r="B477" s="60">
        <f t="shared" ref="B477:H477" si="889">SUM(B428:B431)</f>
        <v>0</v>
      </c>
      <c r="C477" s="60">
        <f t="shared" si="889"/>
        <v>0</v>
      </c>
      <c r="D477" s="60">
        <f t="shared" si="889"/>
        <v>0</v>
      </c>
      <c r="E477" s="60">
        <f t="shared" si="889"/>
        <v>0</v>
      </c>
      <c r="F477" s="60">
        <f t="shared" si="889"/>
        <v>0</v>
      </c>
      <c r="G477" s="60">
        <f t="shared" si="889"/>
        <v>0</v>
      </c>
      <c r="H477" s="60">
        <f t="shared" si="889"/>
        <v>0</v>
      </c>
      <c r="I477" s="61">
        <f t="shared" si="873"/>
        <v>0</v>
      </c>
      <c r="J477" s="60">
        <f t="shared" si="868"/>
        <v>63</v>
      </c>
      <c r="K477" s="60">
        <f t="shared" si="868"/>
        <v>17</v>
      </c>
      <c r="L477" s="60">
        <f t="shared" si="868"/>
        <v>1</v>
      </c>
      <c r="M477" s="60">
        <f t="shared" si="868"/>
        <v>5</v>
      </c>
      <c r="N477" s="60">
        <f t="shared" si="868"/>
        <v>0</v>
      </c>
      <c r="O477" s="60">
        <f t="shared" si="868"/>
        <v>1</v>
      </c>
      <c r="P477" s="60">
        <f t="shared" si="868"/>
        <v>0</v>
      </c>
      <c r="Q477" s="61">
        <f t="shared" si="874"/>
        <v>87</v>
      </c>
      <c r="R477" s="60">
        <f t="shared" si="869"/>
        <v>300</v>
      </c>
      <c r="S477" s="60">
        <f t="shared" si="869"/>
        <v>54</v>
      </c>
      <c r="T477" s="60">
        <f t="shared" si="869"/>
        <v>16</v>
      </c>
      <c r="U477" s="60">
        <f t="shared" si="869"/>
        <v>4</v>
      </c>
      <c r="V477" s="60">
        <f t="shared" si="869"/>
        <v>7</v>
      </c>
      <c r="W477" s="60">
        <f t="shared" si="869"/>
        <v>6</v>
      </c>
      <c r="X477" s="60">
        <f t="shared" si="869"/>
        <v>1</v>
      </c>
      <c r="Y477" s="61">
        <f t="shared" si="875"/>
        <v>388</v>
      </c>
      <c r="Z477" s="62">
        <f t="shared" si="876"/>
        <v>0.36458333333333348</v>
      </c>
      <c r="AA477" s="60">
        <f t="shared" ref="AA477:AG477" si="890">SUM(AA428:AA431)</f>
        <v>1995</v>
      </c>
      <c r="AB477" s="60">
        <f t="shared" si="890"/>
        <v>365</v>
      </c>
      <c r="AC477" s="60">
        <f t="shared" si="890"/>
        <v>78</v>
      </c>
      <c r="AD477" s="60">
        <f t="shared" si="890"/>
        <v>63</v>
      </c>
      <c r="AE477" s="60">
        <f t="shared" si="890"/>
        <v>48</v>
      </c>
      <c r="AF477" s="60">
        <f t="shared" si="890"/>
        <v>28</v>
      </c>
      <c r="AG477" s="60">
        <f t="shared" si="890"/>
        <v>10</v>
      </c>
      <c r="AH477" s="61">
        <f t="shared" si="878"/>
        <v>2587</v>
      </c>
      <c r="AI477" s="68"/>
      <c r="AJ477" s="69"/>
      <c r="AK477" s="69"/>
      <c r="AL477" s="69"/>
      <c r="AM477" s="69"/>
      <c r="AN477" s="69"/>
      <c r="AO477" s="69"/>
      <c r="AP477" s="69"/>
    </row>
    <row r="478" spans="1:43" ht="13.5" customHeight="1" x14ac:dyDescent="0.2">
      <c r="A478" s="63">
        <f t="shared" si="871"/>
        <v>0.37500000000000017</v>
      </c>
      <c r="B478" s="60">
        <f t="shared" ref="B478:H478" si="891">SUM(B429:B432)</f>
        <v>0</v>
      </c>
      <c r="C478" s="60">
        <f t="shared" si="891"/>
        <v>0</v>
      </c>
      <c r="D478" s="60">
        <f t="shared" si="891"/>
        <v>0</v>
      </c>
      <c r="E478" s="60">
        <f t="shared" si="891"/>
        <v>0</v>
      </c>
      <c r="F478" s="60">
        <f t="shared" si="891"/>
        <v>0</v>
      </c>
      <c r="G478" s="60">
        <f t="shared" si="891"/>
        <v>0</v>
      </c>
      <c r="H478" s="60">
        <f t="shared" si="891"/>
        <v>0</v>
      </c>
      <c r="I478" s="61">
        <f t="shared" si="873"/>
        <v>0</v>
      </c>
      <c r="J478" s="60">
        <f t="shared" si="868"/>
        <v>57</v>
      </c>
      <c r="K478" s="60">
        <f t="shared" si="868"/>
        <v>17</v>
      </c>
      <c r="L478" s="60">
        <f t="shared" si="868"/>
        <v>3</v>
      </c>
      <c r="M478" s="60">
        <f t="shared" si="868"/>
        <v>4</v>
      </c>
      <c r="N478" s="60">
        <f t="shared" si="868"/>
        <v>0</v>
      </c>
      <c r="O478" s="60">
        <f t="shared" si="868"/>
        <v>1</v>
      </c>
      <c r="P478" s="60">
        <f t="shared" si="868"/>
        <v>0</v>
      </c>
      <c r="Q478" s="61">
        <f t="shared" si="874"/>
        <v>82</v>
      </c>
      <c r="R478" s="60">
        <f t="shared" si="869"/>
        <v>290</v>
      </c>
      <c r="S478" s="60">
        <f t="shared" si="869"/>
        <v>61</v>
      </c>
      <c r="T478" s="60">
        <f t="shared" si="869"/>
        <v>14</v>
      </c>
      <c r="U478" s="60">
        <f t="shared" si="869"/>
        <v>5</v>
      </c>
      <c r="V478" s="60">
        <f t="shared" si="869"/>
        <v>7</v>
      </c>
      <c r="W478" s="60">
        <f t="shared" si="869"/>
        <v>4</v>
      </c>
      <c r="X478" s="60">
        <f t="shared" si="869"/>
        <v>1</v>
      </c>
      <c r="Y478" s="61">
        <f t="shared" si="875"/>
        <v>382</v>
      </c>
      <c r="Z478" s="63">
        <f t="shared" si="876"/>
        <v>0.37500000000000017</v>
      </c>
      <c r="AA478" s="60">
        <f t="shared" ref="AA478:AG478" si="892">SUM(AA429:AA432)</f>
        <v>1904</v>
      </c>
      <c r="AB478" s="60">
        <f t="shared" si="892"/>
        <v>379</v>
      </c>
      <c r="AC478" s="60">
        <f t="shared" si="892"/>
        <v>77</v>
      </c>
      <c r="AD478" s="60">
        <f t="shared" si="892"/>
        <v>71</v>
      </c>
      <c r="AE478" s="60">
        <f t="shared" si="892"/>
        <v>45</v>
      </c>
      <c r="AF478" s="60">
        <f t="shared" si="892"/>
        <v>23</v>
      </c>
      <c r="AG478" s="60">
        <f t="shared" si="892"/>
        <v>9</v>
      </c>
      <c r="AH478" s="61">
        <f t="shared" si="878"/>
        <v>2508</v>
      </c>
      <c r="AI478" s="68"/>
      <c r="AJ478" s="69"/>
      <c r="AK478" s="69"/>
      <c r="AL478" s="69"/>
      <c r="AM478" s="69"/>
      <c r="AN478" s="69"/>
      <c r="AO478" s="69"/>
      <c r="AP478" s="69"/>
    </row>
    <row r="479" spans="1:43" ht="13.5" customHeight="1" x14ac:dyDescent="0.2">
      <c r="A479" s="62">
        <f t="shared" si="871"/>
        <v>0.38541666666666685</v>
      </c>
      <c r="B479" s="60">
        <f t="shared" ref="B479:H479" si="893">SUM(B430:B433)</f>
        <v>0</v>
      </c>
      <c r="C479" s="60">
        <f t="shared" si="893"/>
        <v>0</v>
      </c>
      <c r="D479" s="60">
        <f t="shared" si="893"/>
        <v>0</v>
      </c>
      <c r="E479" s="60">
        <f t="shared" si="893"/>
        <v>0</v>
      </c>
      <c r="F479" s="60">
        <f t="shared" si="893"/>
        <v>0</v>
      </c>
      <c r="G479" s="60">
        <f t="shared" si="893"/>
        <v>0</v>
      </c>
      <c r="H479" s="60">
        <f t="shared" si="893"/>
        <v>0</v>
      </c>
      <c r="I479" s="61">
        <f t="shared" si="873"/>
        <v>0</v>
      </c>
      <c r="J479" s="60">
        <f t="shared" si="868"/>
        <v>58</v>
      </c>
      <c r="K479" s="60">
        <f t="shared" si="868"/>
        <v>16</v>
      </c>
      <c r="L479" s="60">
        <f t="shared" si="868"/>
        <v>5</v>
      </c>
      <c r="M479" s="60">
        <f t="shared" si="868"/>
        <v>4</v>
      </c>
      <c r="N479" s="60">
        <f t="shared" si="868"/>
        <v>0</v>
      </c>
      <c r="O479" s="60">
        <f t="shared" si="868"/>
        <v>0</v>
      </c>
      <c r="P479" s="60">
        <f t="shared" si="868"/>
        <v>0</v>
      </c>
      <c r="Q479" s="61">
        <f t="shared" si="874"/>
        <v>83</v>
      </c>
      <c r="R479" s="60">
        <f t="shared" si="869"/>
        <v>277</v>
      </c>
      <c r="S479" s="60">
        <f t="shared" si="869"/>
        <v>68</v>
      </c>
      <c r="T479" s="60">
        <f t="shared" si="869"/>
        <v>17</v>
      </c>
      <c r="U479" s="60">
        <f t="shared" si="869"/>
        <v>5</v>
      </c>
      <c r="V479" s="60">
        <f t="shared" si="869"/>
        <v>4</v>
      </c>
      <c r="W479" s="60">
        <f t="shared" si="869"/>
        <v>2</v>
      </c>
      <c r="X479" s="60">
        <f t="shared" si="869"/>
        <v>2</v>
      </c>
      <c r="Y479" s="61">
        <f t="shared" si="875"/>
        <v>375</v>
      </c>
      <c r="Z479" s="62">
        <f t="shared" si="876"/>
        <v>0.38541666666666685</v>
      </c>
      <c r="AA479" s="60">
        <f t="shared" ref="AA479:AG479" si="894">SUM(AA430:AA433)</f>
        <v>1874</v>
      </c>
      <c r="AB479" s="60">
        <f t="shared" si="894"/>
        <v>381</v>
      </c>
      <c r="AC479" s="60">
        <f t="shared" si="894"/>
        <v>87</v>
      </c>
      <c r="AD479" s="60">
        <f t="shared" si="894"/>
        <v>70</v>
      </c>
      <c r="AE479" s="60">
        <f t="shared" si="894"/>
        <v>46</v>
      </c>
      <c r="AF479" s="60">
        <f t="shared" si="894"/>
        <v>16</v>
      </c>
      <c r="AG479" s="60">
        <f t="shared" si="894"/>
        <v>9</v>
      </c>
      <c r="AH479" s="61">
        <f t="shared" si="878"/>
        <v>2483</v>
      </c>
      <c r="AI479" s="68"/>
      <c r="AJ479" s="69"/>
      <c r="AK479" s="69"/>
      <c r="AL479" s="69"/>
      <c r="AM479" s="69"/>
      <c r="AN479" s="69"/>
      <c r="AO479" s="69"/>
      <c r="AP479" s="69"/>
    </row>
    <row r="480" spans="1:43" ht="13.5" customHeight="1" x14ac:dyDescent="0.2">
      <c r="A480" s="62">
        <f t="shared" si="871"/>
        <v>0.39583333333333354</v>
      </c>
      <c r="B480" s="60">
        <f t="shared" ref="B480:H480" si="895">SUM(B431:B434)</f>
        <v>0</v>
      </c>
      <c r="C480" s="60">
        <f t="shared" si="895"/>
        <v>0</v>
      </c>
      <c r="D480" s="60">
        <f t="shared" si="895"/>
        <v>0</v>
      </c>
      <c r="E480" s="60">
        <f t="shared" si="895"/>
        <v>0</v>
      </c>
      <c r="F480" s="60">
        <f t="shared" si="895"/>
        <v>0</v>
      </c>
      <c r="G480" s="60">
        <f t="shared" si="895"/>
        <v>0</v>
      </c>
      <c r="H480" s="60">
        <f t="shared" si="895"/>
        <v>0</v>
      </c>
      <c r="I480" s="61">
        <f t="shared" si="873"/>
        <v>0</v>
      </c>
      <c r="J480" s="60">
        <f t="shared" ref="J480:P489" si="896">SUM(J431:J434)</f>
        <v>55</v>
      </c>
      <c r="K480" s="60">
        <f t="shared" si="896"/>
        <v>15</v>
      </c>
      <c r="L480" s="60">
        <f t="shared" si="896"/>
        <v>5</v>
      </c>
      <c r="M480" s="60">
        <f t="shared" si="896"/>
        <v>3</v>
      </c>
      <c r="N480" s="60">
        <f t="shared" si="896"/>
        <v>0</v>
      </c>
      <c r="O480" s="60">
        <f t="shared" si="896"/>
        <v>0</v>
      </c>
      <c r="P480" s="60">
        <f t="shared" si="896"/>
        <v>0</v>
      </c>
      <c r="Q480" s="61">
        <f t="shared" si="874"/>
        <v>78</v>
      </c>
      <c r="R480" s="60">
        <f t="shared" ref="R480:X489" si="897">SUM(R431:R434)</f>
        <v>280</v>
      </c>
      <c r="S480" s="60">
        <f t="shared" si="897"/>
        <v>67</v>
      </c>
      <c r="T480" s="60">
        <f t="shared" si="897"/>
        <v>17</v>
      </c>
      <c r="U480" s="60">
        <f t="shared" si="897"/>
        <v>5</v>
      </c>
      <c r="V480" s="60">
        <f t="shared" si="897"/>
        <v>4</v>
      </c>
      <c r="W480" s="60">
        <f t="shared" si="897"/>
        <v>2</v>
      </c>
      <c r="X480" s="60">
        <f t="shared" si="897"/>
        <v>2</v>
      </c>
      <c r="Y480" s="61">
        <f t="shared" si="875"/>
        <v>377</v>
      </c>
      <c r="Z480" s="62">
        <f t="shared" si="876"/>
        <v>0.39583333333333354</v>
      </c>
      <c r="AA480" s="60">
        <f t="shared" ref="AA480:AG480" si="898">SUM(AA431:AA434)</f>
        <v>1833</v>
      </c>
      <c r="AB480" s="60">
        <f t="shared" si="898"/>
        <v>374</v>
      </c>
      <c r="AC480" s="60">
        <f t="shared" si="898"/>
        <v>90</v>
      </c>
      <c r="AD480" s="60">
        <f t="shared" si="898"/>
        <v>60</v>
      </c>
      <c r="AE480" s="60">
        <f t="shared" si="898"/>
        <v>50</v>
      </c>
      <c r="AF480" s="60">
        <f t="shared" si="898"/>
        <v>11</v>
      </c>
      <c r="AG480" s="60">
        <f t="shared" si="898"/>
        <v>10</v>
      </c>
      <c r="AH480" s="61">
        <f t="shared" si="878"/>
        <v>2428</v>
      </c>
      <c r="AI480" s="68"/>
      <c r="AJ480" s="69"/>
      <c r="AK480" s="69"/>
      <c r="AL480" s="69"/>
      <c r="AM480" s="69"/>
      <c r="AN480" s="69"/>
      <c r="AO480" s="69"/>
      <c r="AP480" s="69"/>
    </row>
    <row r="481" spans="1:42" ht="13.5" customHeight="1" x14ac:dyDescent="0.2">
      <c r="A481" s="63">
        <f t="shared" si="871"/>
        <v>0.40625000000000022</v>
      </c>
      <c r="B481" s="60">
        <f t="shared" ref="B481:H481" si="899">SUM(B432:B435)</f>
        <v>0</v>
      </c>
      <c r="C481" s="60">
        <f t="shared" si="899"/>
        <v>0</v>
      </c>
      <c r="D481" s="60">
        <f t="shared" si="899"/>
        <v>0</v>
      </c>
      <c r="E481" s="60">
        <f t="shared" si="899"/>
        <v>0</v>
      </c>
      <c r="F481" s="60">
        <f t="shared" si="899"/>
        <v>0</v>
      </c>
      <c r="G481" s="60">
        <f t="shared" si="899"/>
        <v>0</v>
      </c>
      <c r="H481" s="60">
        <f t="shared" si="899"/>
        <v>0</v>
      </c>
      <c r="I481" s="61">
        <f t="shared" si="873"/>
        <v>0</v>
      </c>
      <c r="J481" s="60">
        <f t="shared" si="896"/>
        <v>59</v>
      </c>
      <c r="K481" s="60">
        <f t="shared" si="896"/>
        <v>18</v>
      </c>
      <c r="L481" s="60">
        <f t="shared" si="896"/>
        <v>6</v>
      </c>
      <c r="M481" s="60">
        <f t="shared" si="896"/>
        <v>6</v>
      </c>
      <c r="N481" s="60">
        <f t="shared" si="896"/>
        <v>0</v>
      </c>
      <c r="O481" s="60">
        <f t="shared" si="896"/>
        <v>0</v>
      </c>
      <c r="P481" s="60">
        <f t="shared" si="896"/>
        <v>0</v>
      </c>
      <c r="Q481" s="61">
        <f t="shared" si="874"/>
        <v>89</v>
      </c>
      <c r="R481" s="60">
        <f t="shared" si="897"/>
        <v>281</v>
      </c>
      <c r="S481" s="60">
        <f t="shared" si="897"/>
        <v>81</v>
      </c>
      <c r="T481" s="60">
        <f t="shared" si="897"/>
        <v>19</v>
      </c>
      <c r="U481" s="60">
        <f t="shared" si="897"/>
        <v>4</v>
      </c>
      <c r="V481" s="60">
        <f t="shared" si="897"/>
        <v>2</v>
      </c>
      <c r="W481" s="60">
        <f t="shared" si="897"/>
        <v>1</v>
      </c>
      <c r="X481" s="60">
        <f t="shared" si="897"/>
        <v>1</v>
      </c>
      <c r="Y481" s="61">
        <f t="shared" si="875"/>
        <v>389</v>
      </c>
      <c r="Z481" s="63">
        <f t="shared" si="876"/>
        <v>0.40625000000000022</v>
      </c>
      <c r="AA481" s="60">
        <f t="shared" ref="AA481:AG481" si="900">SUM(AA432:AA435)</f>
        <v>1820</v>
      </c>
      <c r="AB481" s="60">
        <f t="shared" si="900"/>
        <v>375</v>
      </c>
      <c r="AC481" s="60">
        <f t="shared" si="900"/>
        <v>86</v>
      </c>
      <c r="AD481" s="60">
        <f t="shared" si="900"/>
        <v>56</v>
      </c>
      <c r="AE481" s="60">
        <f t="shared" si="900"/>
        <v>45</v>
      </c>
      <c r="AF481" s="60">
        <f t="shared" si="900"/>
        <v>6</v>
      </c>
      <c r="AG481" s="60">
        <f t="shared" si="900"/>
        <v>6</v>
      </c>
      <c r="AH481" s="61">
        <f t="shared" si="878"/>
        <v>2394</v>
      </c>
      <c r="AI481" s="68"/>
      <c r="AJ481" s="69"/>
      <c r="AK481" s="69"/>
      <c r="AL481" s="69"/>
      <c r="AM481" s="69"/>
      <c r="AN481" s="69"/>
      <c r="AO481" s="69"/>
      <c r="AP481" s="69"/>
    </row>
    <row r="482" spans="1:42" ht="13.5" customHeight="1" x14ac:dyDescent="0.2">
      <c r="A482" s="62">
        <f t="shared" si="871"/>
        <v>0.41666666666666691</v>
      </c>
      <c r="B482" s="60">
        <f t="shared" ref="B482:H482" si="901">SUM(B433:B436)</f>
        <v>0</v>
      </c>
      <c r="C482" s="60">
        <f t="shared" si="901"/>
        <v>0</v>
      </c>
      <c r="D482" s="60">
        <f t="shared" si="901"/>
        <v>0</v>
      </c>
      <c r="E482" s="60">
        <f t="shared" si="901"/>
        <v>0</v>
      </c>
      <c r="F482" s="60">
        <f t="shared" si="901"/>
        <v>0</v>
      </c>
      <c r="G482" s="60">
        <f t="shared" si="901"/>
        <v>0</v>
      </c>
      <c r="H482" s="60">
        <f t="shared" si="901"/>
        <v>0</v>
      </c>
      <c r="I482" s="61">
        <f t="shared" si="873"/>
        <v>0</v>
      </c>
      <c r="J482" s="60">
        <f t="shared" si="896"/>
        <v>60</v>
      </c>
      <c r="K482" s="60">
        <f t="shared" si="896"/>
        <v>18</v>
      </c>
      <c r="L482" s="60">
        <f t="shared" si="896"/>
        <v>4</v>
      </c>
      <c r="M482" s="60">
        <f t="shared" si="896"/>
        <v>6</v>
      </c>
      <c r="N482" s="60">
        <f t="shared" si="896"/>
        <v>1</v>
      </c>
      <c r="O482" s="60">
        <f t="shared" si="896"/>
        <v>0</v>
      </c>
      <c r="P482" s="60">
        <f t="shared" si="896"/>
        <v>0</v>
      </c>
      <c r="Q482" s="61">
        <f t="shared" si="874"/>
        <v>89</v>
      </c>
      <c r="R482" s="60">
        <f t="shared" si="897"/>
        <v>286</v>
      </c>
      <c r="S482" s="60">
        <f t="shared" si="897"/>
        <v>82</v>
      </c>
      <c r="T482" s="60">
        <f t="shared" si="897"/>
        <v>23</v>
      </c>
      <c r="U482" s="60">
        <f t="shared" si="897"/>
        <v>4</v>
      </c>
      <c r="V482" s="60">
        <f t="shared" si="897"/>
        <v>1</v>
      </c>
      <c r="W482" s="60">
        <f t="shared" si="897"/>
        <v>2</v>
      </c>
      <c r="X482" s="60">
        <f t="shared" si="897"/>
        <v>1</v>
      </c>
      <c r="Y482" s="61">
        <f t="shared" si="875"/>
        <v>399</v>
      </c>
      <c r="Z482" s="62">
        <f t="shared" si="876"/>
        <v>0.41666666666666691</v>
      </c>
      <c r="AA482" s="60">
        <f t="shared" ref="AA482:AG482" si="902">SUM(AA433:AA436)</f>
        <v>1898</v>
      </c>
      <c r="AB482" s="60">
        <f t="shared" si="902"/>
        <v>379</v>
      </c>
      <c r="AC482" s="60">
        <f t="shared" si="902"/>
        <v>92</v>
      </c>
      <c r="AD482" s="60">
        <f t="shared" si="902"/>
        <v>51</v>
      </c>
      <c r="AE482" s="60">
        <f t="shared" si="902"/>
        <v>47</v>
      </c>
      <c r="AF482" s="60">
        <f t="shared" si="902"/>
        <v>10</v>
      </c>
      <c r="AG482" s="60">
        <f t="shared" si="902"/>
        <v>7</v>
      </c>
      <c r="AH482" s="61">
        <f t="shared" si="878"/>
        <v>2484</v>
      </c>
      <c r="AI482" s="68"/>
      <c r="AJ482" s="69"/>
      <c r="AK482" s="69"/>
      <c r="AL482" s="69"/>
      <c r="AM482" s="69"/>
      <c r="AN482" s="69"/>
      <c r="AO482" s="69"/>
      <c r="AP482" s="69"/>
    </row>
    <row r="483" spans="1:42" ht="13.5" customHeight="1" x14ac:dyDescent="0.2">
      <c r="A483" s="62">
        <f t="shared" si="871"/>
        <v>0.42708333333333359</v>
      </c>
      <c r="B483" s="60">
        <f t="shared" ref="B483:H483" si="903">SUM(B434:B437)</f>
        <v>0</v>
      </c>
      <c r="C483" s="60">
        <f t="shared" si="903"/>
        <v>0</v>
      </c>
      <c r="D483" s="60">
        <f t="shared" si="903"/>
        <v>0</v>
      </c>
      <c r="E483" s="60">
        <f t="shared" si="903"/>
        <v>0</v>
      </c>
      <c r="F483" s="60">
        <f t="shared" si="903"/>
        <v>0</v>
      </c>
      <c r="G483" s="60">
        <f t="shared" si="903"/>
        <v>0</v>
      </c>
      <c r="H483" s="60">
        <f t="shared" si="903"/>
        <v>0</v>
      </c>
      <c r="I483" s="61">
        <f t="shared" si="873"/>
        <v>0</v>
      </c>
      <c r="J483" s="60">
        <f t="shared" si="896"/>
        <v>65</v>
      </c>
      <c r="K483" s="60">
        <f t="shared" si="896"/>
        <v>17</v>
      </c>
      <c r="L483" s="60">
        <f t="shared" si="896"/>
        <v>2</v>
      </c>
      <c r="M483" s="60">
        <f t="shared" si="896"/>
        <v>5</v>
      </c>
      <c r="N483" s="60">
        <f t="shared" si="896"/>
        <v>1</v>
      </c>
      <c r="O483" s="60">
        <f t="shared" si="896"/>
        <v>0</v>
      </c>
      <c r="P483" s="60">
        <f t="shared" si="896"/>
        <v>0</v>
      </c>
      <c r="Q483" s="61">
        <f t="shared" si="874"/>
        <v>90</v>
      </c>
      <c r="R483" s="60">
        <f t="shared" si="897"/>
        <v>285</v>
      </c>
      <c r="S483" s="60">
        <f t="shared" si="897"/>
        <v>77</v>
      </c>
      <c r="T483" s="60">
        <f t="shared" si="897"/>
        <v>20</v>
      </c>
      <c r="U483" s="60">
        <f t="shared" si="897"/>
        <v>5</v>
      </c>
      <c r="V483" s="60">
        <f t="shared" si="897"/>
        <v>1</v>
      </c>
      <c r="W483" s="60">
        <f t="shared" si="897"/>
        <v>2</v>
      </c>
      <c r="X483" s="60">
        <f t="shared" si="897"/>
        <v>0</v>
      </c>
      <c r="Y483" s="61">
        <f t="shared" si="875"/>
        <v>390</v>
      </c>
      <c r="Z483" s="62">
        <f t="shared" si="876"/>
        <v>0.42708333333333359</v>
      </c>
      <c r="AA483" s="60">
        <f t="shared" ref="AA483:AG483" si="904">SUM(AA434:AA437)</f>
        <v>1866</v>
      </c>
      <c r="AB483" s="60">
        <f t="shared" si="904"/>
        <v>369</v>
      </c>
      <c r="AC483" s="60">
        <f t="shared" si="904"/>
        <v>87</v>
      </c>
      <c r="AD483" s="60">
        <f t="shared" si="904"/>
        <v>58</v>
      </c>
      <c r="AE483" s="60">
        <f t="shared" si="904"/>
        <v>42</v>
      </c>
      <c r="AF483" s="60">
        <f t="shared" si="904"/>
        <v>13</v>
      </c>
      <c r="AG483" s="60">
        <f t="shared" si="904"/>
        <v>7</v>
      </c>
      <c r="AH483" s="61">
        <f t="shared" si="878"/>
        <v>2442</v>
      </c>
      <c r="AI483" s="68"/>
      <c r="AJ483" s="69"/>
      <c r="AK483" s="69"/>
      <c r="AL483" s="69"/>
      <c r="AM483" s="69"/>
      <c r="AN483" s="69"/>
      <c r="AO483" s="69"/>
      <c r="AP483" s="69"/>
    </row>
    <row r="484" spans="1:42" ht="13.5" customHeight="1" x14ac:dyDescent="0.2">
      <c r="A484" s="63">
        <f t="shared" si="871"/>
        <v>0.43750000000000028</v>
      </c>
      <c r="B484" s="60">
        <f t="shared" ref="B484:H484" si="905">SUM(B435:B438)</f>
        <v>0</v>
      </c>
      <c r="C484" s="60">
        <f t="shared" si="905"/>
        <v>0</v>
      </c>
      <c r="D484" s="60">
        <f t="shared" si="905"/>
        <v>0</v>
      </c>
      <c r="E484" s="60">
        <f t="shared" si="905"/>
        <v>0</v>
      </c>
      <c r="F484" s="60">
        <f t="shared" si="905"/>
        <v>0</v>
      </c>
      <c r="G484" s="60">
        <f t="shared" si="905"/>
        <v>0</v>
      </c>
      <c r="H484" s="60">
        <f t="shared" si="905"/>
        <v>0</v>
      </c>
      <c r="I484" s="61">
        <f t="shared" si="873"/>
        <v>0</v>
      </c>
      <c r="J484" s="60">
        <f t="shared" si="896"/>
        <v>69</v>
      </c>
      <c r="K484" s="60">
        <f t="shared" si="896"/>
        <v>19</v>
      </c>
      <c r="L484" s="60">
        <f t="shared" si="896"/>
        <v>3</v>
      </c>
      <c r="M484" s="60">
        <f t="shared" si="896"/>
        <v>7</v>
      </c>
      <c r="N484" s="60">
        <f t="shared" si="896"/>
        <v>1</v>
      </c>
      <c r="O484" s="60">
        <f t="shared" si="896"/>
        <v>0</v>
      </c>
      <c r="P484" s="60">
        <f t="shared" si="896"/>
        <v>0</v>
      </c>
      <c r="Q484" s="61">
        <f t="shared" si="874"/>
        <v>99</v>
      </c>
      <c r="R484" s="60">
        <f t="shared" si="897"/>
        <v>304</v>
      </c>
      <c r="S484" s="60">
        <f t="shared" si="897"/>
        <v>78</v>
      </c>
      <c r="T484" s="60">
        <f t="shared" si="897"/>
        <v>17</v>
      </c>
      <c r="U484" s="60">
        <f t="shared" si="897"/>
        <v>4</v>
      </c>
      <c r="V484" s="60">
        <f t="shared" si="897"/>
        <v>1</v>
      </c>
      <c r="W484" s="60">
        <f t="shared" si="897"/>
        <v>3</v>
      </c>
      <c r="X484" s="60">
        <f t="shared" si="897"/>
        <v>0</v>
      </c>
      <c r="Y484" s="61">
        <f t="shared" si="875"/>
        <v>407</v>
      </c>
      <c r="Z484" s="63">
        <f t="shared" si="876"/>
        <v>0.43750000000000028</v>
      </c>
      <c r="AA484" s="60">
        <f t="shared" ref="AA484:AG484" si="906">SUM(AA435:AA438)</f>
        <v>1889</v>
      </c>
      <c r="AB484" s="60">
        <f t="shared" si="906"/>
        <v>361</v>
      </c>
      <c r="AC484" s="60">
        <f t="shared" si="906"/>
        <v>81</v>
      </c>
      <c r="AD484" s="60">
        <f t="shared" si="906"/>
        <v>67</v>
      </c>
      <c r="AE484" s="60">
        <f t="shared" si="906"/>
        <v>42</v>
      </c>
      <c r="AF484" s="60">
        <f t="shared" si="906"/>
        <v>17</v>
      </c>
      <c r="AG484" s="60">
        <f t="shared" si="906"/>
        <v>7</v>
      </c>
      <c r="AH484" s="61">
        <f t="shared" si="878"/>
        <v>2464</v>
      </c>
      <c r="AI484" s="68"/>
      <c r="AJ484" s="69"/>
      <c r="AK484" s="69"/>
      <c r="AL484" s="69"/>
      <c r="AM484" s="69"/>
      <c r="AN484" s="69"/>
      <c r="AO484" s="69"/>
      <c r="AP484" s="69"/>
    </row>
    <row r="485" spans="1:42" ht="13.5" customHeight="1" x14ac:dyDescent="0.2">
      <c r="A485" s="62">
        <f t="shared" si="871"/>
        <v>0.44791666666666696</v>
      </c>
      <c r="B485" s="60">
        <f t="shared" ref="B485:H485" si="907">SUM(B436:B439)</f>
        <v>0</v>
      </c>
      <c r="C485" s="60">
        <f t="shared" si="907"/>
        <v>0</v>
      </c>
      <c r="D485" s="60">
        <f t="shared" si="907"/>
        <v>0</v>
      </c>
      <c r="E485" s="60">
        <f t="shared" si="907"/>
        <v>0</v>
      </c>
      <c r="F485" s="60">
        <f t="shared" si="907"/>
        <v>0</v>
      </c>
      <c r="G485" s="60">
        <f t="shared" si="907"/>
        <v>0</v>
      </c>
      <c r="H485" s="60">
        <f t="shared" si="907"/>
        <v>0</v>
      </c>
      <c r="I485" s="61">
        <f t="shared" si="873"/>
        <v>0</v>
      </c>
      <c r="J485" s="60">
        <f t="shared" si="896"/>
        <v>62</v>
      </c>
      <c r="K485" s="60">
        <f t="shared" si="896"/>
        <v>13</v>
      </c>
      <c r="L485" s="60">
        <f t="shared" si="896"/>
        <v>3</v>
      </c>
      <c r="M485" s="60">
        <f t="shared" si="896"/>
        <v>4</v>
      </c>
      <c r="N485" s="60">
        <f t="shared" si="896"/>
        <v>1</v>
      </c>
      <c r="O485" s="60">
        <f t="shared" si="896"/>
        <v>0</v>
      </c>
      <c r="P485" s="60">
        <f t="shared" si="896"/>
        <v>0</v>
      </c>
      <c r="Q485" s="61">
        <f t="shared" si="874"/>
        <v>83</v>
      </c>
      <c r="R485" s="60">
        <f t="shared" si="897"/>
        <v>328</v>
      </c>
      <c r="S485" s="60">
        <f t="shared" si="897"/>
        <v>64</v>
      </c>
      <c r="T485" s="60">
        <f t="shared" si="897"/>
        <v>21</v>
      </c>
      <c r="U485" s="60">
        <f t="shared" si="897"/>
        <v>5</v>
      </c>
      <c r="V485" s="60">
        <f t="shared" si="897"/>
        <v>1</v>
      </c>
      <c r="W485" s="60">
        <f t="shared" si="897"/>
        <v>3</v>
      </c>
      <c r="X485" s="60">
        <f t="shared" si="897"/>
        <v>0</v>
      </c>
      <c r="Y485" s="61">
        <f t="shared" si="875"/>
        <v>422</v>
      </c>
      <c r="Z485" s="62">
        <f t="shared" si="876"/>
        <v>0.44791666666666696</v>
      </c>
      <c r="AA485" s="60">
        <f t="shared" ref="AA485:AG485" si="908">SUM(AA436:AA439)</f>
        <v>1879</v>
      </c>
      <c r="AB485" s="60">
        <f t="shared" si="908"/>
        <v>336</v>
      </c>
      <c r="AC485" s="60">
        <f t="shared" si="908"/>
        <v>91</v>
      </c>
      <c r="AD485" s="60">
        <f t="shared" si="908"/>
        <v>64</v>
      </c>
      <c r="AE485" s="60">
        <f t="shared" si="908"/>
        <v>44</v>
      </c>
      <c r="AF485" s="60">
        <f t="shared" si="908"/>
        <v>17</v>
      </c>
      <c r="AG485" s="60">
        <f t="shared" si="908"/>
        <v>9</v>
      </c>
      <c r="AH485" s="61">
        <f t="shared" si="878"/>
        <v>2440</v>
      </c>
      <c r="AI485" s="68"/>
      <c r="AJ485" s="69"/>
      <c r="AK485" s="69"/>
      <c r="AL485" s="69"/>
      <c r="AM485" s="69"/>
      <c r="AN485" s="69"/>
      <c r="AO485" s="69"/>
      <c r="AP485" s="69"/>
    </row>
    <row r="486" spans="1:42" ht="13.5" customHeight="1" x14ac:dyDescent="0.2">
      <c r="A486" s="62">
        <f t="shared" si="871"/>
        <v>0.45833333333333365</v>
      </c>
      <c r="B486" s="60">
        <f t="shared" ref="B486:H486" si="909">SUM(B437:B440)</f>
        <v>0</v>
      </c>
      <c r="C486" s="60">
        <f t="shared" si="909"/>
        <v>0</v>
      </c>
      <c r="D486" s="60">
        <f t="shared" si="909"/>
        <v>0</v>
      </c>
      <c r="E486" s="60">
        <f t="shared" si="909"/>
        <v>0</v>
      </c>
      <c r="F486" s="60">
        <f t="shared" si="909"/>
        <v>0</v>
      </c>
      <c r="G486" s="60">
        <f t="shared" si="909"/>
        <v>0</v>
      </c>
      <c r="H486" s="60">
        <f t="shared" si="909"/>
        <v>0</v>
      </c>
      <c r="I486" s="61">
        <f t="shared" si="873"/>
        <v>0</v>
      </c>
      <c r="J486" s="60">
        <f t="shared" si="896"/>
        <v>60</v>
      </c>
      <c r="K486" s="60">
        <f t="shared" si="896"/>
        <v>18</v>
      </c>
      <c r="L486" s="60">
        <f t="shared" si="896"/>
        <v>5</v>
      </c>
      <c r="M486" s="60">
        <f t="shared" si="896"/>
        <v>4</v>
      </c>
      <c r="N486" s="60">
        <f t="shared" si="896"/>
        <v>0</v>
      </c>
      <c r="O486" s="60">
        <f t="shared" si="896"/>
        <v>0</v>
      </c>
      <c r="P486" s="60">
        <f t="shared" si="896"/>
        <v>0</v>
      </c>
      <c r="Q486" s="61">
        <f t="shared" si="874"/>
        <v>87</v>
      </c>
      <c r="R486" s="60">
        <f t="shared" si="897"/>
        <v>343</v>
      </c>
      <c r="S486" s="60">
        <f t="shared" si="897"/>
        <v>56</v>
      </c>
      <c r="T486" s="60">
        <f t="shared" si="897"/>
        <v>21</v>
      </c>
      <c r="U486" s="60">
        <f t="shared" si="897"/>
        <v>5</v>
      </c>
      <c r="V486" s="60">
        <f t="shared" si="897"/>
        <v>1</v>
      </c>
      <c r="W486" s="60">
        <f t="shared" si="897"/>
        <v>2</v>
      </c>
      <c r="X486" s="60">
        <f t="shared" si="897"/>
        <v>0</v>
      </c>
      <c r="Y486" s="61">
        <f t="shared" si="875"/>
        <v>428</v>
      </c>
      <c r="Z486" s="62">
        <f t="shared" si="876"/>
        <v>0.45833333333333365</v>
      </c>
      <c r="AA486" s="60">
        <f t="shared" ref="AA486:AG486" si="910">SUM(AA437:AA440)</f>
        <v>1837</v>
      </c>
      <c r="AB486" s="60">
        <f t="shared" si="910"/>
        <v>337</v>
      </c>
      <c r="AC486" s="60">
        <f t="shared" si="910"/>
        <v>90</v>
      </c>
      <c r="AD486" s="60">
        <f t="shared" si="910"/>
        <v>67</v>
      </c>
      <c r="AE486" s="60">
        <f t="shared" si="910"/>
        <v>39</v>
      </c>
      <c r="AF486" s="60">
        <f t="shared" si="910"/>
        <v>13</v>
      </c>
      <c r="AG486" s="60">
        <f t="shared" si="910"/>
        <v>8</v>
      </c>
      <c r="AH486" s="61">
        <f t="shared" si="878"/>
        <v>2391</v>
      </c>
      <c r="AI486" s="68"/>
      <c r="AJ486" s="69"/>
      <c r="AK486" s="69"/>
      <c r="AL486" s="69"/>
      <c r="AM486" s="69"/>
      <c r="AN486" s="69"/>
      <c r="AO486" s="69"/>
      <c r="AP486" s="69"/>
    </row>
    <row r="487" spans="1:42" ht="13.5" customHeight="1" x14ac:dyDescent="0.2">
      <c r="A487" s="63">
        <f t="shared" si="871"/>
        <v>0.46875000000000033</v>
      </c>
      <c r="B487" s="60">
        <f t="shared" ref="B487:H487" si="911">SUM(B438:B441)</f>
        <v>0</v>
      </c>
      <c r="C487" s="60">
        <f t="shared" si="911"/>
        <v>0</v>
      </c>
      <c r="D487" s="60">
        <f t="shared" si="911"/>
        <v>0</v>
      </c>
      <c r="E487" s="60">
        <f t="shared" si="911"/>
        <v>0</v>
      </c>
      <c r="F487" s="60">
        <f t="shared" si="911"/>
        <v>0</v>
      </c>
      <c r="G487" s="60">
        <f t="shared" si="911"/>
        <v>0</v>
      </c>
      <c r="H487" s="60">
        <f t="shared" si="911"/>
        <v>0</v>
      </c>
      <c r="I487" s="61">
        <f t="shared" si="873"/>
        <v>0</v>
      </c>
      <c r="J487" s="60">
        <f t="shared" si="896"/>
        <v>60</v>
      </c>
      <c r="K487" s="60">
        <f t="shared" si="896"/>
        <v>16</v>
      </c>
      <c r="L487" s="60">
        <f t="shared" si="896"/>
        <v>6</v>
      </c>
      <c r="M487" s="60">
        <f t="shared" si="896"/>
        <v>4</v>
      </c>
      <c r="N487" s="60">
        <f t="shared" si="896"/>
        <v>2</v>
      </c>
      <c r="O487" s="60">
        <f t="shared" si="896"/>
        <v>0</v>
      </c>
      <c r="P487" s="60">
        <f t="shared" si="896"/>
        <v>0</v>
      </c>
      <c r="Q487" s="61">
        <f t="shared" si="874"/>
        <v>88</v>
      </c>
      <c r="R487" s="60">
        <f t="shared" si="897"/>
        <v>365</v>
      </c>
      <c r="S487" s="60">
        <f t="shared" si="897"/>
        <v>59</v>
      </c>
      <c r="T487" s="60">
        <f t="shared" si="897"/>
        <v>21</v>
      </c>
      <c r="U487" s="60">
        <f t="shared" si="897"/>
        <v>4</v>
      </c>
      <c r="V487" s="60">
        <f t="shared" si="897"/>
        <v>4</v>
      </c>
      <c r="W487" s="60">
        <f t="shared" si="897"/>
        <v>3</v>
      </c>
      <c r="X487" s="60">
        <f t="shared" si="897"/>
        <v>0</v>
      </c>
      <c r="Y487" s="61">
        <f t="shared" si="875"/>
        <v>456</v>
      </c>
      <c r="Z487" s="63">
        <f t="shared" si="876"/>
        <v>0.46875000000000033</v>
      </c>
      <c r="AA487" s="60">
        <f t="shared" ref="AA487:AG487" si="912">SUM(AA438:AA441)</f>
        <v>1852</v>
      </c>
      <c r="AB487" s="60">
        <f t="shared" si="912"/>
        <v>329</v>
      </c>
      <c r="AC487" s="60">
        <f t="shared" si="912"/>
        <v>93</v>
      </c>
      <c r="AD487" s="60">
        <f t="shared" si="912"/>
        <v>55</v>
      </c>
      <c r="AE487" s="60">
        <f t="shared" si="912"/>
        <v>45</v>
      </c>
      <c r="AF487" s="60">
        <f t="shared" si="912"/>
        <v>12</v>
      </c>
      <c r="AG487" s="60">
        <f t="shared" si="912"/>
        <v>9</v>
      </c>
      <c r="AH487" s="61">
        <f t="shared" si="878"/>
        <v>2395</v>
      </c>
      <c r="AI487" s="68"/>
      <c r="AJ487" s="69"/>
      <c r="AK487" s="69"/>
      <c r="AL487" s="69"/>
      <c r="AM487" s="69"/>
      <c r="AN487" s="69"/>
      <c r="AO487" s="69"/>
      <c r="AP487" s="69"/>
    </row>
    <row r="488" spans="1:42" ht="13.5" customHeight="1" x14ac:dyDescent="0.2">
      <c r="A488" s="62">
        <f t="shared" si="871"/>
        <v>0.47916666666666702</v>
      </c>
      <c r="B488" s="60">
        <f t="shared" ref="B488:H488" si="913">SUM(B439:B442)</f>
        <v>0</v>
      </c>
      <c r="C488" s="60">
        <f t="shared" si="913"/>
        <v>0</v>
      </c>
      <c r="D488" s="60">
        <f t="shared" si="913"/>
        <v>0</v>
      </c>
      <c r="E488" s="60">
        <f t="shared" si="913"/>
        <v>0</v>
      </c>
      <c r="F488" s="60">
        <f t="shared" si="913"/>
        <v>0</v>
      </c>
      <c r="G488" s="60">
        <f t="shared" si="913"/>
        <v>0</v>
      </c>
      <c r="H488" s="60">
        <f t="shared" si="913"/>
        <v>0</v>
      </c>
      <c r="I488" s="61">
        <f t="shared" si="873"/>
        <v>0</v>
      </c>
      <c r="J488" s="60">
        <f t="shared" si="896"/>
        <v>59</v>
      </c>
      <c r="K488" s="60">
        <f t="shared" si="896"/>
        <v>14</v>
      </c>
      <c r="L488" s="60">
        <f t="shared" si="896"/>
        <v>7</v>
      </c>
      <c r="M488" s="60">
        <f t="shared" si="896"/>
        <v>3</v>
      </c>
      <c r="N488" s="60">
        <f t="shared" si="896"/>
        <v>2</v>
      </c>
      <c r="O488" s="60">
        <f t="shared" si="896"/>
        <v>0</v>
      </c>
      <c r="P488" s="60">
        <f t="shared" si="896"/>
        <v>0</v>
      </c>
      <c r="Q488" s="61">
        <f t="shared" si="874"/>
        <v>85</v>
      </c>
      <c r="R488" s="60">
        <f t="shared" si="897"/>
        <v>337</v>
      </c>
      <c r="S488" s="60">
        <f t="shared" si="897"/>
        <v>59</v>
      </c>
      <c r="T488" s="60">
        <f t="shared" si="897"/>
        <v>21</v>
      </c>
      <c r="U488" s="60">
        <f t="shared" si="897"/>
        <v>4</v>
      </c>
      <c r="V488" s="60">
        <f t="shared" si="897"/>
        <v>4</v>
      </c>
      <c r="W488" s="60">
        <f t="shared" si="897"/>
        <v>1</v>
      </c>
      <c r="X488" s="60">
        <f t="shared" si="897"/>
        <v>0</v>
      </c>
      <c r="Y488" s="61">
        <f t="shared" si="875"/>
        <v>426</v>
      </c>
      <c r="Z488" s="62">
        <f t="shared" si="876"/>
        <v>0.47916666666666702</v>
      </c>
      <c r="AA488" s="60">
        <f t="shared" ref="AA488:AG488" si="914">SUM(AA439:AA442)</f>
        <v>1880</v>
      </c>
      <c r="AB488" s="60">
        <f t="shared" si="914"/>
        <v>330</v>
      </c>
      <c r="AC488" s="60">
        <f t="shared" si="914"/>
        <v>100</v>
      </c>
      <c r="AD488" s="60">
        <f t="shared" si="914"/>
        <v>55</v>
      </c>
      <c r="AE488" s="60">
        <f t="shared" si="914"/>
        <v>45</v>
      </c>
      <c r="AF488" s="60">
        <f t="shared" si="914"/>
        <v>12</v>
      </c>
      <c r="AG488" s="60">
        <f t="shared" si="914"/>
        <v>8</v>
      </c>
      <c r="AH488" s="61">
        <f t="shared" si="878"/>
        <v>2430</v>
      </c>
      <c r="AI488" s="68"/>
      <c r="AJ488" s="69"/>
      <c r="AK488" s="69"/>
      <c r="AL488" s="69"/>
      <c r="AM488" s="69"/>
      <c r="AN488" s="69"/>
      <c r="AO488" s="69"/>
      <c r="AP488" s="69"/>
    </row>
    <row r="489" spans="1:42" ht="13.5" customHeight="1" x14ac:dyDescent="0.2">
      <c r="A489" s="62">
        <f t="shared" si="871"/>
        <v>0.4895833333333337</v>
      </c>
      <c r="B489" s="60">
        <f t="shared" ref="B489:H489" si="915">SUM(B440:B443)</f>
        <v>0</v>
      </c>
      <c r="C489" s="60">
        <f t="shared" si="915"/>
        <v>0</v>
      </c>
      <c r="D489" s="60">
        <f t="shared" si="915"/>
        <v>0</v>
      </c>
      <c r="E489" s="60">
        <f t="shared" si="915"/>
        <v>0</v>
      </c>
      <c r="F489" s="60">
        <f t="shared" si="915"/>
        <v>0</v>
      </c>
      <c r="G489" s="60">
        <f t="shared" si="915"/>
        <v>0</v>
      </c>
      <c r="H489" s="60">
        <f t="shared" si="915"/>
        <v>0</v>
      </c>
      <c r="I489" s="61">
        <f t="shared" si="873"/>
        <v>0</v>
      </c>
      <c r="J489" s="60">
        <f t="shared" si="896"/>
        <v>61</v>
      </c>
      <c r="K489" s="60">
        <f t="shared" si="896"/>
        <v>13</v>
      </c>
      <c r="L489" s="60">
        <f t="shared" si="896"/>
        <v>7</v>
      </c>
      <c r="M489" s="60">
        <f t="shared" si="896"/>
        <v>4</v>
      </c>
      <c r="N489" s="60">
        <f t="shared" si="896"/>
        <v>2</v>
      </c>
      <c r="O489" s="60">
        <f t="shared" si="896"/>
        <v>0</v>
      </c>
      <c r="P489" s="60">
        <f t="shared" si="896"/>
        <v>0</v>
      </c>
      <c r="Q489" s="61">
        <f t="shared" si="874"/>
        <v>87</v>
      </c>
      <c r="R489" s="60">
        <f t="shared" si="897"/>
        <v>342</v>
      </c>
      <c r="S489" s="60">
        <f t="shared" si="897"/>
        <v>67</v>
      </c>
      <c r="T489" s="60">
        <f t="shared" si="897"/>
        <v>20</v>
      </c>
      <c r="U489" s="60">
        <f t="shared" si="897"/>
        <v>3</v>
      </c>
      <c r="V489" s="60">
        <f t="shared" si="897"/>
        <v>5</v>
      </c>
      <c r="W489" s="60">
        <f t="shared" si="897"/>
        <v>2</v>
      </c>
      <c r="X489" s="60">
        <f t="shared" si="897"/>
        <v>0</v>
      </c>
      <c r="Y489" s="61">
        <f t="shared" si="875"/>
        <v>439</v>
      </c>
      <c r="Z489" s="62">
        <f t="shared" si="876"/>
        <v>0.4895833333333337</v>
      </c>
      <c r="AA489" s="60">
        <f t="shared" ref="AA489:AG489" si="916">SUM(AA440:AA443)</f>
        <v>1877</v>
      </c>
      <c r="AB489" s="60">
        <f t="shared" si="916"/>
        <v>363</v>
      </c>
      <c r="AC489" s="60">
        <f t="shared" si="916"/>
        <v>95</v>
      </c>
      <c r="AD489" s="60">
        <f t="shared" si="916"/>
        <v>55</v>
      </c>
      <c r="AE489" s="60">
        <f t="shared" si="916"/>
        <v>45</v>
      </c>
      <c r="AF489" s="60">
        <f t="shared" si="916"/>
        <v>14</v>
      </c>
      <c r="AG489" s="60">
        <f t="shared" si="916"/>
        <v>7</v>
      </c>
      <c r="AH489" s="61">
        <f t="shared" si="878"/>
        <v>2456</v>
      </c>
      <c r="AI489" s="68"/>
      <c r="AJ489" s="69"/>
      <c r="AK489" s="69"/>
      <c r="AL489" s="69"/>
      <c r="AM489" s="69"/>
      <c r="AN489" s="69"/>
      <c r="AO489" s="69"/>
      <c r="AP489" s="69"/>
    </row>
    <row r="490" spans="1:42" ht="13.5" customHeight="1" x14ac:dyDescent="0.2">
      <c r="A490" s="63">
        <f t="shared" si="871"/>
        <v>0.50000000000000033</v>
      </c>
      <c r="B490" s="60">
        <f t="shared" ref="B490:H490" si="917">SUM(B441:B444)</f>
        <v>0</v>
      </c>
      <c r="C490" s="60">
        <f t="shared" si="917"/>
        <v>0</v>
      </c>
      <c r="D490" s="60">
        <f t="shared" si="917"/>
        <v>0</v>
      </c>
      <c r="E490" s="60">
        <f t="shared" si="917"/>
        <v>0</v>
      </c>
      <c r="F490" s="60">
        <f t="shared" si="917"/>
        <v>0</v>
      </c>
      <c r="G490" s="60">
        <f t="shared" si="917"/>
        <v>0</v>
      </c>
      <c r="H490" s="60">
        <f t="shared" si="917"/>
        <v>0</v>
      </c>
      <c r="I490" s="61">
        <f t="shared" si="873"/>
        <v>0</v>
      </c>
      <c r="J490" s="60">
        <f t="shared" ref="J490:P499" si="918">SUM(J441:J444)</f>
        <v>70</v>
      </c>
      <c r="K490" s="60">
        <f t="shared" si="918"/>
        <v>11</v>
      </c>
      <c r="L490" s="60">
        <f t="shared" si="918"/>
        <v>8</v>
      </c>
      <c r="M490" s="60">
        <f t="shared" si="918"/>
        <v>8</v>
      </c>
      <c r="N490" s="60">
        <f t="shared" si="918"/>
        <v>2</v>
      </c>
      <c r="O490" s="60">
        <f t="shared" si="918"/>
        <v>0</v>
      </c>
      <c r="P490" s="60">
        <f t="shared" si="918"/>
        <v>0</v>
      </c>
      <c r="Q490" s="61">
        <f t="shared" si="874"/>
        <v>99</v>
      </c>
      <c r="R490" s="60">
        <f t="shared" ref="R490:X499" si="919">SUM(R441:R444)</f>
        <v>314</v>
      </c>
      <c r="S490" s="60">
        <f t="shared" si="919"/>
        <v>66</v>
      </c>
      <c r="T490" s="60">
        <f t="shared" si="919"/>
        <v>16</v>
      </c>
      <c r="U490" s="60">
        <f t="shared" si="919"/>
        <v>2</v>
      </c>
      <c r="V490" s="60">
        <f t="shared" si="919"/>
        <v>5</v>
      </c>
      <c r="W490" s="60">
        <f t="shared" si="919"/>
        <v>4</v>
      </c>
      <c r="X490" s="60">
        <f t="shared" si="919"/>
        <v>0</v>
      </c>
      <c r="Y490" s="61">
        <f t="shared" si="875"/>
        <v>407</v>
      </c>
      <c r="Z490" s="63">
        <f t="shared" si="876"/>
        <v>0.50000000000000033</v>
      </c>
      <c r="AA490" s="60">
        <f t="shared" ref="AA490:AG490" si="920">SUM(AA441:AA444)</f>
        <v>1897</v>
      </c>
      <c r="AB490" s="60">
        <f t="shared" si="920"/>
        <v>345</v>
      </c>
      <c r="AC490" s="60">
        <f t="shared" si="920"/>
        <v>99</v>
      </c>
      <c r="AD490" s="60">
        <f t="shared" si="920"/>
        <v>53</v>
      </c>
      <c r="AE490" s="60">
        <f t="shared" si="920"/>
        <v>45</v>
      </c>
      <c r="AF490" s="60">
        <f t="shared" si="920"/>
        <v>17</v>
      </c>
      <c r="AG490" s="60">
        <f t="shared" si="920"/>
        <v>7</v>
      </c>
      <c r="AH490" s="61">
        <f t="shared" si="878"/>
        <v>2463</v>
      </c>
      <c r="AI490" s="68"/>
      <c r="AJ490" s="69"/>
      <c r="AK490" s="69"/>
      <c r="AL490" s="69"/>
      <c r="AM490" s="69"/>
      <c r="AN490" s="69"/>
      <c r="AO490" s="69"/>
      <c r="AP490" s="69"/>
    </row>
    <row r="491" spans="1:42" ht="13.5" customHeight="1" x14ac:dyDescent="0.2">
      <c r="A491" s="62">
        <f t="shared" si="871"/>
        <v>0.51041666666666696</v>
      </c>
      <c r="B491" s="60">
        <f t="shared" ref="B491:H491" si="921">SUM(B442:B445)</f>
        <v>0</v>
      </c>
      <c r="C491" s="60">
        <f t="shared" si="921"/>
        <v>0</v>
      </c>
      <c r="D491" s="60">
        <f t="shared" si="921"/>
        <v>0</v>
      </c>
      <c r="E491" s="60">
        <f t="shared" si="921"/>
        <v>0</v>
      </c>
      <c r="F491" s="60">
        <f t="shared" si="921"/>
        <v>0</v>
      </c>
      <c r="G491" s="60">
        <f t="shared" si="921"/>
        <v>0</v>
      </c>
      <c r="H491" s="60">
        <f t="shared" si="921"/>
        <v>0</v>
      </c>
      <c r="I491" s="61">
        <f t="shared" si="873"/>
        <v>0</v>
      </c>
      <c r="J491" s="60">
        <f t="shared" si="918"/>
        <v>64</v>
      </c>
      <c r="K491" s="60">
        <f t="shared" si="918"/>
        <v>11</v>
      </c>
      <c r="L491" s="60">
        <f t="shared" si="918"/>
        <v>8</v>
      </c>
      <c r="M491" s="60">
        <f t="shared" si="918"/>
        <v>9</v>
      </c>
      <c r="N491" s="60">
        <f t="shared" si="918"/>
        <v>0</v>
      </c>
      <c r="O491" s="60">
        <f t="shared" si="918"/>
        <v>0</v>
      </c>
      <c r="P491" s="60">
        <f t="shared" si="918"/>
        <v>0</v>
      </c>
      <c r="Q491" s="61">
        <f t="shared" si="874"/>
        <v>92</v>
      </c>
      <c r="R491" s="60">
        <f t="shared" si="919"/>
        <v>304</v>
      </c>
      <c r="S491" s="60">
        <f t="shared" si="919"/>
        <v>72</v>
      </c>
      <c r="T491" s="60">
        <f t="shared" si="919"/>
        <v>16</v>
      </c>
      <c r="U491" s="60">
        <f t="shared" si="919"/>
        <v>4</v>
      </c>
      <c r="V491" s="60">
        <f t="shared" si="919"/>
        <v>2</v>
      </c>
      <c r="W491" s="60">
        <f t="shared" si="919"/>
        <v>3</v>
      </c>
      <c r="X491" s="60">
        <f t="shared" si="919"/>
        <v>0</v>
      </c>
      <c r="Y491" s="61">
        <f t="shared" si="875"/>
        <v>401</v>
      </c>
      <c r="Z491" s="62">
        <f t="shared" si="876"/>
        <v>0.51041666666666696</v>
      </c>
      <c r="AA491" s="60">
        <f t="shared" ref="AA491:AG491" si="922">SUM(AA442:AA445)</f>
        <v>1905</v>
      </c>
      <c r="AB491" s="60">
        <f t="shared" si="922"/>
        <v>365</v>
      </c>
      <c r="AC491" s="60">
        <f t="shared" si="922"/>
        <v>84</v>
      </c>
      <c r="AD491" s="60">
        <f t="shared" si="922"/>
        <v>59</v>
      </c>
      <c r="AE491" s="60">
        <f t="shared" si="922"/>
        <v>39</v>
      </c>
      <c r="AF491" s="60">
        <f t="shared" si="922"/>
        <v>19</v>
      </c>
      <c r="AG491" s="60">
        <f t="shared" si="922"/>
        <v>7</v>
      </c>
      <c r="AH491" s="61">
        <f t="shared" si="878"/>
        <v>2478</v>
      </c>
      <c r="AI491" s="68"/>
      <c r="AJ491" s="69"/>
      <c r="AK491" s="69"/>
      <c r="AL491" s="69"/>
      <c r="AM491" s="69"/>
      <c r="AN491" s="69"/>
      <c r="AO491" s="69"/>
      <c r="AP491" s="69"/>
    </row>
    <row r="492" spans="1:42" ht="13.5" customHeight="1" x14ac:dyDescent="0.2">
      <c r="A492" s="62">
        <f t="shared" si="871"/>
        <v>0.52083333333333359</v>
      </c>
      <c r="B492" s="60">
        <f t="shared" ref="B492:H492" si="923">SUM(B443:B446)</f>
        <v>0</v>
      </c>
      <c r="C492" s="60">
        <f t="shared" si="923"/>
        <v>0</v>
      </c>
      <c r="D492" s="60">
        <f t="shared" si="923"/>
        <v>0</v>
      </c>
      <c r="E492" s="60">
        <f t="shared" si="923"/>
        <v>0</v>
      </c>
      <c r="F492" s="60">
        <f t="shared" si="923"/>
        <v>0</v>
      </c>
      <c r="G492" s="60">
        <f t="shared" si="923"/>
        <v>0</v>
      </c>
      <c r="H492" s="60">
        <f t="shared" si="923"/>
        <v>0</v>
      </c>
      <c r="I492" s="61">
        <f t="shared" si="873"/>
        <v>0</v>
      </c>
      <c r="J492" s="60">
        <f t="shared" si="918"/>
        <v>62</v>
      </c>
      <c r="K492" s="60">
        <f t="shared" si="918"/>
        <v>10</v>
      </c>
      <c r="L492" s="60">
        <f t="shared" si="918"/>
        <v>8</v>
      </c>
      <c r="M492" s="60">
        <f t="shared" si="918"/>
        <v>10</v>
      </c>
      <c r="N492" s="60">
        <f t="shared" si="918"/>
        <v>0</v>
      </c>
      <c r="O492" s="60">
        <f t="shared" si="918"/>
        <v>0</v>
      </c>
      <c r="P492" s="60">
        <f t="shared" si="918"/>
        <v>0</v>
      </c>
      <c r="Q492" s="61">
        <f t="shared" si="874"/>
        <v>90</v>
      </c>
      <c r="R492" s="60">
        <f t="shared" si="919"/>
        <v>315</v>
      </c>
      <c r="S492" s="60">
        <f t="shared" si="919"/>
        <v>75</v>
      </c>
      <c r="T492" s="60">
        <f t="shared" si="919"/>
        <v>15</v>
      </c>
      <c r="U492" s="60">
        <f t="shared" si="919"/>
        <v>5</v>
      </c>
      <c r="V492" s="60">
        <f t="shared" si="919"/>
        <v>3</v>
      </c>
      <c r="W492" s="60">
        <f t="shared" si="919"/>
        <v>3</v>
      </c>
      <c r="X492" s="60">
        <f t="shared" si="919"/>
        <v>1</v>
      </c>
      <c r="Y492" s="61">
        <f t="shared" si="875"/>
        <v>417</v>
      </c>
      <c r="Z492" s="62">
        <f t="shared" si="876"/>
        <v>0.52083333333333359</v>
      </c>
      <c r="AA492" s="60">
        <f t="shared" ref="AA492:AG492" si="924">SUM(AA443:AA446)</f>
        <v>1896</v>
      </c>
      <c r="AB492" s="60">
        <f t="shared" si="924"/>
        <v>386</v>
      </c>
      <c r="AC492" s="60">
        <f t="shared" si="924"/>
        <v>77</v>
      </c>
      <c r="AD492" s="60">
        <f t="shared" si="924"/>
        <v>56</v>
      </c>
      <c r="AE492" s="60">
        <f t="shared" si="924"/>
        <v>41</v>
      </c>
      <c r="AF492" s="60">
        <f t="shared" si="924"/>
        <v>21</v>
      </c>
      <c r="AG492" s="60">
        <f t="shared" si="924"/>
        <v>7</v>
      </c>
      <c r="AH492" s="61">
        <f t="shared" si="878"/>
        <v>2484</v>
      </c>
      <c r="AI492" s="68"/>
      <c r="AJ492" s="69"/>
      <c r="AK492" s="69"/>
      <c r="AL492" s="69"/>
      <c r="AM492" s="69"/>
      <c r="AN492" s="69"/>
      <c r="AO492" s="69"/>
      <c r="AP492" s="69"/>
    </row>
    <row r="493" spans="1:42" ht="13.5" customHeight="1" x14ac:dyDescent="0.2">
      <c r="A493" s="63">
        <f t="shared" si="871"/>
        <v>0.53125000000000022</v>
      </c>
      <c r="B493" s="60">
        <f t="shared" ref="B493:H493" si="925">SUM(B444:B447)</f>
        <v>0</v>
      </c>
      <c r="C493" s="60">
        <f t="shared" si="925"/>
        <v>0</v>
      </c>
      <c r="D493" s="60">
        <f t="shared" si="925"/>
        <v>0</v>
      </c>
      <c r="E493" s="60">
        <f t="shared" si="925"/>
        <v>0</v>
      </c>
      <c r="F493" s="60">
        <f t="shared" si="925"/>
        <v>0</v>
      </c>
      <c r="G493" s="60">
        <f t="shared" si="925"/>
        <v>0</v>
      </c>
      <c r="H493" s="60">
        <f t="shared" si="925"/>
        <v>0</v>
      </c>
      <c r="I493" s="61">
        <f t="shared" si="873"/>
        <v>0</v>
      </c>
      <c r="J493" s="60">
        <f t="shared" si="918"/>
        <v>61</v>
      </c>
      <c r="K493" s="60">
        <f t="shared" si="918"/>
        <v>13</v>
      </c>
      <c r="L493" s="60">
        <f t="shared" si="918"/>
        <v>8</v>
      </c>
      <c r="M493" s="60">
        <f t="shared" si="918"/>
        <v>10</v>
      </c>
      <c r="N493" s="60">
        <f t="shared" si="918"/>
        <v>0</v>
      </c>
      <c r="O493" s="60">
        <f t="shared" si="918"/>
        <v>0</v>
      </c>
      <c r="P493" s="60">
        <f t="shared" si="918"/>
        <v>0</v>
      </c>
      <c r="Q493" s="61">
        <f t="shared" si="874"/>
        <v>92</v>
      </c>
      <c r="R493" s="60">
        <f t="shared" si="919"/>
        <v>310</v>
      </c>
      <c r="S493" s="60">
        <f t="shared" si="919"/>
        <v>71</v>
      </c>
      <c r="T493" s="60">
        <f t="shared" si="919"/>
        <v>9</v>
      </c>
      <c r="U493" s="60">
        <f t="shared" si="919"/>
        <v>6</v>
      </c>
      <c r="V493" s="60">
        <f t="shared" si="919"/>
        <v>3</v>
      </c>
      <c r="W493" s="60">
        <f t="shared" si="919"/>
        <v>3</v>
      </c>
      <c r="X493" s="60">
        <f t="shared" si="919"/>
        <v>1</v>
      </c>
      <c r="Y493" s="61">
        <f t="shared" si="875"/>
        <v>403</v>
      </c>
      <c r="Z493" s="63">
        <f t="shared" si="876"/>
        <v>0.53125000000000022</v>
      </c>
      <c r="AA493" s="60">
        <f t="shared" ref="AA493:AG493" si="926">SUM(AA444:AA447)</f>
        <v>1893</v>
      </c>
      <c r="AB493" s="60">
        <f t="shared" si="926"/>
        <v>395</v>
      </c>
      <c r="AC493" s="60">
        <f t="shared" si="926"/>
        <v>76</v>
      </c>
      <c r="AD493" s="60">
        <f t="shared" si="926"/>
        <v>59</v>
      </c>
      <c r="AE493" s="60">
        <f t="shared" si="926"/>
        <v>44</v>
      </c>
      <c r="AF493" s="60">
        <f t="shared" si="926"/>
        <v>23</v>
      </c>
      <c r="AG493" s="60">
        <f t="shared" si="926"/>
        <v>5</v>
      </c>
      <c r="AH493" s="61">
        <f t="shared" si="878"/>
        <v>2495</v>
      </c>
      <c r="AI493" s="68"/>
      <c r="AJ493" s="69"/>
      <c r="AK493" s="69"/>
      <c r="AL493" s="69"/>
      <c r="AM493" s="69"/>
      <c r="AN493" s="69"/>
      <c r="AO493" s="69"/>
      <c r="AP493" s="69"/>
    </row>
    <row r="494" spans="1:42" ht="13.5" customHeight="1" x14ac:dyDescent="0.2">
      <c r="A494" s="62">
        <f t="shared" si="871"/>
        <v>0.54166666666666685</v>
      </c>
      <c r="B494" s="60">
        <f t="shared" ref="B494:H494" si="927">SUM(B445:B448)</f>
        <v>0</v>
      </c>
      <c r="C494" s="60">
        <f t="shared" si="927"/>
        <v>0</v>
      </c>
      <c r="D494" s="60">
        <f t="shared" si="927"/>
        <v>0</v>
      </c>
      <c r="E494" s="60">
        <f t="shared" si="927"/>
        <v>0</v>
      </c>
      <c r="F494" s="60">
        <f t="shared" si="927"/>
        <v>0</v>
      </c>
      <c r="G494" s="60">
        <f t="shared" si="927"/>
        <v>0</v>
      </c>
      <c r="H494" s="60">
        <f t="shared" si="927"/>
        <v>0</v>
      </c>
      <c r="I494" s="61">
        <f t="shared" si="873"/>
        <v>0</v>
      </c>
      <c r="J494" s="60">
        <f t="shared" si="918"/>
        <v>51</v>
      </c>
      <c r="K494" s="60">
        <f t="shared" si="918"/>
        <v>15</v>
      </c>
      <c r="L494" s="60">
        <f t="shared" si="918"/>
        <v>5</v>
      </c>
      <c r="M494" s="60">
        <f t="shared" si="918"/>
        <v>7</v>
      </c>
      <c r="N494" s="60">
        <f t="shared" si="918"/>
        <v>0</v>
      </c>
      <c r="O494" s="60">
        <f t="shared" si="918"/>
        <v>0</v>
      </c>
      <c r="P494" s="60">
        <f t="shared" si="918"/>
        <v>0</v>
      </c>
      <c r="Q494" s="61">
        <f t="shared" si="874"/>
        <v>78</v>
      </c>
      <c r="R494" s="60">
        <f t="shared" si="919"/>
        <v>300</v>
      </c>
      <c r="S494" s="60">
        <f t="shared" si="919"/>
        <v>71</v>
      </c>
      <c r="T494" s="60">
        <f t="shared" si="919"/>
        <v>7</v>
      </c>
      <c r="U494" s="60">
        <f t="shared" si="919"/>
        <v>9</v>
      </c>
      <c r="V494" s="60">
        <f t="shared" si="919"/>
        <v>6</v>
      </c>
      <c r="W494" s="60">
        <f t="shared" si="919"/>
        <v>1</v>
      </c>
      <c r="X494" s="60">
        <f t="shared" si="919"/>
        <v>1</v>
      </c>
      <c r="Y494" s="61">
        <f t="shared" si="875"/>
        <v>395</v>
      </c>
      <c r="Z494" s="62">
        <f t="shared" si="876"/>
        <v>0.54166666666666685</v>
      </c>
      <c r="AA494" s="60">
        <f t="shared" ref="AA494:AG494" si="928">SUM(AA445:AA448)</f>
        <v>1862</v>
      </c>
      <c r="AB494" s="60">
        <f t="shared" si="928"/>
        <v>415</v>
      </c>
      <c r="AC494" s="60">
        <f t="shared" si="928"/>
        <v>70</v>
      </c>
      <c r="AD494" s="60">
        <f t="shared" si="928"/>
        <v>60</v>
      </c>
      <c r="AE494" s="60">
        <f t="shared" si="928"/>
        <v>49</v>
      </c>
      <c r="AF494" s="60">
        <f t="shared" si="928"/>
        <v>19</v>
      </c>
      <c r="AG494" s="60">
        <f t="shared" si="928"/>
        <v>3</v>
      </c>
      <c r="AH494" s="61">
        <f t="shared" si="878"/>
        <v>2478</v>
      </c>
      <c r="AI494" s="68"/>
      <c r="AJ494" s="69"/>
      <c r="AK494" s="69"/>
      <c r="AL494" s="69"/>
      <c r="AM494" s="69"/>
      <c r="AN494" s="69"/>
      <c r="AO494" s="69"/>
      <c r="AP494" s="69"/>
    </row>
    <row r="495" spans="1:42" ht="13.5" customHeight="1" x14ac:dyDescent="0.2">
      <c r="A495" s="62">
        <f t="shared" si="871"/>
        <v>0.55208333333333348</v>
      </c>
      <c r="B495" s="60">
        <f t="shared" ref="B495:H495" si="929">SUM(B446:B449)</f>
        <v>0</v>
      </c>
      <c r="C495" s="60">
        <f t="shared" si="929"/>
        <v>0</v>
      </c>
      <c r="D495" s="60">
        <f t="shared" si="929"/>
        <v>0</v>
      </c>
      <c r="E495" s="60">
        <f t="shared" si="929"/>
        <v>0</v>
      </c>
      <c r="F495" s="60">
        <f t="shared" si="929"/>
        <v>0</v>
      </c>
      <c r="G495" s="60">
        <f t="shared" si="929"/>
        <v>0</v>
      </c>
      <c r="H495" s="60">
        <f t="shared" si="929"/>
        <v>0</v>
      </c>
      <c r="I495" s="61">
        <f t="shared" si="873"/>
        <v>0</v>
      </c>
      <c r="J495" s="60">
        <f t="shared" si="918"/>
        <v>55</v>
      </c>
      <c r="K495" s="60">
        <f t="shared" si="918"/>
        <v>16</v>
      </c>
      <c r="L495" s="60">
        <f t="shared" si="918"/>
        <v>6</v>
      </c>
      <c r="M495" s="60">
        <f t="shared" si="918"/>
        <v>8</v>
      </c>
      <c r="N495" s="60">
        <f t="shared" si="918"/>
        <v>1</v>
      </c>
      <c r="O495" s="60">
        <f t="shared" si="918"/>
        <v>0</v>
      </c>
      <c r="P495" s="60">
        <f t="shared" si="918"/>
        <v>0</v>
      </c>
      <c r="Q495" s="61">
        <f t="shared" si="874"/>
        <v>86</v>
      </c>
      <c r="R495" s="60">
        <f t="shared" si="919"/>
        <v>298</v>
      </c>
      <c r="S495" s="60">
        <f t="shared" si="919"/>
        <v>72</v>
      </c>
      <c r="T495" s="60">
        <f t="shared" si="919"/>
        <v>6</v>
      </c>
      <c r="U495" s="60">
        <f t="shared" si="919"/>
        <v>7</v>
      </c>
      <c r="V495" s="60">
        <f t="shared" si="919"/>
        <v>6</v>
      </c>
      <c r="W495" s="60">
        <f t="shared" si="919"/>
        <v>3</v>
      </c>
      <c r="X495" s="60">
        <f t="shared" si="919"/>
        <v>1</v>
      </c>
      <c r="Y495" s="61">
        <f t="shared" si="875"/>
        <v>393</v>
      </c>
      <c r="Z495" s="62">
        <f t="shared" si="876"/>
        <v>0.55208333333333348</v>
      </c>
      <c r="AA495" s="60">
        <f t="shared" ref="AA495:AG495" si="930">SUM(AA446:AA449)</f>
        <v>1890</v>
      </c>
      <c r="AB495" s="60">
        <f t="shared" si="930"/>
        <v>415</v>
      </c>
      <c r="AC495" s="60">
        <f t="shared" si="930"/>
        <v>82</v>
      </c>
      <c r="AD495" s="60">
        <f t="shared" si="930"/>
        <v>63</v>
      </c>
      <c r="AE495" s="60">
        <f t="shared" si="930"/>
        <v>49</v>
      </c>
      <c r="AF495" s="60">
        <f t="shared" si="930"/>
        <v>18</v>
      </c>
      <c r="AG495" s="60">
        <f t="shared" si="930"/>
        <v>1</v>
      </c>
      <c r="AH495" s="61">
        <f t="shared" si="878"/>
        <v>2518</v>
      </c>
      <c r="AI495" s="68"/>
      <c r="AJ495" s="69"/>
      <c r="AK495" s="69"/>
      <c r="AL495" s="69"/>
      <c r="AM495" s="69"/>
      <c r="AN495" s="69"/>
      <c r="AO495" s="69"/>
      <c r="AP495" s="69"/>
    </row>
    <row r="496" spans="1:42" ht="13.5" customHeight="1" x14ac:dyDescent="0.2">
      <c r="A496" s="63">
        <f t="shared" si="871"/>
        <v>0.56250000000000011</v>
      </c>
      <c r="B496" s="60">
        <f t="shared" ref="B496:H496" si="931">SUM(B447:B450)</f>
        <v>0</v>
      </c>
      <c r="C496" s="60">
        <f t="shared" si="931"/>
        <v>0</v>
      </c>
      <c r="D496" s="60">
        <f t="shared" si="931"/>
        <v>0</v>
      </c>
      <c r="E496" s="60">
        <f t="shared" si="931"/>
        <v>0</v>
      </c>
      <c r="F496" s="60">
        <f t="shared" si="931"/>
        <v>0</v>
      </c>
      <c r="G496" s="60">
        <f t="shared" si="931"/>
        <v>0</v>
      </c>
      <c r="H496" s="60">
        <f t="shared" si="931"/>
        <v>0</v>
      </c>
      <c r="I496" s="61">
        <f t="shared" si="873"/>
        <v>0</v>
      </c>
      <c r="J496" s="60">
        <f t="shared" si="918"/>
        <v>57</v>
      </c>
      <c r="K496" s="60">
        <f t="shared" si="918"/>
        <v>19</v>
      </c>
      <c r="L496" s="60">
        <f t="shared" si="918"/>
        <v>7</v>
      </c>
      <c r="M496" s="60">
        <f t="shared" si="918"/>
        <v>9</v>
      </c>
      <c r="N496" s="60">
        <f t="shared" si="918"/>
        <v>2</v>
      </c>
      <c r="O496" s="60">
        <f t="shared" si="918"/>
        <v>0</v>
      </c>
      <c r="P496" s="60">
        <f t="shared" si="918"/>
        <v>0</v>
      </c>
      <c r="Q496" s="61">
        <f t="shared" si="874"/>
        <v>94</v>
      </c>
      <c r="R496" s="60">
        <f t="shared" si="919"/>
        <v>313</v>
      </c>
      <c r="S496" s="60">
        <f t="shared" si="919"/>
        <v>76</v>
      </c>
      <c r="T496" s="60">
        <f t="shared" si="919"/>
        <v>5</v>
      </c>
      <c r="U496" s="60">
        <f t="shared" si="919"/>
        <v>6</v>
      </c>
      <c r="V496" s="60">
        <f t="shared" si="919"/>
        <v>5</v>
      </c>
      <c r="W496" s="60">
        <f t="shared" si="919"/>
        <v>4</v>
      </c>
      <c r="X496" s="60">
        <f t="shared" si="919"/>
        <v>1</v>
      </c>
      <c r="Y496" s="61">
        <f t="shared" si="875"/>
        <v>410</v>
      </c>
      <c r="Z496" s="63">
        <f t="shared" si="876"/>
        <v>0.56250000000000011</v>
      </c>
      <c r="AA496" s="60">
        <f t="shared" ref="AA496:AG496" si="932">SUM(AA447:AA450)</f>
        <v>1933</v>
      </c>
      <c r="AB496" s="60">
        <f t="shared" si="932"/>
        <v>408</v>
      </c>
      <c r="AC496" s="60">
        <f t="shared" si="932"/>
        <v>92</v>
      </c>
      <c r="AD496" s="60">
        <f t="shared" si="932"/>
        <v>65</v>
      </c>
      <c r="AE496" s="60">
        <f t="shared" si="932"/>
        <v>51</v>
      </c>
      <c r="AF496" s="60">
        <f t="shared" si="932"/>
        <v>17</v>
      </c>
      <c r="AG496" s="60">
        <f t="shared" si="932"/>
        <v>1</v>
      </c>
      <c r="AH496" s="61">
        <f t="shared" si="878"/>
        <v>2567</v>
      </c>
      <c r="AI496" s="68"/>
      <c r="AJ496" s="69"/>
      <c r="AK496" s="69"/>
      <c r="AL496" s="69"/>
      <c r="AM496" s="69"/>
      <c r="AN496" s="69"/>
      <c r="AO496" s="69"/>
      <c r="AP496" s="69"/>
    </row>
    <row r="497" spans="1:42" ht="13.5" customHeight="1" x14ac:dyDescent="0.2">
      <c r="A497" s="62">
        <f t="shared" si="871"/>
        <v>0.57291666666666674</v>
      </c>
      <c r="B497" s="60">
        <f t="shared" ref="B497:H497" si="933">SUM(B448:B451)</f>
        <v>0</v>
      </c>
      <c r="C497" s="60">
        <f t="shared" si="933"/>
        <v>0</v>
      </c>
      <c r="D497" s="60">
        <f t="shared" si="933"/>
        <v>0</v>
      </c>
      <c r="E497" s="60">
        <f t="shared" si="933"/>
        <v>0</v>
      </c>
      <c r="F497" s="60">
        <f t="shared" si="933"/>
        <v>0</v>
      </c>
      <c r="G497" s="60">
        <f t="shared" si="933"/>
        <v>0</v>
      </c>
      <c r="H497" s="60">
        <f t="shared" si="933"/>
        <v>0</v>
      </c>
      <c r="I497" s="61">
        <f t="shared" si="873"/>
        <v>0</v>
      </c>
      <c r="J497" s="60">
        <f t="shared" si="918"/>
        <v>71</v>
      </c>
      <c r="K497" s="60">
        <f t="shared" si="918"/>
        <v>19</v>
      </c>
      <c r="L497" s="60">
        <f t="shared" si="918"/>
        <v>6</v>
      </c>
      <c r="M497" s="60">
        <f t="shared" si="918"/>
        <v>13</v>
      </c>
      <c r="N497" s="60">
        <f t="shared" si="918"/>
        <v>3</v>
      </c>
      <c r="O497" s="60">
        <f t="shared" si="918"/>
        <v>0</v>
      </c>
      <c r="P497" s="60">
        <f t="shared" si="918"/>
        <v>0</v>
      </c>
      <c r="Q497" s="61">
        <f t="shared" si="874"/>
        <v>112</v>
      </c>
      <c r="R497" s="60">
        <f t="shared" si="919"/>
        <v>308</v>
      </c>
      <c r="S497" s="60">
        <f t="shared" si="919"/>
        <v>82</v>
      </c>
      <c r="T497" s="60">
        <f t="shared" si="919"/>
        <v>4</v>
      </c>
      <c r="U497" s="60">
        <f t="shared" si="919"/>
        <v>6</v>
      </c>
      <c r="V497" s="60">
        <f t="shared" si="919"/>
        <v>4</v>
      </c>
      <c r="W497" s="60">
        <f t="shared" si="919"/>
        <v>4</v>
      </c>
      <c r="X497" s="60">
        <f t="shared" si="919"/>
        <v>1</v>
      </c>
      <c r="Y497" s="61">
        <f t="shared" si="875"/>
        <v>409</v>
      </c>
      <c r="Z497" s="62">
        <f t="shared" si="876"/>
        <v>0.57291666666666674</v>
      </c>
      <c r="AA497" s="60">
        <f t="shared" ref="AA497:AG497" si="934">SUM(AA448:AA451)</f>
        <v>1961</v>
      </c>
      <c r="AB497" s="60">
        <f t="shared" si="934"/>
        <v>388</v>
      </c>
      <c r="AC497" s="60">
        <f t="shared" si="934"/>
        <v>84</v>
      </c>
      <c r="AD497" s="60">
        <f t="shared" si="934"/>
        <v>77</v>
      </c>
      <c r="AE497" s="60">
        <f t="shared" si="934"/>
        <v>52</v>
      </c>
      <c r="AF497" s="60">
        <f t="shared" si="934"/>
        <v>19</v>
      </c>
      <c r="AG497" s="60">
        <f t="shared" si="934"/>
        <v>2</v>
      </c>
      <c r="AH497" s="61">
        <f t="shared" si="878"/>
        <v>2583</v>
      </c>
      <c r="AI497" s="68"/>
      <c r="AJ497" s="69"/>
      <c r="AK497" s="69"/>
      <c r="AL497" s="69"/>
      <c r="AM497" s="69"/>
      <c r="AN497" s="69"/>
      <c r="AO497" s="69"/>
      <c r="AP497" s="69"/>
    </row>
    <row r="498" spans="1:42" ht="13.5" customHeight="1" x14ac:dyDescent="0.2">
      <c r="A498" s="62">
        <f t="shared" si="871"/>
        <v>0.58333333333333337</v>
      </c>
      <c r="B498" s="60">
        <f t="shared" ref="B498:H498" si="935">SUM(B449:B452)</f>
        <v>0</v>
      </c>
      <c r="C498" s="60">
        <f t="shared" si="935"/>
        <v>0</v>
      </c>
      <c r="D498" s="60">
        <f t="shared" si="935"/>
        <v>0</v>
      </c>
      <c r="E498" s="60">
        <f t="shared" si="935"/>
        <v>0</v>
      </c>
      <c r="F498" s="60">
        <f t="shared" si="935"/>
        <v>0</v>
      </c>
      <c r="G498" s="60">
        <f t="shared" si="935"/>
        <v>0</v>
      </c>
      <c r="H498" s="60">
        <f t="shared" si="935"/>
        <v>0</v>
      </c>
      <c r="I498" s="61">
        <f t="shared" si="873"/>
        <v>0</v>
      </c>
      <c r="J498" s="60">
        <f t="shared" si="918"/>
        <v>85</v>
      </c>
      <c r="K498" s="60">
        <f t="shared" si="918"/>
        <v>18</v>
      </c>
      <c r="L498" s="60">
        <f t="shared" si="918"/>
        <v>7</v>
      </c>
      <c r="M498" s="60">
        <f t="shared" si="918"/>
        <v>13</v>
      </c>
      <c r="N498" s="60">
        <f t="shared" si="918"/>
        <v>3</v>
      </c>
      <c r="O498" s="60">
        <f t="shared" si="918"/>
        <v>0</v>
      </c>
      <c r="P498" s="60">
        <f t="shared" si="918"/>
        <v>1</v>
      </c>
      <c r="Q498" s="61">
        <f t="shared" si="874"/>
        <v>127</v>
      </c>
      <c r="R498" s="60">
        <f t="shared" si="919"/>
        <v>329</v>
      </c>
      <c r="S498" s="60">
        <f t="shared" si="919"/>
        <v>81</v>
      </c>
      <c r="T498" s="60">
        <f t="shared" si="919"/>
        <v>8</v>
      </c>
      <c r="U498" s="60">
        <f t="shared" si="919"/>
        <v>4</v>
      </c>
      <c r="V498" s="60">
        <f t="shared" si="919"/>
        <v>1</v>
      </c>
      <c r="W498" s="60">
        <f t="shared" si="919"/>
        <v>5</v>
      </c>
      <c r="X498" s="60">
        <f t="shared" si="919"/>
        <v>1</v>
      </c>
      <c r="Y498" s="61">
        <f t="shared" si="875"/>
        <v>429</v>
      </c>
      <c r="Z498" s="62">
        <f t="shared" si="876"/>
        <v>0.58333333333333337</v>
      </c>
      <c r="AA498" s="60">
        <f t="shared" ref="AA498:AG498" si="936">SUM(AA449:AA452)</f>
        <v>2031</v>
      </c>
      <c r="AB498" s="60">
        <f t="shared" si="936"/>
        <v>396</v>
      </c>
      <c r="AC498" s="60">
        <f t="shared" si="936"/>
        <v>86</v>
      </c>
      <c r="AD498" s="60">
        <f t="shared" si="936"/>
        <v>85</v>
      </c>
      <c r="AE498" s="60">
        <f t="shared" si="936"/>
        <v>52</v>
      </c>
      <c r="AF498" s="60">
        <f t="shared" si="936"/>
        <v>25</v>
      </c>
      <c r="AG498" s="60">
        <f t="shared" si="936"/>
        <v>4</v>
      </c>
      <c r="AH498" s="61">
        <f t="shared" si="878"/>
        <v>2679</v>
      </c>
      <c r="AI498" s="68"/>
      <c r="AJ498" s="69"/>
      <c r="AK498" s="69"/>
      <c r="AL498" s="69"/>
      <c r="AM498" s="69"/>
      <c r="AN498" s="69"/>
      <c r="AO498" s="69"/>
      <c r="AP498" s="69"/>
    </row>
    <row r="499" spans="1:42" ht="13.5" customHeight="1" x14ac:dyDescent="0.2">
      <c r="A499" s="63">
        <f t="shared" si="871"/>
        <v>0.59375</v>
      </c>
      <c r="B499" s="60">
        <f t="shared" ref="B499:H499" si="937">SUM(B450:B453)</f>
        <v>0</v>
      </c>
      <c r="C499" s="60">
        <f t="shared" si="937"/>
        <v>0</v>
      </c>
      <c r="D499" s="60">
        <f t="shared" si="937"/>
        <v>0</v>
      </c>
      <c r="E499" s="60">
        <f t="shared" si="937"/>
        <v>0</v>
      </c>
      <c r="F499" s="60">
        <f t="shared" si="937"/>
        <v>0</v>
      </c>
      <c r="G499" s="60">
        <f t="shared" si="937"/>
        <v>0</v>
      </c>
      <c r="H499" s="60">
        <f t="shared" si="937"/>
        <v>0</v>
      </c>
      <c r="I499" s="61">
        <f t="shared" si="873"/>
        <v>0</v>
      </c>
      <c r="J499" s="60">
        <f t="shared" si="918"/>
        <v>83</v>
      </c>
      <c r="K499" s="60">
        <f t="shared" si="918"/>
        <v>20</v>
      </c>
      <c r="L499" s="60">
        <f t="shared" si="918"/>
        <v>5</v>
      </c>
      <c r="M499" s="60">
        <f t="shared" si="918"/>
        <v>11</v>
      </c>
      <c r="N499" s="60">
        <f t="shared" si="918"/>
        <v>2</v>
      </c>
      <c r="O499" s="60">
        <f t="shared" si="918"/>
        <v>0</v>
      </c>
      <c r="P499" s="60">
        <f t="shared" si="918"/>
        <v>1</v>
      </c>
      <c r="Q499" s="61">
        <f t="shared" si="874"/>
        <v>122</v>
      </c>
      <c r="R499" s="60">
        <f t="shared" si="919"/>
        <v>333</v>
      </c>
      <c r="S499" s="60">
        <f t="shared" si="919"/>
        <v>83</v>
      </c>
      <c r="T499" s="60">
        <f t="shared" si="919"/>
        <v>6</v>
      </c>
      <c r="U499" s="60">
        <f t="shared" si="919"/>
        <v>4</v>
      </c>
      <c r="V499" s="60">
        <f t="shared" si="919"/>
        <v>1</v>
      </c>
      <c r="W499" s="60">
        <f t="shared" si="919"/>
        <v>5</v>
      </c>
      <c r="X499" s="60">
        <f t="shared" si="919"/>
        <v>2</v>
      </c>
      <c r="Y499" s="61">
        <f t="shared" si="875"/>
        <v>434</v>
      </c>
      <c r="Z499" s="63">
        <f t="shared" si="876"/>
        <v>0.59375</v>
      </c>
      <c r="AA499" s="60">
        <f t="shared" ref="AA499:AG499" si="938">SUM(AA450:AA453)</f>
        <v>2032</v>
      </c>
      <c r="AB499" s="60">
        <f t="shared" si="938"/>
        <v>401</v>
      </c>
      <c r="AC499" s="60">
        <f t="shared" si="938"/>
        <v>79</v>
      </c>
      <c r="AD499" s="60">
        <f t="shared" si="938"/>
        <v>72</v>
      </c>
      <c r="AE499" s="60">
        <f t="shared" si="938"/>
        <v>56</v>
      </c>
      <c r="AF499" s="60">
        <f t="shared" si="938"/>
        <v>25</v>
      </c>
      <c r="AG499" s="60">
        <f t="shared" si="938"/>
        <v>5</v>
      </c>
      <c r="AH499" s="61">
        <f t="shared" si="878"/>
        <v>2670</v>
      </c>
      <c r="AI499" s="68"/>
      <c r="AJ499" s="69"/>
      <c r="AK499" s="69"/>
      <c r="AL499" s="69"/>
      <c r="AM499" s="69"/>
      <c r="AN499" s="69"/>
      <c r="AO499" s="69"/>
      <c r="AP499" s="69"/>
    </row>
    <row r="500" spans="1:42" ht="13.5" customHeight="1" x14ac:dyDescent="0.2">
      <c r="A500" s="62">
        <f t="shared" si="871"/>
        <v>0.60416666666666663</v>
      </c>
      <c r="B500" s="60">
        <f t="shared" ref="B500:H500" si="939">SUM(B451:B454)</f>
        <v>0</v>
      </c>
      <c r="C500" s="60">
        <f t="shared" si="939"/>
        <v>0</v>
      </c>
      <c r="D500" s="60">
        <f t="shared" si="939"/>
        <v>0</v>
      </c>
      <c r="E500" s="60">
        <f t="shared" si="939"/>
        <v>0</v>
      </c>
      <c r="F500" s="60">
        <f t="shared" si="939"/>
        <v>0</v>
      </c>
      <c r="G500" s="60">
        <f t="shared" si="939"/>
        <v>0</v>
      </c>
      <c r="H500" s="60">
        <f t="shared" si="939"/>
        <v>0</v>
      </c>
      <c r="I500" s="61">
        <f t="shared" si="873"/>
        <v>0</v>
      </c>
      <c r="J500" s="60">
        <f t="shared" ref="J500:P509" si="940">SUM(J451:J454)</f>
        <v>83</v>
      </c>
      <c r="K500" s="60">
        <f t="shared" si="940"/>
        <v>14</v>
      </c>
      <c r="L500" s="60">
        <f t="shared" si="940"/>
        <v>3</v>
      </c>
      <c r="M500" s="60">
        <f t="shared" si="940"/>
        <v>8</v>
      </c>
      <c r="N500" s="60">
        <f t="shared" si="940"/>
        <v>3</v>
      </c>
      <c r="O500" s="60">
        <f t="shared" si="940"/>
        <v>0</v>
      </c>
      <c r="P500" s="60">
        <f t="shared" si="940"/>
        <v>1</v>
      </c>
      <c r="Q500" s="61">
        <f t="shared" si="874"/>
        <v>112</v>
      </c>
      <c r="R500" s="60">
        <f t="shared" ref="R500:X509" si="941">SUM(R451:R454)</f>
        <v>325</v>
      </c>
      <c r="S500" s="60">
        <f t="shared" si="941"/>
        <v>76</v>
      </c>
      <c r="T500" s="60">
        <f t="shared" si="941"/>
        <v>11</v>
      </c>
      <c r="U500" s="60">
        <f t="shared" si="941"/>
        <v>5</v>
      </c>
      <c r="V500" s="60">
        <f t="shared" si="941"/>
        <v>2</v>
      </c>
      <c r="W500" s="60">
        <f t="shared" si="941"/>
        <v>6</v>
      </c>
      <c r="X500" s="60">
        <f t="shared" si="941"/>
        <v>1</v>
      </c>
      <c r="Y500" s="61">
        <f t="shared" si="875"/>
        <v>426</v>
      </c>
      <c r="Z500" s="62">
        <f t="shared" si="876"/>
        <v>0.60416666666666663</v>
      </c>
      <c r="AA500" s="60">
        <f t="shared" ref="AA500:AG500" si="942">SUM(AA451:AA454)</f>
        <v>2028</v>
      </c>
      <c r="AB500" s="60">
        <f t="shared" si="942"/>
        <v>403</v>
      </c>
      <c r="AC500" s="60">
        <f t="shared" si="942"/>
        <v>72</v>
      </c>
      <c r="AD500" s="60">
        <f t="shared" si="942"/>
        <v>63</v>
      </c>
      <c r="AE500" s="60">
        <f t="shared" si="942"/>
        <v>55</v>
      </c>
      <c r="AF500" s="60">
        <f t="shared" si="942"/>
        <v>26</v>
      </c>
      <c r="AG500" s="60">
        <f t="shared" si="942"/>
        <v>6</v>
      </c>
      <c r="AH500" s="61">
        <f t="shared" si="878"/>
        <v>2653</v>
      </c>
      <c r="AI500" s="68"/>
      <c r="AJ500" s="69"/>
      <c r="AK500" s="69"/>
      <c r="AL500" s="69"/>
      <c r="AM500" s="69"/>
      <c r="AN500" s="69"/>
      <c r="AO500" s="69"/>
      <c r="AP500" s="69"/>
    </row>
    <row r="501" spans="1:42" ht="13.5" customHeight="1" x14ac:dyDescent="0.2">
      <c r="A501" s="62">
        <f t="shared" si="871"/>
        <v>0.61458333333333326</v>
      </c>
      <c r="B501" s="60">
        <f t="shared" ref="B501:H501" si="943">SUM(B452:B455)</f>
        <v>0</v>
      </c>
      <c r="C501" s="60">
        <f t="shared" si="943"/>
        <v>0</v>
      </c>
      <c r="D501" s="60">
        <f t="shared" si="943"/>
        <v>0</v>
      </c>
      <c r="E501" s="60">
        <f t="shared" si="943"/>
        <v>0</v>
      </c>
      <c r="F501" s="60">
        <f t="shared" si="943"/>
        <v>0</v>
      </c>
      <c r="G501" s="60">
        <f t="shared" si="943"/>
        <v>0</v>
      </c>
      <c r="H501" s="60">
        <f t="shared" si="943"/>
        <v>0</v>
      </c>
      <c r="I501" s="61">
        <f t="shared" si="873"/>
        <v>0</v>
      </c>
      <c r="J501" s="60">
        <f t="shared" si="940"/>
        <v>74</v>
      </c>
      <c r="K501" s="60">
        <f t="shared" si="940"/>
        <v>17</v>
      </c>
      <c r="L501" s="60">
        <f t="shared" si="940"/>
        <v>3</v>
      </c>
      <c r="M501" s="60">
        <f t="shared" si="940"/>
        <v>4</v>
      </c>
      <c r="N501" s="60">
        <f t="shared" si="940"/>
        <v>3</v>
      </c>
      <c r="O501" s="60">
        <f t="shared" si="940"/>
        <v>0</v>
      </c>
      <c r="P501" s="60">
        <f t="shared" si="940"/>
        <v>1</v>
      </c>
      <c r="Q501" s="61">
        <f t="shared" si="874"/>
        <v>102</v>
      </c>
      <c r="R501" s="60">
        <f t="shared" si="941"/>
        <v>323</v>
      </c>
      <c r="S501" s="60">
        <f t="shared" si="941"/>
        <v>75</v>
      </c>
      <c r="T501" s="60">
        <f t="shared" si="941"/>
        <v>15</v>
      </c>
      <c r="U501" s="60">
        <f t="shared" si="941"/>
        <v>4</v>
      </c>
      <c r="V501" s="60">
        <f t="shared" si="941"/>
        <v>4</v>
      </c>
      <c r="W501" s="60">
        <f t="shared" si="941"/>
        <v>6</v>
      </c>
      <c r="X501" s="60">
        <f t="shared" si="941"/>
        <v>3</v>
      </c>
      <c r="Y501" s="61">
        <f t="shared" si="875"/>
        <v>430</v>
      </c>
      <c r="Z501" s="62">
        <f t="shared" si="876"/>
        <v>0.61458333333333326</v>
      </c>
      <c r="AA501" s="60">
        <f t="shared" ref="AA501:AG501" si="944">SUM(AA452:AA455)</f>
        <v>2036</v>
      </c>
      <c r="AB501" s="60">
        <f t="shared" si="944"/>
        <v>405</v>
      </c>
      <c r="AC501" s="60">
        <f t="shared" si="944"/>
        <v>77</v>
      </c>
      <c r="AD501" s="60">
        <f t="shared" si="944"/>
        <v>51</v>
      </c>
      <c r="AE501" s="60">
        <f t="shared" si="944"/>
        <v>56</v>
      </c>
      <c r="AF501" s="60">
        <f t="shared" si="944"/>
        <v>28</v>
      </c>
      <c r="AG501" s="60">
        <f t="shared" si="944"/>
        <v>7</v>
      </c>
      <c r="AH501" s="61">
        <f t="shared" si="878"/>
        <v>2660</v>
      </c>
      <c r="AI501" s="68"/>
      <c r="AJ501" s="69"/>
      <c r="AK501" s="69"/>
      <c r="AL501" s="69"/>
      <c r="AM501" s="69"/>
      <c r="AN501" s="69"/>
      <c r="AO501" s="69"/>
      <c r="AP501" s="69"/>
    </row>
    <row r="502" spans="1:42" ht="13.5" customHeight="1" x14ac:dyDescent="0.2">
      <c r="A502" s="63">
        <f t="shared" si="871"/>
        <v>0.62499999999999989</v>
      </c>
      <c r="B502" s="60">
        <f t="shared" ref="B502:H502" si="945">SUM(B453:B456)</f>
        <v>0</v>
      </c>
      <c r="C502" s="60">
        <f t="shared" si="945"/>
        <v>0</v>
      </c>
      <c r="D502" s="60">
        <f t="shared" si="945"/>
        <v>0</v>
      </c>
      <c r="E502" s="60">
        <f t="shared" si="945"/>
        <v>0</v>
      </c>
      <c r="F502" s="60">
        <f t="shared" si="945"/>
        <v>0</v>
      </c>
      <c r="G502" s="60">
        <f t="shared" si="945"/>
        <v>0</v>
      </c>
      <c r="H502" s="60">
        <f t="shared" si="945"/>
        <v>0</v>
      </c>
      <c r="I502" s="61">
        <f t="shared" si="873"/>
        <v>0</v>
      </c>
      <c r="J502" s="60">
        <f t="shared" si="940"/>
        <v>78</v>
      </c>
      <c r="K502" s="60">
        <f t="shared" si="940"/>
        <v>16</v>
      </c>
      <c r="L502" s="60">
        <f t="shared" si="940"/>
        <v>3</v>
      </c>
      <c r="M502" s="60">
        <f t="shared" si="940"/>
        <v>3</v>
      </c>
      <c r="N502" s="60">
        <f t="shared" si="940"/>
        <v>3</v>
      </c>
      <c r="O502" s="60">
        <f t="shared" si="940"/>
        <v>0</v>
      </c>
      <c r="P502" s="60">
        <f t="shared" si="940"/>
        <v>0</v>
      </c>
      <c r="Q502" s="61">
        <f t="shared" si="874"/>
        <v>103</v>
      </c>
      <c r="R502" s="60">
        <f t="shared" si="941"/>
        <v>332</v>
      </c>
      <c r="S502" s="60">
        <f t="shared" si="941"/>
        <v>77</v>
      </c>
      <c r="T502" s="60">
        <f t="shared" si="941"/>
        <v>13</v>
      </c>
      <c r="U502" s="60">
        <f t="shared" si="941"/>
        <v>4</v>
      </c>
      <c r="V502" s="60">
        <f t="shared" si="941"/>
        <v>4</v>
      </c>
      <c r="W502" s="60">
        <f t="shared" si="941"/>
        <v>7</v>
      </c>
      <c r="X502" s="60">
        <f t="shared" si="941"/>
        <v>4</v>
      </c>
      <c r="Y502" s="61">
        <f t="shared" si="875"/>
        <v>441</v>
      </c>
      <c r="Z502" s="63">
        <f t="shared" si="876"/>
        <v>0.62499999999999989</v>
      </c>
      <c r="AA502" s="60">
        <f t="shared" ref="AA502:AG502" si="946">SUM(AA453:AA456)</f>
        <v>2059</v>
      </c>
      <c r="AB502" s="60">
        <f t="shared" si="946"/>
        <v>413</v>
      </c>
      <c r="AC502" s="60">
        <f t="shared" si="946"/>
        <v>72</v>
      </c>
      <c r="AD502" s="60">
        <f t="shared" si="946"/>
        <v>40</v>
      </c>
      <c r="AE502" s="60">
        <f t="shared" si="946"/>
        <v>53</v>
      </c>
      <c r="AF502" s="60">
        <f t="shared" si="946"/>
        <v>28</v>
      </c>
      <c r="AG502" s="60">
        <f t="shared" si="946"/>
        <v>9</v>
      </c>
      <c r="AH502" s="61">
        <f t="shared" si="878"/>
        <v>2674</v>
      </c>
      <c r="AI502" s="68"/>
      <c r="AJ502" s="69"/>
      <c r="AK502" s="69"/>
      <c r="AL502" s="69"/>
      <c r="AM502" s="69"/>
      <c r="AN502" s="69"/>
      <c r="AO502" s="69"/>
      <c r="AP502" s="69"/>
    </row>
    <row r="503" spans="1:42" ht="13.5" customHeight="1" x14ac:dyDescent="0.2">
      <c r="A503" s="62">
        <f t="shared" si="871"/>
        <v>0.63541666666666652</v>
      </c>
      <c r="B503" s="60">
        <f t="shared" ref="B503:H503" si="947">SUM(B454:B457)</f>
        <v>0</v>
      </c>
      <c r="C503" s="60">
        <f t="shared" si="947"/>
        <v>0</v>
      </c>
      <c r="D503" s="60">
        <f t="shared" si="947"/>
        <v>0</v>
      </c>
      <c r="E503" s="60">
        <f t="shared" si="947"/>
        <v>0</v>
      </c>
      <c r="F503" s="60">
        <f t="shared" si="947"/>
        <v>0</v>
      </c>
      <c r="G503" s="60">
        <f t="shared" si="947"/>
        <v>0</v>
      </c>
      <c r="H503" s="60">
        <f t="shared" si="947"/>
        <v>0</v>
      </c>
      <c r="I503" s="61">
        <f t="shared" si="873"/>
        <v>0</v>
      </c>
      <c r="J503" s="60">
        <f t="shared" si="940"/>
        <v>93</v>
      </c>
      <c r="K503" s="60">
        <f t="shared" si="940"/>
        <v>21</v>
      </c>
      <c r="L503" s="60">
        <f t="shared" si="940"/>
        <v>4</v>
      </c>
      <c r="M503" s="60">
        <f t="shared" si="940"/>
        <v>5</v>
      </c>
      <c r="N503" s="60">
        <f t="shared" si="940"/>
        <v>3</v>
      </c>
      <c r="O503" s="60">
        <f t="shared" si="940"/>
        <v>0</v>
      </c>
      <c r="P503" s="60">
        <f t="shared" si="940"/>
        <v>0</v>
      </c>
      <c r="Q503" s="61">
        <f t="shared" si="874"/>
        <v>126</v>
      </c>
      <c r="R503" s="60">
        <f t="shared" si="941"/>
        <v>326</v>
      </c>
      <c r="S503" s="60">
        <f t="shared" si="941"/>
        <v>71</v>
      </c>
      <c r="T503" s="60">
        <f t="shared" si="941"/>
        <v>13</v>
      </c>
      <c r="U503" s="60">
        <f t="shared" si="941"/>
        <v>3</v>
      </c>
      <c r="V503" s="60">
        <f t="shared" si="941"/>
        <v>4</v>
      </c>
      <c r="W503" s="60">
        <f t="shared" si="941"/>
        <v>6</v>
      </c>
      <c r="X503" s="60">
        <f t="shared" si="941"/>
        <v>3</v>
      </c>
      <c r="Y503" s="61">
        <f t="shared" si="875"/>
        <v>426</v>
      </c>
      <c r="Z503" s="62">
        <f t="shared" si="876"/>
        <v>0.63541666666666652</v>
      </c>
      <c r="AA503" s="60">
        <f t="shared" ref="AA503:AG503" si="948">SUM(AA454:AA457)</f>
        <v>2076</v>
      </c>
      <c r="AB503" s="60">
        <f t="shared" si="948"/>
        <v>425</v>
      </c>
      <c r="AC503" s="60">
        <f t="shared" si="948"/>
        <v>70</v>
      </c>
      <c r="AD503" s="60">
        <f t="shared" si="948"/>
        <v>43</v>
      </c>
      <c r="AE503" s="60">
        <f t="shared" si="948"/>
        <v>51</v>
      </c>
      <c r="AF503" s="60">
        <f t="shared" si="948"/>
        <v>31</v>
      </c>
      <c r="AG503" s="60">
        <f t="shared" si="948"/>
        <v>11</v>
      </c>
      <c r="AH503" s="61">
        <f t="shared" si="878"/>
        <v>2707</v>
      </c>
      <c r="AI503" s="68"/>
      <c r="AJ503" s="69"/>
      <c r="AK503" s="69"/>
      <c r="AL503" s="69"/>
      <c r="AM503" s="69"/>
      <c r="AN503" s="69"/>
      <c r="AO503" s="69"/>
      <c r="AP503" s="69"/>
    </row>
    <row r="504" spans="1:42" ht="13.5" customHeight="1" x14ac:dyDescent="0.2">
      <c r="A504" s="62">
        <f t="shared" si="871"/>
        <v>0.64583333333333315</v>
      </c>
      <c r="B504" s="60">
        <f t="shared" ref="B504:H504" si="949">SUM(B455:B458)</f>
        <v>0</v>
      </c>
      <c r="C504" s="60">
        <f t="shared" si="949"/>
        <v>0</v>
      </c>
      <c r="D504" s="60">
        <f t="shared" si="949"/>
        <v>0</v>
      </c>
      <c r="E504" s="60">
        <f t="shared" si="949"/>
        <v>0</v>
      </c>
      <c r="F504" s="60">
        <f t="shared" si="949"/>
        <v>0</v>
      </c>
      <c r="G504" s="60">
        <f t="shared" si="949"/>
        <v>0</v>
      </c>
      <c r="H504" s="60">
        <f t="shared" si="949"/>
        <v>0</v>
      </c>
      <c r="I504" s="61">
        <f t="shared" si="873"/>
        <v>0</v>
      </c>
      <c r="J504" s="60">
        <f t="shared" si="940"/>
        <v>99</v>
      </c>
      <c r="K504" s="60">
        <f t="shared" si="940"/>
        <v>30</v>
      </c>
      <c r="L504" s="60">
        <f t="shared" si="940"/>
        <v>3</v>
      </c>
      <c r="M504" s="60">
        <f t="shared" si="940"/>
        <v>8</v>
      </c>
      <c r="N504" s="60">
        <f t="shared" si="940"/>
        <v>1</v>
      </c>
      <c r="O504" s="60">
        <f t="shared" si="940"/>
        <v>0</v>
      </c>
      <c r="P504" s="60">
        <f t="shared" si="940"/>
        <v>0</v>
      </c>
      <c r="Q504" s="61">
        <f t="shared" si="874"/>
        <v>141</v>
      </c>
      <c r="R504" s="60">
        <f t="shared" si="941"/>
        <v>326</v>
      </c>
      <c r="S504" s="60">
        <f t="shared" si="941"/>
        <v>66</v>
      </c>
      <c r="T504" s="60">
        <f t="shared" si="941"/>
        <v>10</v>
      </c>
      <c r="U504" s="60">
        <f t="shared" si="941"/>
        <v>1</v>
      </c>
      <c r="V504" s="60">
        <f t="shared" si="941"/>
        <v>4</v>
      </c>
      <c r="W504" s="60">
        <f t="shared" si="941"/>
        <v>5</v>
      </c>
      <c r="X504" s="60">
        <f t="shared" si="941"/>
        <v>4</v>
      </c>
      <c r="Y504" s="61">
        <f t="shared" si="875"/>
        <v>416</v>
      </c>
      <c r="Z504" s="62">
        <f t="shared" si="876"/>
        <v>0.64583333333333315</v>
      </c>
      <c r="AA504" s="60">
        <f t="shared" ref="AA504:AG504" si="950">SUM(AA455:AA458)</f>
        <v>2139</v>
      </c>
      <c r="AB504" s="60">
        <f t="shared" si="950"/>
        <v>437</v>
      </c>
      <c r="AC504" s="60">
        <f t="shared" si="950"/>
        <v>66</v>
      </c>
      <c r="AD504" s="60">
        <f t="shared" si="950"/>
        <v>46</v>
      </c>
      <c r="AE504" s="60">
        <f t="shared" si="950"/>
        <v>42</v>
      </c>
      <c r="AF504" s="60">
        <f t="shared" si="950"/>
        <v>33</v>
      </c>
      <c r="AG504" s="60">
        <f t="shared" si="950"/>
        <v>14</v>
      </c>
      <c r="AH504" s="61">
        <f t="shared" si="878"/>
        <v>2777</v>
      </c>
      <c r="AI504" s="68"/>
      <c r="AJ504" s="69"/>
      <c r="AK504" s="69"/>
      <c r="AL504" s="69"/>
      <c r="AM504" s="69"/>
      <c r="AN504" s="69"/>
      <c r="AO504" s="69"/>
      <c r="AP504" s="69"/>
    </row>
    <row r="505" spans="1:42" ht="13.5" customHeight="1" x14ac:dyDescent="0.2">
      <c r="A505" s="63">
        <f t="shared" si="871"/>
        <v>0.65624999999999978</v>
      </c>
      <c r="B505" s="60">
        <f t="shared" ref="B505:H505" si="951">SUM(B456:B459)</f>
        <v>0</v>
      </c>
      <c r="C505" s="60">
        <f t="shared" si="951"/>
        <v>0</v>
      </c>
      <c r="D505" s="60">
        <f t="shared" si="951"/>
        <v>0</v>
      </c>
      <c r="E505" s="60">
        <f t="shared" si="951"/>
        <v>0</v>
      </c>
      <c r="F505" s="60">
        <f t="shared" si="951"/>
        <v>0</v>
      </c>
      <c r="G505" s="60">
        <f t="shared" si="951"/>
        <v>0</v>
      </c>
      <c r="H505" s="60">
        <f t="shared" si="951"/>
        <v>0</v>
      </c>
      <c r="I505" s="61">
        <f t="shared" si="873"/>
        <v>0</v>
      </c>
      <c r="J505" s="60">
        <f t="shared" si="940"/>
        <v>115</v>
      </c>
      <c r="K505" s="60">
        <f t="shared" si="940"/>
        <v>31</v>
      </c>
      <c r="L505" s="60">
        <f t="shared" si="940"/>
        <v>3</v>
      </c>
      <c r="M505" s="60">
        <f t="shared" si="940"/>
        <v>7</v>
      </c>
      <c r="N505" s="60">
        <f t="shared" si="940"/>
        <v>0</v>
      </c>
      <c r="O505" s="60">
        <f t="shared" si="940"/>
        <v>1</v>
      </c>
      <c r="P505" s="60">
        <f t="shared" si="940"/>
        <v>0</v>
      </c>
      <c r="Q505" s="61">
        <f t="shared" si="874"/>
        <v>157</v>
      </c>
      <c r="R505" s="60">
        <f t="shared" si="941"/>
        <v>321</v>
      </c>
      <c r="S505" s="60">
        <f t="shared" si="941"/>
        <v>62</v>
      </c>
      <c r="T505" s="60">
        <f t="shared" si="941"/>
        <v>10</v>
      </c>
      <c r="U505" s="60">
        <f t="shared" si="941"/>
        <v>1</v>
      </c>
      <c r="V505" s="60">
        <f t="shared" si="941"/>
        <v>3</v>
      </c>
      <c r="W505" s="60">
        <f t="shared" si="941"/>
        <v>5</v>
      </c>
      <c r="X505" s="60">
        <f t="shared" si="941"/>
        <v>3</v>
      </c>
      <c r="Y505" s="61">
        <f t="shared" si="875"/>
        <v>405</v>
      </c>
      <c r="Z505" s="63">
        <f t="shared" si="876"/>
        <v>0.65624999999999978</v>
      </c>
      <c r="AA505" s="60">
        <f t="shared" ref="AA505:AG505" si="952">SUM(AA456:AA459)</f>
        <v>2206</v>
      </c>
      <c r="AB505" s="60">
        <f t="shared" si="952"/>
        <v>450</v>
      </c>
      <c r="AC505" s="60">
        <f t="shared" si="952"/>
        <v>57</v>
      </c>
      <c r="AD505" s="60">
        <f t="shared" si="952"/>
        <v>38</v>
      </c>
      <c r="AE505" s="60">
        <f t="shared" si="952"/>
        <v>42</v>
      </c>
      <c r="AF505" s="60">
        <f t="shared" si="952"/>
        <v>39</v>
      </c>
      <c r="AG505" s="60">
        <f t="shared" si="952"/>
        <v>16</v>
      </c>
      <c r="AH505" s="61">
        <f t="shared" si="878"/>
        <v>2848</v>
      </c>
      <c r="AI505" s="68"/>
      <c r="AJ505" s="69"/>
      <c r="AK505" s="69"/>
      <c r="AL505" s="69"/>
      <c r="AM505" s="69"/>
      <c r="AN505" s="69"/>
      <c r="AO505" s="69"/>
      <c r="AP505" s="69"/>
    </row>
    <row r="506" spans="1:42" ht="13.5" customHeight="1" x14ac:dyDescent="0.2">
      <c r="A506" s="62">
        <f t="shared" si="871"/>
        <v>0.66666666666666641</v>
      </c>
      <c r="B506" s="60">
        <f t="shared" ref="B506:H506" si="953">SUM(B457:B460)</f>
        <v>0</v>
      </c>
      <c r="C506" s="60">
        <f t="shared" si="953"/>
        <v>0</v>
      </c>
      <c r="D506" s="60">
        <f t="shared" si="953"/>
        <v>0</v>
      </c>
      <c r="E506" s="60">
        <f t="shared" si="953"/>
        <v>0</v>
      </c>
      <c r="F506" s="60">
        <f t="shared" si="953"/>
        <v>0</v>
      </c>
      <c r="G506" s="60">
        <f t="shared" si="953"/>
        <v>0</v>
      </c>
      <c r="H506" s="60">
        <f t="shared" si="953"/>
        <v>0</v>
      </c>
      <c r="I506" s="61">
        <f t="shared" si="873"/>
        <v>0</v>
      </c>
      <c r="J506" s="60">
        <f t="shared" si="940"/>
        <v>105</v>
      </c>
      <c r="K506" s="60">
        <f t="shared" si="940"/>
        <v>33</v>
      </c>
      <c r="L506" s="60">
        <f t="shared" si="940"/>
        <v>3</v>
      </c>
      <c r="M506" s="60">
        <f t="shared" si="940"/>
        <v>8</v>
      </c>
      <c r="N506" s="60">
        <f t="shared" si="940"/>
        <v>0</v>
      </c>
      <c r="O506" s="60">
        <f t="shared" si="940"/>
        <v>2</v>
      </c>
      <c r="P506" s="60">
        <f t="shared" si="940"/>
        <v>0</v>
      </c>
      <c r="Q506" s="61">
        <f t="shared" si="874"/>
        <v>151</v>
      </c>
      <c r="R506" s="60">
        <f t="shared" si="941"/>
        <v>320</v>
      </c>
      <c r="S506" s="60">
        <f t="shared" si="941"/>
        <v>55</v>
      </c>
      <c r="T506" s="60">
        <f t="shared" si="941"/>
        <v>8</v>
      </c>
      <c r="U506" s="60">
        <f t="shared" si="941"/>
        <v>1</v>
      </c>
      <c r="V506" s="60">
        <f t="shared" si="941"/>
        <v>6</v>
      </c>
      <c r="W506" s="60">
        <f t="shared" si="941"/>
        <v>4</v>
      </c>
      <c r="X506" s="60">
        <f t="shared" si="941"/>
        <v>3</v>
      </c>
      <c r="Y506" s="61">
        <f t="shared" si="875"/>
        <v>397</v>
      </c>
      <c r="Z506" s="62">
        <f t="shared" si="876"/>
        <v>0.66666666666666641</v>
      </c>
      <c r="AA506" s="60">
        <f t="shared" ref="AA506:AG506" si="954">SUM(AA457:AA460)</f>
        <v>2222</v>
      </c>
      <c r="AB506" s="60">
        <f t="shared" si="954"/>
        <v>419</v>
      </c>
      <c r="AC506" s="60">
        <f t="shared" si="954"/>
        <v>50</v>
      </c>
      <c r="AD506" s="60">
        <f t="shared" si="954"/>
        <v>39</v>
      </c>
      <c r="AE506" s="60">
        <f t="shared" si="954"/>
        <v>47</v>
      </c>
      <c r="AF506" s="60">
        <f t="shared" si="954"/>
        <v>43</v>
      </c>
      <c r="AG506" s="60">
        <f t="shared" si="954"/>
        <v>15</v>
      </c>
      <c r="AH506" s="61">
        <f t="shared" si="878"/>
        <v>2835</v>
      </c>
      <c r="AI506" s="68"/>
      <c r="AJ506" s="69"/>
      <c r="AK506" s="69"/>
      <c r="AL506" s="69"/>
      <c r="AM506" s="69"/>
      <c r="AN506" s="69"/>
      <c r="AO506" s="69"/>
      <c r="AP506" s="69"/>
    </row>
    <row r="507" spans="1:42" ht="13.5" customHeight="1" x14ac:dyDescent="0.2">
      <c r="A507" s="62">
        <f t="shared" si="871"/>
        <v>0.67708333333333304</v>
      </c>
      <c r="B507" s="60">
        <f t="shared" ref="B507:H507" si="955">SUM(B458:B461)</f>
        <v>0</v>
      </c>
      <c r="C507" s="60">
        <f t="shared" si="955"/>
        <v>0</v>
      </c>
      <c r="D507" s="60">
        <f t="shared" si="955"/>
        <v>0</v>
      </c>
      <c r="E507" s="60">
        <f t="shared" si="955"/>
        <v>0</v>
      </c>
      <c r="F507" s="60">
        <f t="shared" si="955"/>
        <v>0</v>
      </c>
      <c r="G507" s="60">
        <f t="shared" si="955"/>
        <v>0</v>
      </c>
      <c r="H507" s="60">
        <f t="shared" si="955"/>
        <v>0</v>
      </c>
      <c r="I507" s="61">
        <f t="shared" si="873"/>
        <v>0</v>
      </c>
      <c r="J507" s="60">
        <f t="shared" si="940"/>
        <v>108</v>
      </c>
      <c r="K507" s="60">
        <f t="shared" si="940"/>
        <v>29</v>
      </c>
      <c r="L507" s="60">
        <f t="shared" si="940"/>
        <v>2</v>
      </c>
      <c r="M507" s="60">
        <f t="shared" si="940"/>
        <v>7</v>
      </c>
      <c r="N507" s="60">
        <f t="shared" si="940"/>
        <v>0</v>
      </c>
      <c r="O507" s="60">
        <f t="shared" si="940"/>
        <v>3</v>
      </c>
      <c r="P507" s="60">
        <f t="shared" si="940"/>
        <v>0</v>
      </c>
      <c r="Q507" s="61">
        <f t="shared" si="874"/>
        <v>149</v>
      </c>
      <c r="R507" s="60">
        <f t="shared" si="941"/>
        <v>347</v>
      </c>
      <c r="S507" s="60">
        <f t="shared" si="941"/>
        <v>46</v>
      </c>
      <c r="T507" s="60">
        <f t="shared" si="941"/>
        <v>8</v>
      </c>
      <c r="U507" s="60">
        <f t="shared" si="941"/>
        <v>2</v>
      </c>
      <c r="V507" s="60">
        <f t="shared" si="941"/>
        <v>6</v>
      </c>
      <c r="W507" s="60">
        <f t="shared" si="941"/>
        <v>4</v>
      </c>
      <c r="X507" s="60">
        <f t="shared" si="941"/>
        <v>3</v>
      </c>
      <c r="Y507" s="61">
        <f t="shared" si="875"/>
        <v>416</v>
      </c>
      <c r="Z507" s="62">
        <f t="shared" si="876"/>
        <v>0.67708333333333304</v>
      </c>
      <c r="AA507" s="60">
        <f t="shared" ref="AA507:AG507" si="956">SUM(AA458:AA461)</f>
        <v>2271</v>
      </c>
      <c r="AB507" s="60">
        <f t="shared" si="956"/>
        <v>399</v>
      </c>
      <c r="AC507" s="60">
        <f t="shared" si="956"/>
        <v>44</v>
      </c>
      <c r="AD507" s="60">
        <f t="shared" si="956"/>
        <v>38</v>
      </c>
      <c r="AE507" s="60">
        <f t="shared" si="956"/>
        <v>42</v>
      </c>
      <c r="AF507" s="60">
        <f t="shared" si="956"/>
        <v>52</v>
      </c>
      <c r="AG507" s="60">
        <f t="shared" si="956"/>
        <v>15</v>
      </c>
      <c r="AH507" s="61">
        <f t="shared" si="878"/>
        <v>2861</v>
      </c>
      <c r="AI507" s="68"/>
      <c r="AJ507" s="69"/>
      <c r="AK507" s="69"/>
      <c r="AL507" s="69"/>
      <c r="AM507" s="69"/>
      <c r="AN507" s="69"/>
      <c r="AO507" s="69"/>
      <c r="AP507" s="69"/>
    </row>
    <row r="508" spans="1:42" ht="13.5" customHeight="1" x14ac:dyDescent="0.2">
      <c r="A508" s="63">
        <f t="shared" si="871"/>
        <v>0.68749999999999967</v>
      </c>
      <c r="B508" s="60">
        <f t="shared" ref="B508:H508" si="957">SUM(B459:B462)</f>
        <v>0</v>
      </c>
      <c r="C508" s="60">
        <f t="shared" si="957"/>
        <v>0</v>
      </c>
      <c r="D508" s="60">
        <f t="shared" si="957"/>
        <v>0</v>
      </c>
      <c r="E508" s="60">
        <f t="shared" si="957"/>
        <v>0</v>
      </c>
      <c r="F508" s="60">
        <f t="shared" si="957"/>
        <v>0</v>
      </c>
      <c r="G508" s="60">
        <f t="shared" si="957"/>
        <v>0</v>
      </c>
      <c r="H508" s="60">
        <f t="shared" si="957"/>
        <v>0</v>
      </c>
      <c r="I508" s="61">
        <f t="shared" si="873"/>
        <v>0</v>
      </c>
      <c r="J508" s="60">
        <f t="shared" si="940"/>
        <v>106</v>
      </c>
      <c r="K508" s="60">
        <f t="shared" si="940"/>
        <v>23</v>
      </c>
      <c r="L508" s="60">
        <f t="shared" si="940"/>
        <v>2</v>
      </c>
      <c r="M508" s="60">
        <f t="shared" si="940"/>
        <v>4</v>
      </c>
      <c r="N508" s="60">
        <f t="shared" si="940"/>
        <v>0</v>
      </c>
      <c r="O508" s="60">
        <f t="shared" si="940"/>
        <v>6</v>
      </c>
      <c r="P508" s="60">
        <f t="shared" si="940"/>
        <v>1</v>
      </c>
      <c r="Q508" s="61">
        <f t="shared" si="874"/>
        <v>142</v>
      </c>
      <c r="R508" s="60">
        <f t="shared" si="941"/>
        <v>356</v>
      </c>
      <c r="S508" s="60">
        <f t="shared" si="941"/>
        <v>50</v>
      </c>
      <c r="T508" s="60">
        <f t="shared" si="941"/>
        <v>7</v>
      </c>
      <c r="U508" s="60">
        <f t="shared" si="941"/>
        <v>2</v>
      </c>
      <c r="V508" s="60">
        <f t="shared" si="941"/>
        <v>5</v>
      </c>
      <c r="W508" s="60">
        <f t="shared" si="941"/>
        <v>5</v>
      </c>
      <c r="X508" s="60">
        <f t="shared" si="941"/>
        <v>6</v>
      </c>
      <c r="Y508" s="61">
        <f t="shared" si="875"/>
        <v>431</v>
      </c>
      <c r="Z508" s="63">
        <f t="shared" si="876"/>
        <v>0.68749999999999967</v>
      </c>
      <c r="AA508" s="60">
        <f t="shared" ref="AA508:AG508" si="958">SUM(AA459:AA462)</f>
        <v>2302</v>
      </c>
      <c r="AB508" s="60">
        <f t="shared" si="958"/>
        <v>372</v>
      </c>
      <c r="AC508" s="60">
        <f t="shared" si="958"/>
        <v>33</v>
      </c>
      <c r="AD508" s="60">
        <f t="shared" si="958"/>
        <v>32</v>
      </c>
      <c r="AE508" s="60">
        <f t="shared" si="958"/>
        <v>41</v>
      </c>
      <c r="AF508" s="60">
        <f t="shared" si="958"/>
        <v>56</v>
      </c>
      <c r="AG508" s="60">
        <f t="shared" si="958"/>
        <v>21</v>
      </c>
      <c r="AH508" s="61">
        <f t="shared" si="878"/>
        <v>2857</v>
      </c>
      <c r="AI508" s="68"/>
      <c r="AJ508" s="69"/>
      <c r="AK508" s="69"/>
      <c r="AL508" s="69"/>
      <c r="AM508" s="69"/>
      <c r="AN508" s="69"/>
      <c r="AO508" s="69"/>
      <c r="AP508" s="69"/>
    </row>
    <row r="509" spans="1:42" ht="13.5" customHeight="1" x14ac:dyDescent="0.2">
      <c r="A509" s="62">
        <f t="shared" si="871"/>
        <v>0.6979166666666663</v>
      </c>
      <c r="B509" s="60">
        <f t="shared" ref="B509:H509" si="959">SUM(B460:B463)</f>
        <v>0</v>
      </c>
      <c r="C509" s="60">
        <f t="shared" si="959"/>
        <v>0</v>
      </c>
      <c r="D509" s="60">
        <f t="shared" si="959"/>
        <v>0</v>
      </c>
      <c r="E509" s="60">
        <f t="shared" si="959"/>
        <v>0</v>
      </c>
      <c r="F509" s="60">
        <f t="shared" si="959"/>
        <v>0</v>
      </c>
      <c r="G509" s="60">
        <f t="shared" si="959"/>
        <v>0</v>
      </c>
      <c r="H509" s="60">
        <f t="shared" si="959"/>
        <v>0</v>
      </c>
      <c r="I509" s="61">
        <f t="shared" si="873"/>
        <v>0</v>
      </c>
      <c r="J509" s="60">
        <f t="shared" si="940"/>
        <v>98</v>
      </c>
      <c r="K509" s="60">
        <f t="shared" si="940"/>
        <v>22</v>
      </c>
      <c r="L509" s="60">
        <f t="shared" si="940"/>
        <v>2</v>
      </c>
      <c r="M509" s="60">
        <f t="shared" si="940"/>
        <v>5</v>
      </c>
      <c r="N509" s="60">
        <f t="shared" si="940"/>
        <v>1</v>
      </c>
      <c r="O509" s="60">
        <f t="shared" si="940"/>
        <v>6</v>
      </c>
      <c r="P509" s="60">
        <f t="shared" si="940"/>
        <v>1</v>
      </c>
      <c r="Q509" s="61">
        <f t="shared" si="874"/>
        <v>135</v>
      </c>
      <c r="R509" s="60">
        <f t="shared" si="941"/>
        <v>373</v>
      </c>
      <c r="S509" s="60">
        <f t="shared" si="941"/>
        <v>41</v>
      </c>
      <c r="T509" s="60">
        <f t="shared" si="941"/>
        <v>4</v>
      </c>
      <c r="U509" s="60">
        <f t="shared" si="941"/>
        <v>2</v>
      </c>
      <c r="V509" s="60">
        <f t="shared" si="941"/>
        <v>4</v>
      </c>
      <c r="W509" s="60">
        <f t="shared" si="941"/>
        <v>6</v>
      </c>
      <c r="X509" s="60">
        <f t="shared" si="941"/>
        <v>6</v>
      </c>
      <c r="Y509" s="61">
        <f t="shared" si="875"/>
        <v>436</v>
      </c>
      <c r="Z509" s="62">
        <f t="shared" si="876"/>
        <v>0.6979166666666663</v>
      </c>
      <c r="AA509" s="60">
        <f t="shared" ref="AA509:AG509" si="960">SUM(AA460:AA463)</f>
        <v>2266</v>
      </c>
      <c r="AB509" s="60">
        <f t="shared" si="960"/>
        <v>336</v>
      </c>
      <c r="AC509" s="60">
        <f t="shared" si="960"/>
        <v>25</v>
      </c>
      <c r="AD509" s="60">
        <f t="shared" si="960"/>
        <v>34</v>
      </c>
      <c r="AE509" s="60">
        <f t="shared" si="960"/>
        <v>41</v>
      </c>
      <c r="AF509" s="60">
        <f t="shared" si="960"/>
        <v>53</v>
      </c>
      <c r="AG509" s="60">
        <f t="shared" si="960"/>
        <v>27</v>
      </c>
      <c r="AH509" s="61">
        <f t="shared" si="878"/>
        <v>2782</v>
      </c>
      <c r="AI509" s="68"/>
      <c r="AJ509" s="69"/>
      <c r="AK509" s="69"/>
      <c r="AL509" s="69"/>
      <c r="AM509" s="69"/>
      <c r="AN509" s="69"/>
      <c r="AO509" s="69"/>
      <c r="AP509" s="69"/>
    </row>
    <row r="510" spans="1:42" ht="13.5" customHeight="1" x14ac:dyDescent="0.2">
      <c r="A510" s="62">
        <f t="shared" si="871"/>
        <v>0.70833333333333293</v>
      </c>
      <c r="B510" s="60">
        <f t="shared" ref="B510:H510" si="961">SUM(B461:B464)</f>
        <v>0</v>
      </c>
      <c r="C510" s="60">
        <f t="shared" si="961"/>
        <v>0</v>
      </c>
      <c r="D510" s="60">
        <f t="shared" si="961"/>
        <v>0</v>
      </c>
      <c r="E510" s="60">
        <f t="shared" si="961"/>
        <v>0</v>
      </c>
      <c r="F510" s="60">
        <f t="shared" si="961"/>
        <v>0</v>
      </c>
      <c r="G510" s="60">
        <f t="shared" si="961"/>
        <v>0</v>
      </c>
      <c r="H510" s="60">
        <f t="shared" si="961"/>
        <v>0</v>
      </c>
      <c r="I510" s="61">
        <f t="shared" si="873"/>
        <v>0</v>
      </c>
      <c r="J510" s="60">
        <f t="shared" ref="J510:P514" si="962">SUM(J461:J464)</f>
        <v>103</v>
      </c>
      <c r="K510" s="60">
        <f t="shared" si="962"/>
        <v>19</v>
      </c>
      <c r="L510" s="60">
        <f t="shared" si="962"/>
        <v>1</v>
      </c>
      <c r="M510" s="60">
        <f t="shared" si="962"/>
        <v>5</v>
      </c>
      <c r="N510" s="60">
        <f t="shared" si="962"/>
        <v>2</v>
      </c>
      <c r="O510" s="60">
        <f t="shared" si="962"/>
        <v>6</v>
      </c>
      <c r="P510" s="60">
        <f t="shared" si="962"/>
        <v>1</v>
      </c>
      <c r="Q510" s="61">
        <f t="shared" si="874"/>
        <v>137</v>
      </c>
      <c r="R510" s="60">
        <f t="shared" ref="R510:X514" si="963">SUM(R461:R464)</f>
        <v>373</v>
      </c>
      <c r="S510" s="60">
        <f t="shared" si="963"/>
        <v>41</v>
      </c>
      <c r="T510" s="60">
        <f t="shared" si="963"/>
        <v>4</v>
      </c>
      <c r="U510" s="60">
        <f t="shared" si="963"/>
        <v>2</v>
      </c>
      <c r="V510" s="60">
        <f t="shared" si="963"/>
        <v>1</v>
      </c>
      <c r="W510" s="60">
        <f t="shared" si="963"/>
        <v>5</v>
      </c>
      <c r="X510" s="60">
        <f t="shared" si="963"/>
        <v>7</v>
      </c>
      <c r="Y510" s="61">
        <f t="shared" si="875"/>
        <v>433</v>
      </c>
      <c r="Z510" s="62">
        <f t="shared" si="876"/>
        <v>0.70833333333333293</v>
      </c>
      <c r="AA510" s="60">
        <f t="shared" ref="AA510:AG510" si="964">SUM(AA461:AA464)</f>
        <v>2325</v>
      </c>
      <c r="AB510" s="60">
        <f t="shared" si="964"/>
        <v>307</v>
      </c>
      <c r="AC510" s="60">
        <f t="shared" si="964"/>
        <v>27</v>
      </c>
      <c r="AD510" s="60">
        <f t="shared" si="964"/>
        <v>30</v>
      </c>
      <c r="AE510" s="60">
        <f t="shared" si="964"/>
        <v>41</v>
      </c>
      <c r="AF510" s="60">
        <f t="shared" si="964"/>
        <v>54</v>
      </c>
      <c r="AG510" s="60">
        <f t="shared" si="964"/>
        <v>27</v>
      </c>
      <c r="AH510" s="61">
        <f t="shared" si="878"/>
        <v>2811</v>
      </c>
      <c r="AI510" s="68"/>
      <c r="AJ510" s="69"/>
      <c r="AK510" s="69"/>
      <c r="AL510" s="69"/>
      <c r="AM510" s="69"/>
      <c r="AN510" s="69"/>
      <c r="AO510" s="69"/>
      <c r="AP510" s="69"/>
    </row>
    <row r="511" spans="1:42" ht="13.5" customHeight="1" x14ac:dyDescent="0.2">
      <c r="A511" s="63">
        <f t="shared" si="871"/>
        <v>0.71874999999999956</v>
      </c>
      <c r="B511" s="60">
        <f t="shared" ref="B511:H511" si="965">SUM(B462:B465)</f>
        <v>0</v>
      </c>
      <c r="C511" s="60">
        <f t="shared" si="965"/>
        <v>0</v>
      </c>
      <c r="D511" s="60">
        <f t="shared" si="965"/>
        <v>0</v>
      </c>
      <c r="E511" s="60">
        <f t="shared" si="965"/>
        <v>0</v>
      </c>
      <c r="F511" s="60">
        <f t="shared" si="965"/>
        <v>0</v>
      </c>
      <c r="G511" s="60">
        <f t="shared" si="965"/>
        <v>0</v>
      </c>
      <c r="H511" s="60">
        <f t="shared" si="965"/>
        <v>0</v>
      </c>
      <c r="I511" s="61">
        <f t="shared" si="873"/>
        <v>0</v>
      </c>
      <c r="J511" s="60">
        <f t="shared" si="962"/>
        <v>97</v>
      </c>
      <c r="K511" s="60">
        <f t="shared" si="962"/>
        <v>18</v>
      </c>
      <c r="L511" s="60">
        <f t="shared" si="962"/>
        <v>1</v>
      </c>
      <c r="M511" s="60">
        <f t="shared" si="962"/>
        <v>6</v>
      </c>
      <c r="N511" s="60">
        <f t="shared" si="962"/>
        <v>2</v>
      </c>
      <c r="O511" s="60">
        <f t="shared" si="962"/>
        <v>5</v>
      </c>
      <c r="P511" s="60">
        <f t="shared" si="962"/>
        <v>2</v>
      </c>
      <c r="Q511" s="61">
        <f t="shared" si="874"/>
        <v>131</v>
      </c>
      <c r="R511" s="60">
        <f t="shared" si="963"/>
        <v>369</v>
      </c>
      <c r="S511" s="60">
        <f t="shared" si="963"/>
        <v>39</v>
      </c>
      <c r="T511" s="60">
        <f t="shared" si="963"/>
        <v>3</v>
      </c>
      <c r="U511" s="60">
        <f t="shared" si="963"/>
        <v>2</v>
      </c>
      <c r="V511" s="60">
        <f t="shared" si="963"/>
        <v>1</v>
      </c>
      <c r="W511" s="60">
        <f t="shared" si="963"/>
        <v>4</v>
      </c>
      <c r="X511" s="60">
        <f t="shared" si="963"/>
        <v>8</v>
      </c>
      <c r="Y511" s="61">
        <f t="shared" si="875"/>
        <v>426</v>
      </c>
      <c r="Z511" s="63">
        <f t="shared" si="876"/>
        <v>0.71874999999999956</v>
      </c>
      <c r="AA511" s="60">
        <f t="shared" ref="AA511:AG511" si="966">SUM(AA462:AA465)</f>
        <v>2336</v>
      </c>
      <c r="AB511" s="60">
        <f t="shared" si="966"/>
        <v>265</v>
      </c>
      <c r="AC511" s="60">
        <f t="shared" si="966"/>
        <v>23</v>
      </c>
      <c r="AD511" s="60">
        <f t="shared" si="966"/>
        <v>33</v>
      </c>
      <c r="AE511" s="60">
        <f t="shared" si="966"/>
        <v>43</v>
      </c>
      <c r="AF511" s="60">
        <f t="shared" si="966"/>
        <v>48</v>
      </c>
      <c r="AG511" s="60">
        <f t="shared" si="966"/>
        <v>30</v>
      </c>
      <c r="AH511" s="61">
        <f t="shared" si="878"/>
        <v>2778</v>
      </c>
      <c r="AI511" s="68"/>
      <c r="AJ511" s="69"/>
      <c r="AK511" s="69"/>
      <c r="AL511" s="69"/>
      <c r="AM511" s="69"/>
      <c r="AN511" s="69"/>
      <c r="AO511" s="69"/>
      <c r="AP511" s="69"/>
    </row>
    <row r="512" spans="1:42" ht="13.5" customHeight="1" x14ac:dyDescent="0.2">
      <c r="A512" s="62">
        <f t="shared" si="871"/>
        <v>0.72916666666666619</v>
      </c>
      <c r="B512" s="60">
        <f t="shared" ref="B512:H512" si="967">SUM(B463:B466)</f>
        <v>0</v>
      </c>
      <c r="C512" s="60">
        <f t="shared" si="967"/>
        <v>0</v>
      </c>
      <c r="D512" s="60">
        <f t="shared" si="967"/>
        <v>0</v>
      </c>
      <c r="E512" s="60">
        <f t="shared" si="967"/>
        <v>0</v>
      </c>
      <c r="F512" s="60">
        <f t="shared" si="967"/>
        <v>0</v>
      </c>
      <c r="G512" s="60">
        <f t="shared" si="967"/>
        <v>0</v>
      </c>
      <c r="H512" s="60">
        <f t="shared" si="967"/>
        <v>0</v>
      </c>
      <c r="I512" s="61">
        <f t="shared" si="873"/>
        <v>0</v>
      </c>
      <c r="J512" s="60">
        <f t="shared" si="962"/>
        <v>94</v>
      </c>
      <c r="K512" s="60">
        <f t="shared" si="962"/>
        <v>20</v>
      </c>
      <c r="L512" s="60">
        <f t="shared" si="962"/>
        <v>1</v>
      </c>
      <c r="M512" s="60">
        <f t="shared" si="962"/>
        <v>5</v>
      </c>
      <c r="N512" s="60">
        <f t="shared" si="962"/>
        <v>2</v>
      </c>
      <c r="O512" s="60">
        <f t="shared" si="962"/>
        <v>2</v>
      </c>
      <c r="P512" s="60">
        <f t="shared" si="962"/>
        <v>1</v>
      </c>
      <c r="Q512" s="61">
        <f t="shared" si="874"/>
        <v>125</v>
      </c>
      <c r="R512" s="60">
        <f t="shared" si="963"/>
        <v>350</v>
      </c>
      <c r="S512" s="60">
        <f t="shared" si="963"/>
        <v>32</v>
      </c>
      <c r="T512" s="60">
        <f t="shared" si="963"/>
        <v>5</v>
      </c>
      <c r="U512" s="60">
        <f t="shared" si="963"/>
        <v>2</v>
      </c>
      <c r="V512" s="60">
        <f t="shared" si="963"/>
        <v>1</v>
      </c>
      <c r="W512" s="60">
        <f t="shared" si="963"/>
        <v>2</v>
      </c>
      <c r="X512" s="60">
        <f t="shared" si="963"/>
        <v>4</v>
      </c>
      <c r="Y512" s="61">
        <f t="shared" si="875"/>
        <v>396</v>
      </c>
      <c r="Z512" s="62">
        <f t="shared" si="876"/>
        <v>0.72916666666666619</v>
      </c>
      <c r="AA512" s="60">
        <f t="shared" ref="AA512:AG512" si="968">SUM(AA463:AA466)</f>
        <v>2334</v>
      </c>
      <c r="AB512" s="60">
        <f t="shared" si="968"/>
        <v>246</v>
      </c>
      <c r="AC512" s="60">
        <f t="shared" si="968"/>
        <v>24</v>
      </c>
      <c r="AD512" s="60">
        <f t="shared" si="968"/>
        <v>29</v>
      </c>
      <c r="AE512" s="60">
        <f t="shared" si="968"/>
        <v>41</v>
      </c>
      <c r="AF512" s="60">
        <f t="shared" si="968"/>
        <v>43</v>
      </c>
      <c r="AG512" s="60">
        <f t="shared" si="968"/>
        <v>27</v>
      </c>
      <c r="AH512" s="61">
        <f t="shared" si="878"/>
        <v>2744</v>
      </c>
      <c r="AI512" s="68"/>
      <c r="AJ512" s="69"/>
      <c r="AK512" s="69"/>
      <c r="AL512" s="69"/>
      <c r="AM512" s="69"/>
      <c r="AN512" s="69"/>
      <c r="AO512" s="69"/>
      <c r="AP512" s="69"/>
    </row>
    <row r="513" spans="1:42" ht="13.5" customHeight="1" x14ac:dyDescent="0.2">
      <c r="A513" s="62">
        <f t="shared" si="871"/>
        <v>0.73958333333333282</v>
      </c>
      <c r="B513" s="60">
        <f t="shared" ref="B513:H513" si="969">SUM(B464:B467)</f>
        <v>0</v>
      </c>
      <c r="C513" s="60">
        <f t="shared" si="969"/>
        <v>0</v>
      </c>
      <c r="D513" s="60">
        <f t="shared" si="969"/>
        <v>0</v>
      </c>
      <c r="E513" s="60">
        <f t="shared" si="969"/>
        <v>0</v>
      </c>
      <c r="F513" s="60">
        <f t="shared" si="969"/>
        <v>0</v>
      </c>
      <c r="G513" s="60">
        <f t="shared" si="969"/>
        <v>0</v>
      </c>
      <c r="H513" s="60">
        <f t="shared" si="969"/>
        <v>0</v>
      </c>
      <c r="I513" s="61">
        <f t="shared" si="873"/>
        <v>0</v>
      </c>
      <c r="J513" s="60">
        <f t="shared" si="962"/>
        <v>101</v>
      </c>
      <c r="K513" s="60">
        <f t="shared" si="962"/>
        <v>17</v>
      </c>
      <c r="L513" s="60">
        <f t="shared" si="962"/>
        <v>0</v>
      </c>
      <c r="M513" s="60">
        <f t="shared" si="962"/>
        <v>3</v>
      </c>
      <c r="N513" s="60">
        <f t="shared" si="962"/>
        <v>1</v>
      </c>
      <c r="O513" s="60">
        <f t="shared" si="962"/>
        <v>1</v>
      </c>
      <c r="P513" s="60">
        <f t="shared" si="962"/>
        <v>1</v>
      </c>
      <c r="Q513" s="61">
        <f t="shared" si="874"/>
        <v>124</v>
      </c>
      <c r="R513" s="60">
        <f t="shared" si="963"/>
        <v>346</v>
      </c>
      <c r="S513" s="60">
        <f t="shared" si="963"/>
        <v>33</v>
      </c>
      <c r="T513" s="60">
        <f t="shared" si="963"/>
        <v>4</v>
      </c>
      <c r="U513" s="60">
        <f t="shared" si="963"/>
        <v>2</v>
      </c>
      <c r="V513" s="60">
        <f t="shared" si="963"/>
        <v>2</v>
      </c>
      <c r="W513" s="60">
        <f t="shared" si="963"/>
        <v>0</v>
      </c>
      <c r="X513" s="60">
        <f t="shared" si="963"/>
        <v>4</v>
      </c>
      <c r="Y513" s="61">
        <f t="shared" si="875"/>
        <v>391</v>
      </c>
      <c r="Z513" s="62">
        <f t="shared" si="876"/>
        <v>0.73958333333333282</v>
      </c>
      <c r="AA513" s="60">
        <f t="shared" ref="AA513:AG513" si="970">SUM(AA464:AA467)</f>
        <v>2392</v>
      </c>
      <c r="AB513" s="60">
        <f t="shared" si="970"/>
        <v>225</v>
      </c>
      <c r="AC513" s="60">
        <f t="shared" si="970"/>
        <v>26</v>
      </c>
      <c r="AD513" s="60">
        <f t="shared" si="970"/>
        <v>22</v>
      </c>
      <c r="AE513" s="60">
        <f t="shared" si="970"/>
        <v>42</v>
      </c>
      <c r="AF513" s="60">
        <f t="shared" si="970"/>
        <v>37</v>
      </c>
      <c r="AG513" s="60">
        <f t="shared" si="970"/>
        <v>20</v>
      </c>
      <c r="AH513" s="61">
        <f t="shared" si="878"/>
        <v>2764</v>
      </c>
      <c r="AI513" s="68"/>
      <c r="AJ513" s="69"/>
      <c r="AK513" s="69"/>
      <c r="AL513" s="69"/>
      <c r="AM513" s="69"/>
      <c r="AN513" s="69"/>
      <c r="AO513" s="69"/>
      <c r="AP513" s="69"/>
    </row>
    <row r="514" spans="1:42" ht="13.5" customHeight="1" thickBot="1" x14ac:dyDescent="0.25">
      <c r="A514" s="89">
        <f t="shared" si="871"/>
        <v>0.74999999999999944</v>
      </c>
      <c r="B514" s="65">
        <f>SUM(B465:B468)</f>
        <v>0</v>
      </c>
      <c r="C514" s="65">
        <f t="shared" ref="C514:H514" si="971">SUM(C465:C468)</f>
        <v>0</v>
      </c>
      <c r="D514" s="65">
        <f t="shared" si="971"/>
        <v>0</v>
      </c>
      <c r="E514" s="65">
        <f t="shared" si="971"/>
        <v>0</v>
      </c>
      <c r="F514" s="65">
        <f t="shared" si="971"/>
        <v>0</v>
      </c>
      <c r="G514" s="65">
        <f t="shared" si="971"/>
        <v>0</v>
      </c>
      <c r="H514" s="65">
        <f t="shared" si="971"/>
        <v>0</v>
      </c>
      <c r="I514" s="66">
        <f>SUM(B514:H514)</f>
        <v>0</v>
      </c>
      <c r="J514" s="65">
        <f t="shared" si="962"/>
        <v>92</v>
      </c>
      <c r="K514" s="65">
        <f t="shared" si="962"/>
        <v>16</v>
      </c>
      <c r="L514" s="65">
        <f t="shared" si="962"/>
        <v>0</v>
      </c>
      <c r="M514" s="65">
        <f t="shared" si="962"/>
        <v>2</v>
      </c>
      <c r="N514" s="65">
        <f t="shared" si="962"/>
        <v>0</v>
      </c>
      <c r="O514" s="65">
        <f t="shared" si="962"/>
        <v>0</v>
      </c>
      <c r="P514" s="65">
        <f t="shared" si="962"/>
        <v>1</v>
      </c>
      <c r="Q514" s="66">
        <f>SUM(J514:P514)</f>
        <v>111</v>
      </c>
      <c r="R514" s="65">
        <f t="shared" si="963"/>
        <v>345</v>
      </c>
      <c r="S514" s="65">
        <f t="shared" si="963"/>
        <v>30</v>
      </c>
      <c r="T514" s="65">
        <f t="shared" si="963"/>
        <v>3</v>
      </c>
      <c r="U514" s="65">
        <f t="shared" si="963"/>
        <v>2</v>
      </c>
      <c r="V514" s="65">
        <f t="shared" si="963"/>
        <v>2</v>
      </c>
      <c r="W514" s="65">
        <f t="shared" si="963"/>
        <v>0</v>
      </c>
      <c r="X514" s="65">
        <f t="shared" si="963"/>
        <v>2</v>
      </c>
      <c r="Y514" s="66">
        <f>SUM(R514:X514)</f>
        <v>384</v>
      </c>
      <c r="Z514" s="89">
        <f t="shared" si="876"/>
        <v>0.74999999999999944</v>
      </c>
      <c r="AA514" s="65">
        <f t="shared" ref="AA514:AG514" si="972">SUM(AA465:AA468)</f>
        <v>2375</v>
      </c>
      <c r="AB514" s="65">
        <f t="shared" si="972"/>
        <v>226</v>
      </c>
      <c r="AC514" s="65">
        <f t="shared" si="972"/>
        <v>16</v>
      </c>
      <c r="AD514" s="65">
        <f t="shared" si="972"/>
        <v>18</v>
      </c>
      <c r="AE514" s="65">
        <f t="shared" si="972"/>
        <v>37</v>
      </c>
      <c r="AF514" s="65">
        <f t="shared" si="972"/>
        <v>27</v>
      </c>
      <c r="AG514" s="65">
        <f t="shared" si="972"/>
        <v>19</v>
      </c>
      <c r="AH514" s="66">
        <f>SUM(AA514:AG514)</f>
        <v>2718</v>
      </c>
      <c r="AI514" s="68"/>
      <c r="AJ514" s="69"/>
      <c r="AK514" s="69"/>
      <c r="AL514" s="69"/>
      <c r="AM514" s="69"/>
      <c r="AN514" s="69"/>
      <c r="AO514" s="69"/>
      <c r="AP514" s="69"/>
    </row>
    <row r="515" spans="1:42" ht="13.5" customHeight="1" thickTop="1" x14ac:dyDescent="0.2"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</row>
    <row r="516" spans="1:42" ht="27.75" customHeight="1" x14ac:dyDescent="0.2">
      <c r="A516" s="51" t="s">
        <v>7</v>
      </c>
      <c r="B516" s="52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</row>
    <row r="517" spans="1:42" x14ac:dyDescent="0.2">
      <c r="A517" s="53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</row>
    <row r="518" spans="1:42" x14ac:dyDescent="0.2">
      <c r="A518" s="138" t="s">
        <v>36</v>
      </c>
      <c r="B518" s="14"/>
      <c r="C518" s="54" t="str">
        <f>$C$3</f>
        <v>Bristol City Council</v>
      </c>
      <c r="D518" s="54"/>
      <c r="E518" s="54"/>
      <c r="F518" s="138" t="s">
        <v>20</v>
      </c>
      <c r="G518" s="54"/>
      <c r="H518" s="56" t="str">
        <f>$H$3</f>
        <v>24.03.2015</v>
      </c>
      <c r="I518" s="54"/>
      <c r="K518" s="54"/>
      <c r="L518" s="54"/>
      <c r="M518" s="54"/>
      <c r="N518" s="54"/>
      <c r="O518" s="54"/>
      <c r="V518" s="57"/>
      <c r="W518" s="57"/>
      <c r="X518" s="57"/>
      <c r="Y518" s="57"/>
    </row>
    <row r="519" spans="1:42" x14ac:dyDescent="0.2">
      <c r="A519" s="138" t="s">
        <v>15</v>
      </c>
      <c r="B519" s="14"/>
      <c r="C519" s="54" t="str">
        <f>$C$4</f>
        <v>ID02263</v>
      </c>
      <c r="D519" s="54"/>
      <c r="E519" s="54"/>
      <c r="F519" s="138" t="s">
        <v>14</v>
      </c>
      <c r="G519" s="54"/>
      <c r="H519" s="56" t="str">
        <f>$H$4</f>
        <v>A37 Wells Road / A4174 Wooton Park / A4174 Airport Road</v>
      </c>
      <c r="I519" s="54"/>
      <c r="K519" s="54"/>
      <c r="L519" s="54"/>
      <c r="M519" s="139"/>
      <c r="N519" s="54"/>
      <c r="O519" s="140" t="s">
        <v>63</v>
      </c>
      <c r="P519" s="14" t="str">
        <f>$P$4</f>
        <v>A37 Wells Road (N)</v>
      </c>
      <c r="S519" s="140" t="s">
        <v>65</v>
      </c>
      <c r="T519" s="14" t="str">
        <f>$T$4</f>
        <v>A37 Wells Road (S)</v>
      </c>
      <c r="V519" s="57"/>
      <c r="W519" s="57"/>
      <c r="X519" s="57"/>
      <c r="Y519" s="57"/>
    </row>
    <row r="520" spans="1:42" x14ac:dyDescent="0.2">
      <c r="A520" s="138" t="s">
        <v>13</v>
      </c>
      <c r="B520" s="14"/>
      <c r="C520" s="54" t="str">
        <f>$C$5</f>
        <v>Site 5</v>
      </c>
      <c r="D520" s="54"/>
      <c r="E520" s="54"/>
      <c r="F520" s="138" t="s">
        <v>21</v>
      </c>
      <c r="G520" s="54"/>
      <c r="H520" s="56" t="str">
        <f>$H$5</f>
        <v>Crossroads</v>
      </c>
      <c r="I520" s="54"/>
      <c r="K520" s="54"/>
      <c r="L520" s="54"/>
      <c r="M520" s="139"/>
      <c r="N520" s="54"/>
      <c r="O520" s="140" t="s">
        <v>64</v>
      </c>
      <c r="P520" s="14" t="str">
        <f>$P$5</f>
        <v>A4174 Wootton Park</v>
      </c>
      <c r="S520" s="140" t="s">
        <v>69</v>
      </c>
      <c r="T520" s="14" t="str">
        <f>$T$5</f>
        <v>A4174 Airport Road</v>
      </c>
      <c r="V520" s="57"/>
      <c r="W520" s="57"/>
      <c r="X520" s="57"/>
      <c r="Y520" s="57"/>
    </row>
    <row r="521" spans="1:42" ht="13.5" thickBot="1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</row>
    <row r="522" spans="1:42" ht="14.25" thickTop="1" thickBot="1" x14ac:dyDescent="0.25">
      <c r="B522" s="291" t="s">
        <v>56</v>
      </c>
      <c r="C522" s="292"/>
      <c r="D522" s="292"/>
      <c r="E522" s="292"/>
      <c r="F522" s="292"/>
      <c r="G522" s="292"/>
      <c r="H522" s="292"/>
      <c r="I522" s="293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</row>
    <row r="523" spans="1:42" ht="14.25" thickTop="1" thickBot="1" x14ac:dyDescent="0.25">
      <c r="A523" s="169" t="s">
        <v>0</v>
      </c>
      <c r="B523" s="58" t="s">
        <v>2</v>
      </c>
      <c r="C523" s="58" t="s">
        <v>12</v>
      </c>
      <c r="D523" s="58" t="s">
        <v>10</v>
      </c>
      <c r="E523" s="58" t="s">
        <v>11</v>
      </c>
      <c r="F523" s="58" t="s">
        <v>4</v>
      </c>
      <c r="G523" s="58" t="s">
        <v>9</v>
      </c>
      <c r="H523" s="58" t="s">
        <v>3</v>
      </c>
      <c r="I523" s="58" t="s">
        <v>8</v>
      </c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</row>
    <row r="524" spans="1:42" ht="13.5" thickTop="1" x14ac:dyDescent="0.2">
      <c r="A524" s="59">
        <f>A421</f>
        <v>0.29166666666666669</v>
      </c>
      <c r="B524" s="96">
        <v>18</v>
      </c>
      <c r="C524" s="96">
        <v>8</v>
      </c>
      <c r="D524" s="96">
        <v>0</v>
      </c>
      <c r="E524" s="96">
        <v>0</v>
      </c>
      <c r="F524" s="96">
        <v>3</v>
      </c>
      <c r="G524" s="96">
        <v>0</v>
      </c>
      <c r="H524" s="96">
        <v>0</v>
      </c>
      <c r="I524" s="97">
        <f t="shared" ref="I524:I571" si="973">SUM(B524:H524)</f>
        <v>29</v>
      </c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</row>
    <row r="525" spans="1:42" x14ac:dyDescent="0.2">
      <c r="A525" s="62">
        <f t="shared" ref="A525:A571" si="974">A422</f>
        <v>0.30208333333333337</v>
      </c>
      <c r="B525" s="96">
        <v>16</v>
      </c>
      <c r="C525" s="96">
        <v>10</v>
      </c>
      <c r="D525" s="96">
        <v>1</v>
      </c>
      <c r="E525" s="96">
        <v>0</v>
      </c>
      <c r="F525" s="96">
        <v>2</v>
      </c>
      <c r="G525" s="96">
        <v>1</v>
      </c>
      <c r="H525" s="96">
        <v>0</v>
      </c>
      <c r="I525" s="97">
        <f t="shared" si="973"/>
        <v>30</v>
      </c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</row>
    <row r="526" spans="1:42" x14ac:dyDescent="0.2">
      <c r="A526" s="63">
        <f t="shared" si="974"/>
        <v>0.31250000000000006</v>
      </c>
      <c r="B526" s="96">
        <v>18</v>
      </c>
      <c r="C526" s="96">
        <v>3</v>
      </c>
      <c r="D526" s="96">
        <v>0</v>
      </c>
      <c r="E526" s="96">
        <v>0</v>
      </c>
      <c r="F526" s="96">
        <v>2</v>
      </c>
      <c r="G526" s="96">
        <v>0</v>
      </c>
      <c r="H526" s="96">
        <v>0</v>
      </c>
      <c r="I526" s="97">
        <f t="shared" si="973"/>
        <v>23</v>
      </c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</row>
    <row r="527" spans="1:42" x14ac:dyDescent="0.2">
      <c r="A527" s="62">
        <f t="shared" si="974"/>
        <v>0.32291666666666674</v>
      </c>
      <c r="B527" s="96">
        <v>15</v>
      </c>
      <c r="C527" s="96">
        <v>6</v>
      </c>
      <c r="D527" s="96">
        <v>0</v>
      </c>
      <c r="E527" s="96">
        <v>0</v>
      </c>
      <c r="F527" s="96">
        <v>0</v>
      </c>
      <c r="G527" s="96">
        <v>2</v>
      </c>
      <c r="H527" s="96">
        <v>0</v>
      </c>
      <c r="I527" s="97">
        <f t="shared" si="973"/>
        <v>23</v>
      </c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</row>
    <row r="528" spans="1:42" x14ac:dyDescent="0.2">
      <c r="A528" s="63">
        <f t="shared" si="974"/>
        <v>0.33333333333333343</v>
      </c>
      <c r="B528" s="96">
        <v>15</v>
      </c>
      <c r="C528" s="96">
        <v>5</v>
      </c>
      <c r="D528" s="96">
        <v>0</v>
      </c>
      <c r="E528" s="96">
        <v>0</v>
      </c>
      <c r="F528" s="96">
        <v>0</v>
      </c>
      <c r="G528" s="96">
        <v>0</v>
      </c>
      <c r="H528" s="96">
        <v>0</v>
      </c>
      <c r="I528" s="97">
        <f t="shared" si="973"/>
        <v>20</v>
      </c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</row>
    <row r="529" spans="1:25" x14ac:dyDescent="0.2">
      <c r="A529" s="63">
        <f t="shared" si="974"/>
        <v>0.34375000000000011</v>
      </c>
      <c r="B529" s="96">
        <v>14</v>
      </c>
      <c r="C529" s="96">
        <v>5</v>
      </c>
      <c r="D529" s="96">
        <v>1</v>
      </c>
      <c r="E529" s="96">
        <v>0</v>
      </c>
      <c r="F529" s="96">
        <v>1</v>
      </c>
      <c r="G529" s="96">
        <v>0</v>
      </c>
      <c r="H529" s="96">
        <v>0</v>
      </c>
      <c r="I529" s="97">
        <f t="shared" si="973"/>
        <v>21</v>
      </c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</row>
    <row r="530" spans="1:25" x14ac:dyDescent="0.2">
      <c r="A530" s="63">
        <f t="shared" si="974"/>
        <v>0.3541666666666668</v>
      </c>
      <c r="B530" s="96">
        <v>7</v>
      </c>
      <c r="C530" s="96">
        <v>3</v>
      </c>
      <c r="D530" s="96">
        <v>2</v>
      </c>
      <c r="E530" s="96">
        <v>0</v>
      </c>
      <c r="F530" s="96">
        <v>0</v>
      </c>
      <c r="G530" s="96">
        <v>1</v>
      </c>
      <c r="H530" s="96">
        <v>0</v>
      </c>
      <c r="I530" s="97">
        <f t="shared" si="973"/>
        <v>13</v>
      </c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</row>
    <row r="531" spans="1:25" x14ac:dyDescent="0.2">
      <c r="A531" s="63">
        <f t="shared" si="974"/>
        <v>0.36458333333333348</v>
      </c>
      <c r="B531" s="96">
        <v>15</v>
      </c>
      <c r="C531" s="96">
        <v>3</v>
      </c>
      <c r="D531" s="96">
        <v>0</v>
      </c>
      <c r="E531" s="96">
        <v>0</v>
      </c>
      <c r="F531" s="96">
        <v>0</v>
      </c>
      <c r="G531" s="96">
        <v>1</v>
      </c>
      <c r="H531" s="96">
        <v>0</v>
      </c>
      <c r="I531" s="97">
        <f t="shared" si="973"/>
        <v>19</v>
      </c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</row>
    <row r="532" spans="1:25" x14ac:dyDescent="0.2">
      <c r="A532" s="63">
        <f t="shared" si="974"/>
        <v>0.37500000000000017</v>
      </c>
      <c r="B532" s="96">
        <v>17</v>
      </c>
      <c r="C532" s="96">
        <v>8</v>
      </c>
      <c r="D532" s="96">
        <v>1</v>
      </c>
      <c r="E532" s="96">
        <v>0</v>
      </c>
      <c r="F532" s="96">
        <v>1</v>
      </c>
      <c r="G532" s="96">
        <v>0</v>
      </c>
      <c r="H532" s="96">
        <v>0</v>
      </c>
      <c r="I532" s="97">
        <f t="shared" si="973"/>
        <v>27</v>
      </c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</row>
    <row r="533" spans="1:25" x14ac:dyDescent="0.2">
      <c r="A533" s="59">
        <f t="shared" si="974"/>
        <v>0.38541666666666685</v>
      </c>
      <c r="B533" s="96">
        <v>23</v>
      </c>
      <c r="C533" s="96">
        <v>2</v>
      </c>
      <c r="D533" s="96">
        <v>0</v>
      </c>
      <c r="E533" s="96">
        <v>0</v>
      </c>
      <c r="F533" s="96">
        <v>0</v>
      </c>
      <c r="G533" s="96">
        <v>0</v>
      </c>
      <c r="H533" s="96">
        <v>0</v>
      </c>
      <c r="I533" s="97">
        <f t="shared" si="973"/>
        <v>25</v>
      </c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</row>
    <row r="534" spans="1:25" x14ac:dyDescent="0.2">
      <c r="A534" s="62">
        <f t="shared" si="974"/>
        <v>0.39583333333333354</v>
      </c>
      <c r="B534" s="96">
        <v>17</v>
      </c>
      <c r="C534" s="96">
        <v>1</v>
      </c>
      <c r="D534" s="96">
        <v>2</v>
      </c>
      <c r="E534" s="96">
        <v>0</v>
      </c>
      <c r="F534" s="96">
        <v>0</v>
      </c>
      <c r="G534" s="96">
        <v>0</v>
      </c>
      <c r="H534" s="96">
        <v>0</v>
      </c>
      <c r="I534" s="97">
        <f t="shared" si="973"/>
        <v>20</v>
      </c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</row>
    <row r="535" spans="1:25" x14ac:dyDescent="0.2">
      <c r="A535" s="63">
        <f t="shared" si="974"/>
        <v>0.40625000000000022</v>
      </c>
      <c r="B535" s="96">
        <v>15</v>
      </c>
      <c r="C535" s="96">
        <v>4</v>
      </c>
      <c r="D535" s="96">
        <v>2</v>
      </c>
      <c r="E535" s="96">
        <v>2</v>
      </c>
      <c r="F535" s="96">
        <v>2</v>
      </c>
      <c r="G535" s="96">
        <v>0</v>
      </c>
      <c r="H535" s="96">
        <v>0</v>
      </c>
      <c r="I535" s="97">
        <f t="shared" si="973"/>
        <v>25</v>
      </c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</row>
    <row r="536" spans="1:25" x14ac:dyDescent="0.2">
      <c r="A536" s="62">
        <f t="shared" si="974"/>
        <v>0.41666666666666691</v>
      </c>
      <c r="B536" s="96">
        <v>28</v>
      </c>
      <c r="C536" s="96">
        <v>3</v>
      </c>
      <c r="D536" s="96">
        <v>0</v>
      </c>
      <c r="E536" s="96">
        <v>0</v>
      </c>
      <c r="F536" s="96">
        <v>1</v>
      </c>
      <c r="G536" s="96">
        <v>0</v>
      </c>
      <c r="H536" s="96">
        <v>0</v>
      </c>
      <c r="I536" s="97">
        <f t="shared" si="973"/>
        <v>32</v>
      </c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</row>
    <row r="537" spans="1:25" x14ac:dyDescent="0.2">
      <c r="A537" s="63">
        <f t="shared" si="974"/>
        <v>0.42708333333333359</v>
      </c>
      <c r="B537" s="96">
        <v>19</v>
      </c>
      <c r="C537" s="96">
        <v>5</v>
      </c>
      <c r="D537" s="96">
        <v>0</v>
      </c>
      <c r="E537" s="96">
        <v>1</v>
      </c>
      <c r="F537" s="96">
        <v>0</v>
      </c>
      <c r="G537" s="96">
        <v>0</v>
      </c>
      <c r="H537" s="96">
        <v>0</v>
      </c>
      <c r="I537" s="97">
        <f t="shared" si="973"/>
        <v>25</v>
      </c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</row>
    <row r="538" spans="1:25" x14ac:dyDescent="0.2">
      <c r="A538" s="63">
        <f t="shared" si="974"/>
        <v>0.43750000000000028</v>
      </c>
      <c r="B538" s="96">
        <v>22</v>
      </c>
      <c r="C538" s="96">
        <v>4</v>
      </c>
      <c r="D538" s="96">
        <v>2</v>
      </c>
      <c r="E538" s="96">
        <v>0</v>
      </c>
      <c r="F538" s="96">
        <v>0</v>
      </c>
      <c r="G538" s="96">
        <v>0</v>
      </c>
      <c r="H538" s="96">
        <v>0</v>
      </c>
      <c r="I538" s="97">
        <f t="shared" si="973"/>
        <v>28</v>
      </c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</row>
    <row r="539" spans="1:25" x14ac:dyDescent="0.2">
      <c r="A539" s="63">
        <f t="shared" si="974"/>
        <v>0.44791666666666696</v>
      </c>
      <c r="B539" s="96">
        <v>19</v>
      </c>
      <c r="C539" s="96">
        <v>4</v>
      </c>
      <c r="D539" s="96">
        <v>0</v>
      </c>
      <c r="E539" s="96">
        <v>0</v>
      </c>
      <c r="F539" s="96">
        <v>1</v>
      </c>
      <c r="G539" s="96">
        <v>0</v>
      </c>
      <c r="H539" s="96">
        <v>0</v>
      </c>
      <c r="I539" s="97">
        <f t="shared" si="973"/>
        <v>24</v>
      </c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</row>
    <row r="540" spans="1:25" x14ac:dyDescent="0.2">
      <c r="A540" s="63">
        <f t="shared" si="974"/>
        <v>0.45833333333333365</v>
      </c>
      <c r="B540" s="96">
        <v>23</v>
      </c>
      <c r="C540" s="96">
        <v>5</v>
      </c>
      <c r="D540" s="96">
        <v>0</v>
      </c>
      <c r="E540" s="96">
        <v>1</v>
      </c>
      <c r="F540" s="96">
        <v>0</v>
      </c>
      <c r="G540" s="96">
        <v>1</v>
      </c>
      <c r="H540" s="96">
        <v>1</v>
      </c>
      <c r="I540" s="97">
        <f t="shared" si="973"/>
        <v>31</v>
      </c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</row>
    <row r="541" spans="1:25" x14ac:dyDescent="0.2">
      <c r="A541" s="63">
        <f t="shared" si="974"/>
        <v>0.46875000000000033</v>
      </c>
      <c r="B541" s="96">
        <v>18</v>
      </c>
      <c r="C541" s="96">
        <v>8</v>
      </c>
      <c r="D541" s="96">
        <v>1</v>
      </c>
      <c r="E541" s="96">
        <v>0</v>
      </c>
      <c r="F541" s="96">
        <v>0</v>
      </c>
      <c r="G541" s="96">
        <v>0</v>
      </c>
      <c r="H541" s="96">
        <v>0</v>
      </c>
      <c r="I541" s="97">
        <f t="shared" si="973"/>
        <v>27</v>
      </c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</row>
    <row r="542" spans="1:25" x14ac:dyDescent="0.2">
      <c r="A542" s="59">
        <f t="shared" si="974"/>
        <v>0.47916666666666702</v>
      </c>
      <c r="B542" s="96">
        <v>23</v>
      </c>
      <c r="C542" s="96">
        <v>4</v>
      </c>
      <c r="D542" s="96">
        <v>2</v>
      </c>
      <c r="E542" s="96">
        <v>0</v>
      </c>
      <c r="F542" s="96">
        <v>0</v>
      </c>
      <c r="G542" s="96">
        <v>0</v>
      </c>
      <c r="H542" s="96">
        <v>0</v>
      </c>
      <c r="I542" s="97">
        <f t="shared" si="973"/>
        <v>29</v>
      </c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</row>
    <row r="543" spans="1:25" x14ac:dyDescent="0.2">
      <c r="A543" s="62">
        <f t="shared" si="974"/>
        <v>0.4895833333333337</v>
      </c>
      <c r="B543" s="96">
        <v>18</v>
      </c>
      <c r="C543" s="96">
        <v>2</v>
      </c>
      <c r="D543" s="96">
        <v>0</v>
      </c>
      <c r="E543" s="96">
        <v>1</v>
      </c>
      <c r="F543" s="96">
        <v>1</v>
      </c>
      <c r="G543" s="96">
        <v>0</v>
      </c>
      <c r="H543" s="96">
        <v>0</v>
      </c>
      <c r="I543" s="97">
        <f t="shared" si="973"/>
        <v>22</v>
      </c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</row>
    <row r="544" spans="1:25" x14ac:dyDescent="0.2">
      <c r="A544" s="63">
        <f t="shared" si="974"/>
        <v>0.50000000000000033</v>
      </c>
      <c r="B544" s="96">
        <v>24</v>
      </c>
      <c r="C544" s="96">
        <v>1</v>
      </c>
      <c r="D544" s="96">
        <v>1</v>
      </c>
      <c r="E544" s="96">
        <v>0</v>
      </c>
      <c r="F544" s="96">
        <v>2</v>
      </c>
      <c r="G544" s="96">
        <v>1</v>
      </c>
      <c r="H544" s="96">
        <v>0</v>
      </c>
      <c r="I544" s="97">
        <f t="shared" si="973"/>
        <v>29</v>
      </c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</row>
    <row r="545" spans="1:25" x14ac:dyDescent="0.2">
      <c r="A545" s="62">
        <f t="shared" si="974"/>
        <v>0.51041666666666696</v>
      </c>
      <c r="B545" s="96">
        <v>31</v>
      </c>
      <c r="C545" s="96">
        <v>4</v>
      </c>
      <c r="D545" s="96">
        <v>0</v>
      </c>
      <c r="E545" s="96">
        <v>1</v>
      </c>
      <c r="F545" s="96">
        <v>1</v>
      </c>
      <c r="G545" s="96">
        <v>0</v>
      </c>
      <c r="H545" s="96">
        <v>0</v>
      </c>
      <c r="I545" s="97">
        <f t="shared" si="973"/>
        <v>37</v>
      </c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</row>
    <row r="546" spans="1:25" x14ac:dyDescent="0.2">
      <c r="A546" s="63">
        <f t="shared" si="974"/>
        <v>0.52083333333333359</v>
      </c>
      <c r="B546" s="96">
        <v>21</v>
      </c>
      <c r="C546" s="96">
        <v>5</v>
      </c>
      <c r="D546" s="96">
        <v>0</v>
      </c>
      <c r="E546" s="96">
        <v>0</v>
      </c>
      <c r="F546" s="96">
        <v>0</v>
      </c>
      <c r="G546" s="96">
        <v>1</v>
      </c>
      <c r="H546" s="96">
        <v>0</v>
      </c>
      <c r="I546" s="97">
        <f t="shared" si="973"/>
        <v>27</v>
      </c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</row>
    <row r="547" spans="1:25" x14ac:dyDescent="0.2">
      <c r="A547" s="63">
        <f t="shared" si="974"/>
        <v>0.53125000000000022</v>
      </c>
      <c r="B547" s="96">
        <v>18</v>
      </c>
      <c r="C547" s="96">
        <v>5</v>
      </c>
      <c r="D547" s="96">
        <v>2</v>
      </c>
      <c r="E547" s="96">
        <v>0</v>
      </c>
      <c r="F547" s="96">
        <v>0</v>
      </c>
      <c r="G547" s="96">
        <v>0</v>
      </c>
      <c r="H547" s="96">
        <v>0</v>
      </c>
      <c r="I547" s="97">
        <f t="shared" si="973"/>
        <v>25</v>
      </c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</row>
    <row r="548" spans="1:25" x14ac:dyDescent="0.2">
      <c r="A548" s="63">
        <f t="shared" si="974"/>
        <v>0.54166666666666685</v>
      </c>
      <c r="B548" s="96">
        <v>24</v>
      </c>
      <c r="C548" s="96">
        <v>7</v>
      </c>
      <c r="D548" s="96">
        <v>1</v>
      </c>
      <c r="E548" s="96">
        <v>0</v>
      </c>
      <c r="F548" s="96">
        <v>0</v>
      </c>
      <c r="G548" s="96">
        <v>2</v>
      </c>
      <c r="H548" s="96">
        <v>0</v>
      </c>
      <c r="I548" s="97">
        <f t="shared" si="973"/>
        <v>34</v>
      </c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</row>
    <row r="549" spans="1:25" x14ac:dyDescent="0.2">
      <c r="A549" s="63">
        <f t="shared" si="974"/>
        <v>0.55208333333333348</v>
      </c>
      <c r="B549" s="96">
        <v>15</v>
      </c>
      <c r="C549" s="96">
        <v>6</v>
      </c>
      <c r="D549" s="96">
        <v>1</v>
      </c>
      <c r="E549" s="96">
        <v>0</v>
      </c>
      <c r="F549" s="96">
        <v>1</v>
      </c>
      <c r="G549" s="96">
        <v>0</v>
      </c>
      <c r="H549" s="96">
        <v>0</v>
      </c>
      <c r="I549" s="97">
        <f t="shared" si="973"/>
        <v>23</v>
      </c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</row>
    <row r="550" spans="1:25" x14ac:dyDescent="0.2">
      <c r="A550" s="63">
        <f t="shared" si="974"/>
        <v>0.56250000000000011</v>
      </c>
      <c r="B550" s="96">
        <v>21</v>
      </c>
      <c r="C550" s="96">
        <v>5</v>
      </c>
      <c r="D550" s="96">
        <v>1</v>
      </c>
      <c r="E550" s="96">
        <v>0</v>
      </c>
      <c r="F550" s="96">
        <v>1</v>
      </c>
      <c r="G550" s="96">
        <v>0</v>
      </c>
      <c r="H550" s="96">
        <v>0</v>
      </c>
      <c r="I550" s="97">
        <f t="shared" si="973"/>
        <v>28</v>
      </c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</row>
    <row r="551" spans="1:25" x14ac:dyDescent="0.2">
      <c r="A551" s="59">
        <f t="shared" si="974"/>
        <v>0.57291666666666674</v>
      </c>
      <c r="B551" s="96">
        <v>27</v>
      </c>
      <c r="C551" s="96">
        <v>4</v>
      </c>
      <c r="D551" s="96">
        <v>1</v>
      </c>
      <c r="E551" s="96">
        <v>0</v>
      </c>
      <c r="F551" s="96">
        <v>1</v>
      </c>
      <c r="G551" s="96">
        <v>0</v>
      </c>
      <c r="H551" s="96">
        <v>0</v>
      </c>
      <c r="I551" s="97">
        <f t="shared" si="973"/>
        <v>33</v>
      </c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</row>
    <row r="552" spans="1:25" x14ac:dyDescent="0.2">
      <c r="A552" s="62">
        <f t="shared" si="974"/>
        <v>0.58333333333333337</v>
      </c>
      <c r="B552" s="96">
        <v>15</v>
      </c>
      <c r="C552" s="96">
        <v>3</v>
      </c>
      <c r="D552" s="96">
        <v>2</v>
      </c>
      <c r="E552" s="96">
        <v>0</v>
      </c>
      <c r="F552" s="96">
        <v>0</v>
      </c>
      <c r="G552" s="96">
        <v>0</v>
      </c>
      <c r="H552" s="96">
        <v>0</v>
      </c>
      <c r="I552" s="97">
        <f t="shared" si="973"/>
        <v>20</v>
      </c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</row>
    <row r="553" spans="1:25" x14ac:dyDescent="0.2">
      <c r="A553" s="63">
        <f t="shared" si="974"/>
        <v>0.59375</v>
      </c>
      <c r="B553" s="96">
        <v>20</v>
      </c>
      <c r="C553" s="96">
        <v>4</v>
      </c>
      <c r="D553" s="96">
        <v>1</v>
      </c>
      <c r="E553" s="96">
        <v>0</v>
      </c>
      <c r="F553" s="96">
        <v>0</v>
      </c>
      <c r="G553" s="96">
        <v>0</v>
      </c>
      <c r="H553" s="96">
        <v>0</v>
      </c>
      <c r="I553" s="97">
        <f t="shared" si="973"/>
        <v>25</v>
      </c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</row>
    <row r="554" spans="1:25" x14ac:dyDescent="0.2">
      <c r="A554" s="62">
        <f t="shared" si="974"/>
        <v>0.60416666666666663</v>
      </c>
      <c r="B554" s="96">
        <v>17</v>
      </c>
      <c r="C554" s="96">
        <v>1</v>
      </c>
      <c r="D554" s="96">
        <v>0</v>
      </c>
      <c r="E554" s="96">
        <v>1</v>
      </c>
      <c r="F554" s="96">
        <v>0</v>
      </c>
      <c r="G554" s="96">
        <v>1</v>
      </c>
      <c r="H554" s="96">
        <v>0</v>
      </c>
      <c r="I554" s="97">
        <f t="shared" si="973"/>
        <v>20</v>
      </c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</row>
    <row r="555" spans="1:25" x14ac:dyDescent="0.2">
      <c r="A555" s="63">
        <f t="shared" si="974"/>
        <v>0.61458333333333326</v>
      </c>
      <c r="B555" s="96">
        <v>22</v>
      </c>
      <c r="C555" s="96">
        <v>6</v>
      </c>
      <c r="D555" s="96">
        <v>0</v>
      </c>
      <c r="E555" s="96">
        <v>0</v>
      </c>
      <c r="F555" s="96">
        <v>0</v>
      </c>
      <c r="G555" s="96">
        <v>1</v>
      </c>
      <c r="H555" s="96">
        <v>0</v>
      </c>
      <c r="I555" s="97">
        <f t="shared" si="973"/>
        <v>29</v>
      </c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</row>
    <row r="556" spans="1:25" x14ac:dyDescent="0.2">
      <c r="A556" s="63">
        <f t="shared" si="974"/>
        <v>0.62499999999999989</v>
      </c>
      <c r="B556" s="96">
        <v>18</v>
      </c>
      <c r="C556" s="96">
        <v>5</v>
      </c>
      <c r="D556" s="96">
        <v>0</v>
      </c>
      <c r="E556" s="96">
        <v>0</v>
      </c>
      <c r="F556" s="96">
        <v>0</v>
      </c>
      <c r="G556" s="96">
        <v>0</v>
      </c>
      <c r="H556" s="96">
        <v>0</v>
      </c>
      <c r="I556" s="97">
        <f t="shared" si="973"/>
        <v>23</v>
      </c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</row>
    <row r="557" spans="1:25" x14ac:dyDescent="0.2">
      <c r="A557" s="63">
        <f t="shared" si="974"/>
        <v>0.63541666666666652</v>
      </c>
      <c r="B557" s="96">
        <v>23</v>
      </c>
      <c r="C557" s="96">
        <v>7</v>
      </c>
      <c r="D557" s="96">
        <v>0</v>
      </c>
      <c r="E557" s="96">
        <v>0</v>
      </c>
      <c r="F557" s="96">
        <v>0</v>
      </c>
      <c r="G557" s="96">
        <v>1</v>
      </c>
      <c r="H557" s="96">
        <v>0</v>
      </c>
      <c r="I557" s="97">
        <f t="shared" si="973"/>
        <v>31</v>
      </c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</row>
    <row r="558" spans="1:25" x14ac:dyDescent="0.2">
      <c r="A558" s="63">
        <f t="shared" si="974"/>
        <v>0.64583333333333315</v>
      </c>
      <c r="B558" s="96">
        <v>23</v>
      </c>
      <c r="C558" s="96">
        <v>2</v>
      </c>
      <c r="D558" s="96">
        <v>2</v>
      </c>
      <c r="E558" s="96">
        <v>0</v>
      </c>
      <c r="F558" s="96">
        <v>0</v>
      </c>
      <c r="G558" s="96">
        <v>0</v>
      </c>
      <c r="H558" s="96">
        <v>0</v>
      </c>
      <c r="I558" s="97">
        <f t="shared" si="973"/>
        <v>27</v>
      </c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</row>
    <row r="559" spans="1:25" x14ac:dyDescent="0.2">
      <c r="A559" s="63">
        <f t="shared" si="974"/>
        <v>0.65624999999999978</v>
      </c>
      <c r="B559" s="96">
        <v>26</v>
      </c>
      <c r="C559" s="96">
        <v>8</v>
      </c>
      <c r="D559" s="96">
        <v>0</v>
      </c>
      <c r="E559" s="96">
        <v>0</v>
      </c>
      <c r="F559" s="96">
        <v>0</v>
      </c>
      <c r="G559" s="96">
        <v>1</v>
      </c>
      <c r="H559" s="96">
        <v>0</v>
      </c>
      <c r="I559" s="97">
        <f t="shared" si="973"/>
        <v>35</v>
      </c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</row>
    <row r="560" spans="1:25" x14ac:dyDescent="0.2">
      <c r="A560" s="59">
        <f t="shared" si="974"/>
        <v>0.66666666666666641</v>
      </c>
      <c r="B560" s="96">
        <v>26</v>
      </c>
      <c r="C560" s="96">
        <v>4</v>
      </c>
      <c r="D560" s="96">
        <v>0</v>
      </c>
      <c r="E560" s="96">
        <v>0</v>
      </c>
      <c r="F560" s="96">
        <v>1</v>
      </c>
      <c r="G560" s="96">
        <v>0</v>
      </c>
      <c r="H560" s="96">
        <v>0</v>
      </c>
      <c r="I560" s="97">
        <f t="shared" si="973"/>
        <v>31</v>
      </c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</row>
    <row r="561" spans="1:25" x14ac:dyDescent="0.2">
      <c r="A561" s="62">
        <f t="shared" si="974"/>
        <v>0.67708333333333304</v>
      </c>
      <c r="B561" s="96">
        <v>19</v>
      </c>
      <c r="C561" s="96">
        <v>6</v>
      </c>
      <c r="D561" s="96">
        <v>0</v>
      </c>
      <c r="E561" s="96">
        <v>1</v>
      </c>
      <c r="F561" s="96">
        <v>0</v>
      </c>
      <c r="G561" s="96">
        <v>0</v>
      </c>
      <c r="H561" s="96">
        <v>0</v>
      </c>
      <c r="I561" s="97">
        <f t="shared" si="973"/>
        <v>26</v>
      </c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</row>
    <row r="562" spans="1:25" x14ac:dyDescent="0.2">
      <c r="A562" s="63">
        <f t="shared" si="974"/>
        <v>0.68749999999999967</v>
      </c>
      <c r="B562" s="96">
        <v>22</v>
      </c>
      <c r="C562" s="96">
        <v>4</v>
      </c>
      <c r="D562" s="96">
        <v>0</v>
      </c>
      <c r="E562" s="96">
        <v>0</v>
      </c>
      <c r="F562" s="96">
        <v>1</v>
      </c>
      <c r="G562" s="96">
        <v>0</v>
      </c>
      <c r="H562" s="96">
        <v>0</v>
      </c>
      <c r="I562" s="97">
        <f t="shared" si="973"/>
        <v>27</v>
      </c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</row>
    <row r="563" spans="1:25" x14ac:dyDescent="0.2">
      <c r="A563" s="62">
        <f t="shared" si="974"/>
        <v>0.6979166666666663</v>
      </c>
      <c r="B563" s="96">
        <v>30</v>
      </c>
      <c r="C563" s="96">
        <v>3</v>
      </c>
      <c r="D563" s="96">
        <v>0</v>
      </c>
      <c r="E563" s="96">
        <v>0</v>
      </c>
      <c r="F563" s="96">
        <v>1</v>
      </c>
      <c r="G563" s="96">
        <v>1</v>
      </c>
      <c r="H563" s="96">
        <v>0</v>
      </c>
      <c r="I563" s="97">
        <f t="shared" si="973"/>
        <v>35</v>
      </c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</row>
    <row r="564" spans="1:25" x14ac:dyDescent="0.2">
      <c r="A564" s="63">
        <f t="shared" si="974"/>
        <v>0.70833333333333293</v>
      </c>
      <c r="B564" s="96">
        <v>20</v>
      </c>
      <c r="C564" s="96">
        <v>3</v>
      </c>
      <c r="D564" s="96">
        <v>0</v>
      </c>
      <c r="E564" s="96">
        <v>0</v>
      </c>
      <c r="F564" s="96">
        <v>0</v>
      </c>
      <c r="G564" s="96">
        <v>1</v>
      </c>
      <c r="H564" s="96">
        <v>0</v>
      </c>
      <c r="I564" s="97">
        <f t="shared" si="973"/>
        <v>24</v>
      </c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</row>
    <row r="565" spans="1:25" x14ac:dyDescent="0.2">
      <c r="A565" s="63">
        <f t="shared" si="974"/>
        <v>0.71874999999999956</v>
      </c>
      <c r="B565" s="96">
        <v>20</v>
      </c>
      <c r="C565" s="96">
        <v>1</v>
      </c>
      <c r="D565" s="96">
        <v>0</v>
      </c>
      <c r="E565" s="96">
        <v>0</v>
      </c>
      <c r="F565" s="96">
        <v>1</v>
      </c>
      <c r="G565" s="96">
        <v>0</v>
      </c>
      <c r="H565" s="96">
        <v>0</v>
      </c>
      <c r="I565" s="97">
        <f t="shared" si="973"/>
        <v>22</v>
      </c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</row>
    <row r="566" spans="1:25" x14ac:dyDescent="0.2">
      <c r="A566" s="63">
        <f t="shared" si="974"/>
        <v>0.72916666666666619</v>
      </c>
      <c r="B566" s="96">
        <v>17</v>
      </c>
      <c r="C566" s="96">
        <v>2</v>
      </c>
      <c r="D566" s="96">
        <v>0</v>
      </c>
      <c r="E566" s="96">
        <v>0</v>
      </c>
      <c r="F566" s="96">
        <v>0</v>
      </c>
      <c r="G566" s="96">
        <v>0</v>
      </c>
      <c r="H566" s="96">
        <v>0</v>
      </c>
      <c r="I566" s="97">
        <f t="shared" si="973"/>
        <v>19</v>
      </c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</row>
    <row r="567" spans="1:25" x14ac:dyDescent="0.2">
      <c r="A567" s="63">
        <f t="shared" si="974"/>
        <v>0.73958333333333282</v>
      </c>
      <c r="B567" s="96">
        <v>22</v>
      </c>
      <c r="C567" s="96">
        <v>0</v>
      </c>
      <c r="D567" s="96">
        <v>0</v>
      </c>
      <c r="E567" s="96">
        <v>0</v>
      </c>
      <c r="F567" s="96">
        <v>2</v>
      </c>
      <c r="G567" s="96">
        <v>0</v>
      </c>
      <c r="H567" s="96">
        <v>0</v>
      </c>
      <c r="I567" s="97">
        <f t="shared" si="973"/>
        <v>24</v>
      </c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</row>
    <row r="568" spans="1:25" x14ac:dyDescent="0.2">
      <c r="A568" s="63">
        <f t="shared" si="974"/>
        <v>0.74999999999999944</v>
      </c>
      <c r="B568" s="96">
        <v>18</v>
      </c>
      <c r="C568" s="96">
        <v>2</v>
      </c>
      <c r="D568" s="96">
        <v>0</v>
      </c>
      <c r="E568" s="96">
        <v>0</v>
      </c>
      <c r="F568" s="96">
        <v>0</v>
      </c>
      <c r="G568" s="96">
        <v>0</v>
      </c>
      <c r="H568" s="96">
        <v>1</v>
      </c>
      <c r="I568" s="97">
        <f t="shared" si="973"/>
        <v>21</v>
      </c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</row>
    <row r="569" spans="1:25" x14ac:dyDescent="0.2">
      <c r="A569" s="59">
        <f t="shared" si="974"/>
        <v>0.76041666666666607</v>
      </c>
      <c r="B569" s="96">
        <v>19</v>
      </c>
      <c r="C569" s="96">
        <v>3</v>
      </c>
      <c r="D569" s="96">
        <v>0</v>
      </c>
      <c r="E569" s="96">
        <v>0</v>
      </c>
      <c r="F569" s="96">
        <v>0</v>
      </c>
      <c r="G569" s="96">
        <v>0</v>
      </c>
      <c r="H569" s="96">
        <v>0</v>
      </c>
      <c r="I569" s="97">
        <f t="shared" si="973"/>
        <v>22</v>
      </c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</row>
    <row r="570" spans="1:25" x14ac:dyDescent="0.2">
      <c r="A570" s="62">
        <f t="shared" si="974"/>
        <v>0.7708333333333327</v>
      </c>
      <c r="B570" s="96">
        <v>27</v>
      </c>
      <c r="C570" s="96">
        <v>1</v>
      </c>
      <c r="D570" s="96">
        <v>1</v>
      </c>
      <c r="E570" s="96">
        <v>0</v>
      </c>
      <c r="F570" s="96">
        <v>1</v>
      </c>
      <c r="G570" s="96">
        <v>1</v>
      </c>
      <c r="H570" s="96">
        <v>0</v>
      </c>
      <c r="I570" s="97">
        <f t="shared" si="973"/>
        <v>31</v>
      </c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</row>
    <row r="571" spans="1:25" ht="13.5" thickBot="1" x14ac:dyDescent="0.25">
      <c r="A571" s="63">
        <f t="shared" si="974"/>
        <v>0.78124999999999933</v>
      </c>
      <c r="B571" s="98">
        <v>18</v>
      </c>
      <c r="C571" s="98">
        <v>1</v>
      </c>
      <c r="D571" s="98">
        <v>0</v>
      </c>
      <c r="E571" s="98">
        <v>0</v>
      </c>
      <c r="F571" s="98">
        <v>0</v>
      </c>
      <c r="G571" s="98">
        <v>0</v>
      </c>
      <c r="H571" s="98">
        <v>0</v>
      </c>
      <c r="I571" s="99">
        <f t="shared" si="973"/>
        <v>19</v>
      </c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</row>
    <row r="572" spans="1:25" ht="14.25" thickTop="1" thickBot="1" x14ac:dyDescent="0.25">
      <c r="A572" s="169" t="s">
        <v>5</v>
      </c>
      <c r="B572" s="294" t="s">
        <v>6</v>
      </c>
      <c r="C572" s="295"/>
      <c r="D572" s="295"/>
      <c r="E572" s="295"/>
      <c r="F572" s="295"/>
      <c r="G572" s="295"/>
      <c r="H572" s="296"/>
      <c r="I572" s="58" t="s">
        <v>8</v>
      </c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</row>
    <row r="573" spans="1:25" ht="13.5" thickTop="1" x14ac:dyDescent="0.2">
      <c r="A573" s="64">
        <f>A470</f>
        <v>0.29166666666666669</v>
      </c>
      <c r="B573" s="70">
        <f>SUM(B524:B527)</f>
        <v>67</v>
      </c>
      <c r="C573" s="70">
        <f t="shared" ref="C573:H573" si="975">SUM(C524:C527)</f>
        <v>27</v>
      </c>
      <c r="D573" s="70">
        <f t="shared" si="975"/>
        <v>1</v>
      </c>
      <c r="E573" s="70">
        <f t="shared" si="975"/>
        <v>0</v>
      </c>
      <c r="F573" s="70">
        <f t="shared" si="975"/>
        <v>7</v>
      </c>
      <c r="G573" s="70">
        <f t="shared" si="975"/>
        <v>3</v>
      </c>
      <c r="H573" s="70">
        <f t="shared" si="975"/>
        <v>0</v>
      </c>
      <c r="I573" s="71">
        <f>SUM(B573:H573)</f>
        <v>105</v>
      </c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</row>
    <row r="574" spans="1:25" x14ac:dyDescent="0.2">
      <c r="A574" s="62">
        <f t="shared" ref="A574:A617" si="976">A471</f>
        <v>0.30208333333333337</v>
      </c>
      <c r="B574" s="60">
        <f>SUM(B525:B528)</f>
        <v>64</v>
      </c>
      <c r="C574" s="60">
        <f t="shared" ref="C574:H574" si="977">SUM(C525:C528)</f>
        <v>24</v>
      </c>
      <c r="D574" s="60">
        <f t="shared" si="977"/>
        <v>1</v>
      </c>
      <c r="E574" s="60">
        <f t="shared" si="977"/>
        <v>0</v>
      </c>
      <c r="F574" s="60">
        <f t="shared" si="977"/>
        <v>4</v>
      </c>
      <c r="G574" s="60">
        <f t="shared" si="977"/>
        <v>3</v>
      </c>
      <c r="H574" s="60">
        <f t="shared" si="977"/>
        <v>0</v>
      </c>
      <c r="I574" s="61">
        <f t="shared" ref="I574:I616" si="978">SUM(B574:H574)</f>
        <v>96</v>
      </c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</row>
    <row r="575" spans="1:25" x14ac:dyDescent="0.2">
      <c r="A575" s="63">
        <f t="shared" si="976"/>
        <v>0.31250000000000006</v>
      </c>
      <c r="B575" s="60">
        <f>SUM(B526:B529)</f>
        <v>62</v>
      </c>
      <c r="C575" s="60">
        <f t="shared" ref="C575:H575" si="979">SUM(C526:C529)</f>
        <v>19</v>
      </c>
      <c r="D575" s="60">
        <f t="shared" si="979"/>
        <v>1</v>
      </c>
      <c r="E575" s="60">
        <f t="shared" si="979"/>
        <v>0</v>
      </c>
      <c r="F575" s="60">
        <f t="shared" si="979"/>
        <v>3</v>
      </c>
      <c r="G575" s="60">
        <f t="shared" si="979"/>
        <v>2</v>
      </c>
      <c r="H575" s="60">
        <f t="shared" si="979"/>
        <v>0</v>
      </c>
      <c r="I575" s="61">
        <f t="shared" si="978"/>
        <v>87</v>
      </c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</row>
    <row r="576" spans="1:25" x14ac:dyDescent="0.2">
      <c r="A576" s="62">
        <f t="shared" si="976"/>
        <v>0.32291666666666674</v>
      </c>
      <c r="B576" s="60">
        <f t="shared" ref="B576:H576" si="980">SUM(B527:B530)</f>
        <v>51</v>
      </c>
      <c r="C576" s="60">
        <f t="shared" si="980"/>
        <v>19</v>
      </c>
      <c r="D576" s="60">
        <f t="shared" si="980"/>
        <v>3</v>
      </c>
      <c r="E576" s="60">
        <f t="shared" si="980"/>
        <v>0</v>
      </c>
      <c r="F576" s="60">
        <f t="shared" si="980"/>
        <v>1</v>
      </c>
      <c r="G576" s="60">
        <f t="shared" si="980"/>
        <v>3</v>
      </c>
      <c r="H576" s="60">
        <f t="shared" si="980"/>
        <v>0</v>
      </c>
      <c r="I576" s="61">
        <f t="shared" si="978"/>
        <v>77</v>
      </c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</row>
    <row r="577" spans="1:25" x14ac:dyDescent="0.2">
      <c r="A577" s="62">
        <f t="shared" si="976"/>
        <v>0.33333333333333343</v>
      </c>
      <c r="B577" s="60">
        <f t="shared" ref="B577:H577" si="981">SUM(B528:B531)</f>
        <v>51</v>
      </c>
      <c r="C577" s="60">
        <f t="shared" si="981"/>
        <v>16</v>
      </c>
      <c r="D577" s="60">
        <f t="shared" si="981"/>
        <v>3</v>
      </c>
      <c r="E577" s="60">
        <f t="shared" si="981"/>
        <v>0</v>
      </c>
      <c r="F577" s="60">
        <f t="shared" si="981"/>
        <v>1</v>
      </c>
      <c r="G577" s="60">
        <f t="shared" si="981"/>
        <v>2</v>
      </c>
      <c r="H577" s="60">
        <f t="shared" si="981"/>
        <v>0</v>
      </c>
      <c r="I577" s="61">
        <f t="shared" si="978"/>
        <v>73</v>
      </c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</row>
    <row r="578" spans="1:25" x14ac:dyDescent="0.2">
      <c r="A578" s="63">
        <f t="shared" si="976"/>
        <v>0.34375000000000011</v>
      </c>
      <c r="B578" s="60">
        <f t="shared" ref="B578:H578" si="982">SUM(B529:B532)</f>
        <v>53</v>
      </c>
      <c r="C578" s="60">
        <f t="shared" si="982"/>
        <v>19</v>
      </c>
      <c r="D578" s="60">
        <f t="shared" si="982"/>
        <v>4</v>
      </c>
      <c r="E578" s="60">
        <f t="shared" si="982"/>
        <v>0</v>
      </c>
      <c r="F578" s="60">
        <f t="shared" si="982"/>
        <v>2</v>
      </c>
      <c r="G578" s="60">
        <f t="shared" si="982"/>
        <v>2</v>
      </c>
      <c r="H578" s="60">
        <f t="shared" si="982"/>
        <v>0</v>
      </c>
      <c r="I578" s="61">
        <f t="shared" si="978"/>
        <v>80</v>
      </c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</row>
    <row r="579" spans="1:25" x14ac:dyDescent="0.2">
      <c r="A579" s="62">
        <f t="shared" si="976"/>
        <v>0.3541666666666668</v>
      </c>
      <c r="B579" s="60">
        <f t="shared" ref="B579:H579" si="983">SUM(B530:B533)</f>
        <v>62</v>
      </c>
      <c r="C579" s="60">
        <f t="shared" si="983"/>
        <v>16</v>
      </c>
      <c r="D579" s="60">
        <f t="shared" si="983"/>
        <v>3</v>
      </c>
      <c r="E579" s="60">
        <f t="shared" si="983"/>
        <v>0</v>
      </c>
      <c r="F579" s="60">
        <f t="shared" si="983"/>
        <v>1</v>
      </c>
      <c r="G579" s="60">
        <f t="shared" si="983"/>
        <v>2</v>
      </c>
      <c r="H579" s="60">
        <f t="shared" si="983"/>
        <v>0</v>
      </c>
      <c r="I579" s="61">
        <f t="shared" si="978"/>
        <v>84</v>
      </c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</row>
    <row r="580" spans="1:25" x14ac:dyDescent="0.2">
      <c r="A580" s="62">
        <f t="shared" si="976"/>
        <v>0.36458333333333348</v>
      </c>
      <c r="B580" s="60">
        <f t="shared" ref="B580:H580" si="984">SUM(B531:B534)</f>
        <v>72</v>
      </c>
      <c r="C580" s="60">
        <f t="shared" si="984"/>
        <v>14</v>
      </c>
      <c r="D580" s="60">
        <f t="shared" si="984"/>
        <v>3</v>
      </c>
      <c r="E580" s="60">
        <f t="shared" si="984"/>
        <v>0</v>
      </c>
      <c r="F580" s="60">
        <f t="shared" si="984"/>
        <v>1</v>
      </c>
      <c r="G580" s="60">
        <f t="shared" si="984"/>
        <v>1</v>
      </c>
      <c r="H580" s="60">
        <f t="shared" si="984"/>
        <v>0</v>
      </c>
      <c r="I580" s="61">
        <f t="shared" si="978"/>
        <v>91</v>
      </c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</row>
    <row r="581" spans="1:25" x14ac:dyDescent="0.2">
      <c r="A581" s="63">
        <f t="shared" si="976"/>
        <v>0.37500000000000017</v>
      </c>
      <c r="B581" s="60">
        <f t="shared" ref="B581:H581" si="985">SUM(B532:B535)</f>
        <v>72</v>
      </c>
      <c r="C581" s="60">
        <f t="shared" si="985"/>
        <v>15</v>
      </c>
      <c r="D581" s="60">
        <f t="shared" si="985"/>
        <v>5</v>
      </c>
      <c r="E581" s="60">
        <f t="shared" si="985"/>
        <v>2</v>
      </c>
      <c r="F581" s="60">
        <f t="shared" si="985"/>
        <v>3</v>
      </c>
      <c r="G581" s="60">
        <f t="shared" si="985"/>
        <v>0</v>
      </c>
      <c r="H581" s="60">
        <f t="shared" si="985"/>
        <v>0</v>
      </c>
      <c r="I581" s="61">
        <f t="shared" si="978"/>
        <v>97</v>
      </c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</row>
    <row r="582" spans="1:25" x14ac:dyDescent="0.2">
      <c r="A582" s="62">
        <f t="shared" si="976"/>
        <v>0.38541666666666685</v>
      </c>
      <c r="B582" s="60">
        <f t="shared" ref="B582:H582" si="986">SUM(B533:B536)</f>
        <v>83</v>
      </c>
      <c r="C582" s="60">
        <f t="shared" si="986"/>
        <v>10</v>
      </c>
      <c r="D582" s="60">
        <f t="shared" si="986"/>
        <v>4</v>
      </c>
      <c r="E582" s="60">
        <f t="shared" si="986"/>
        <v>2</v>
      </c>
      <c r="F582" s="60">
        <f t="shared" si="986"/>
        <v>3</v>
      </c>
      <c r="G582" s="60">
        <f t="shared" si="986"/>
        <v>0</v>
      </c>
      <c r="H582" s="60">
        <f t="shared" si="986"/>
        <v>0</v>
      </c>
      <c r="I582" s="61">
        <f t="shared" si="978"/>
        <v>102</v>
      </c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</row>
    <row r="583" spans="1:25" x14ac:dyDescent="0.2">
      <c r="A583" s="62">
        <f t="shared" si="976"/>
        <v>0.39583333333333354</v>
      </c>
      <c r="B583" s="60">
        <f t="shared" ref="B583:H583" si="987">SUM(B534:B537)</f>
        <v>79</v>
      </c>
      <c r="C583" s="60">
        <f t="shared" si="987"/>
        <v>13</v>
      </c>
      <c r="D583" s="60">
        <f t="shared" si="987"/>
        <v>4</v>
      </c>
      <c r="E583" s="60">
        <f t="shared" si="987"/>
        <v>3</v>
      </c>
      <c r="F583" s="60">
        <f t="shared" si="987"/>
        <v>3</v>
      </c>
      <c r="G583" s="60">
        <f t="shared" si="987"/>
        <v>0</v>
      </c>
      <c r="H583" s="60">
        <f t="shared" si="987"/>
        <v>0</v>
      </c>
      <c r="I583" s="61">
        <f t="shared" si="978"/>
        <v>102</v>
      </c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</row>
    <row r="584" spans="1:25" x14ac:dyDescent="0.2">
      <c r="A584" s="63">
        <f t="shared" si="976"/>
        <v>0.40625000000000022</v>
      </c>
      <c r="B584" s="60">
        <f t="shared" ref="B584:H584" si="988">SUM(B535:B538)</f>
        <v>84</v>
      </c>
      <c r="C584" s="60">
        <f t="shared" si="988"/>
        <v>16</v>
      </c>
      <c r="D584" s="60">
        <f t="shared" si="988"/>
        <v>4</v>
      </c>
      <c r="E584" s="60">
        <f t="shared" si="988"/>
        <v>3</v>
      </c>
      <c r="F584" s="60">
        <f t="shared" si="988"/>
        <v>3</v>
      </c>
      <c r="G584" s="60">
        <f t="shared" si="988"/>
        <v>0</v>
      </c>
      <c r="H584" s="60">
        <f t="shared" si="988"/>
        <v>0</v>
      </c>
      <c r="I584" s="61">
        <f t="shared" si="978"/>
        <v>110</v>
      </c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</row>
    <row r="585" spans="1:25" x14ac:dyDescent="0.2">
      <c r="A585" s="62">
        <f t="shared" si="976"/>
        <v>0.41666666666666691</v>
      </c>
      <c r="B585" s="60">
        <f t="shared" ref="B585:H585" si="989">SUM(B536:B539)</f>
        <v>88</v>
      </c>
      <c r="C585" s="60">
        <f t="shared" si="989"/>
        <v>16</v>
      </c>
      <c r="D585" s="60">
        <f t="shared" si="989"/>
        <v>2</v>
      </c>
      <c r="E585" s="60">
        <f t="shared" si="989"/>
        <v>1</v>
      </c>
      <c r="F585" s="60">
        <f t="shared" si="989"/>
        <v>2</v>
      </c>
      <c r="G585" s="60">
        <f t="shared" si="989"/>
        <v>0</v>
      </c>
      <c r="H585" s="60">
        <f t="shared" si="989"/>
        <v>0</v>
      </c>
      <c r="I585" s="61">
        <f t="shared" si="978"/>
        <v>109</v>
      </c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</row>
    <row r="586" spans="1:25" x14ac:dyDescent="0.2">
      <c r="A586" s="62">
        <f t="shared" si="976"/>
        <v>0.42708333333333359</v>
      </c>
      <c r="B586" s="60">
        <f t="shared" ref="B586:H586" si="990">SUM(B537:B540)</f>
        <v>83</v>
      </c>
      <c r="C586" s="60">
        <f t="shared" si="990"/>
        <v>18</v>
      </c>
      <c r="D586" s="60">
        <f t="shared" si="990"/>
        <v>2</v>
      </c>
      <c r="E586" s="60">
        <f t="shared" si="990"/>
        <v>2</v>
      </c>
      <c r="F586" s="60">
        <f t="shared" si="990"/>
        <v>1</v>
      </c>
      <c r="G586" s="60">
        <f t="shared" si="990"/>
        <v>1</v>
      </c>
      <c r="H586" s="60">
        <f t="shared" si="990"/>
        <v>1</v>
      </c>
      <c r="I586" s="61">
        <f t="shared" si="978"/>
        <v>108</v>
      </c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</row>
    <row r="587" spans="1:25" x14ac:dyDescent="0.2">
      <c r="A587" s="63">
        <f t="shared" si="976"/>
        <v>0.43750000000000028</v>
      </c>
      <c r="B587" s="60">
        <f t="shared" ref="B587:H587" si="991">SUM(B538:B541)</f>
        <v>82</v>
      </c>
      <c r="C587" s="60">
        <f t="shared" si="991"/>
        <v>21</v>
      </c>
      <c r="D587" s="60">
        <f t="shared" si="991"/>
        <v>3</v>
      </c>
      <c r="E587" s="60">
        <f t="shared" si="991"/>
        <v>1</v>
      </c>
      <c r="F587" s="60">
        <f t="shared" si="991"/>
        <v>1</v>
      </c>
      <c r="G587" s="60">
        <f t="shared" si="991"/>
        <v>1</v>
      </c>
      <c r="H587" s="60">
        <f t="shared" si="991"/>
        <v>1</v>
      </c>
      <c r="I587" s="61">
        <f t="shared" si="978"/>
        <v>110</v>
      </c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</row>
    <row r="588" spans="1:25" x14ac:dyDescent="0.2">
      <c r="A588" s="62">
        <f t="shared" si="976"/>
        <v>0.44791666666666696</v>
      </c>
      <c r="B588" s="60">
        <f t="shared" ref="B588:H588" si="992">SUM(B539:B542)</f>
        <v>83</v>
      </c>
      <c r="C588" s="60">
        <f t="shared" si="992"/>
        <v>21</v>
      </c>
      <c r="D588" s="60">
        <f t="shared" si="992"/>
        <v>3</v>
      </c>
      <c r="E588" s="60">
        <f t="shared" si="992"/>
        <v>1</v>
      </c>
      <c r="F588" s="60">
        <f t="shared" si="992"/>
        <v>1</v>
      </c>
      <c r="G588" s="60">
        <f t="shared" si="992"/>
        <v>1</v>
      </c>
      <c r="H588" s="60">
        <f t="shared" si="992"/>
        <v>1</v>
      </c>
      <c r="I588" s="61">
        <f t="shared" si="978"/>
        <v>111</v>
      </c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</row>
    <row r="589" spans="1:25" x14ac:dyDescent="0.2">
      <c r="A589" s="62">
        <f t="shared" si="976"/>
        <v>0.45833333333333365</v>
      </c>
      <c r="B589" s="60">
        <f t="shared" ref="B589:H589" si="993">SUM(B540:B543)</f>
        <v>82</v>
      </c>
      <c r="C589" s="60">
        <f t="shared" si="993"/>
        <v>19</v>
      </c>
      <c r="D589" s="60">
        <f t="shared" si="993"/>
        <v>3</v>
      </c>
      <c r="E589" s="60">
        <f t="shared" si="993"/>
        <v>2</v>
      </c>
      <c r="F589" s="60">
        <f t="shared" si="993"/>
        <v>1</v>
      </c>
      <c r="G589" s="60">
        <f t="shared" si="993"/>
        <v>1</v>
      </c>
      <c r="H589" s="60">
        <f t="shared" si="993"/>
        <v>1</v>
      </c>
      <c r="I589" s="61">
        <f t="shared" si="978"/>
        <v>109</v>
      </c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</row>
    <row r="590" spans="1:25" x14ac:dyDescent="0.2">
      <c r="A590" s="63">
        <f t="shared" si="976"/>
        <v>0.46875000000000033</v>
      </c>
      <c r="B590" s="60">
        <f t="shared" ref="B590:H590" si="994">SUM(B541:B544)</f>
        <v>83</v>
      </c>
      <c r="C590" s="60">
        <f t="shared" si="994"/>
        <v>15</v>
      </c>
      <c r="D590" s="60">
        <f t="shared" si="994"/>
        <v>4</v>
      </c>
      <c r="E590" s="60">
        <f t="shared" si="994"/>
        <v>1</v>
      </c>
      <c r="F590" s="60">
        <f t="shared" si="994"/>
        <v>3</v>
      </c>
      <c r="G590" s="60">
        <f t="shared" si="994"/>
        <v>1</v>
      </c>
      <c r="H590" s="60">
        <f t="shared" si="994"/>
        <v>0</v>
      </c>
      <c r="I590" s="61">
        <f t="shared" si="978"/>
        <v>107</v>
      </c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</row>
    <row r="591" spans="1:25" x14ac:dyDescent="0.2">
      <c r="A591" s="62">
        <f t="shared" si="976"/>
        <v>0.47916666666666702</v>
      </c>
      <c r="B591" s="60">
        <f t="shared" ref="B591:H591" si="995">SUM(B542:B545)</f>
        <v>96</v>
      </c>
      <c r="C591" s="60">
        <f t="shared" si="995"/>
        <v>11</v>
      </c>
      <c r="D591" s="60">
        <f t="shared" si="995"/>
        <v>3</v>
      </c>
      <c r="E591" s="60">
        <f t="shared" si="995"/>
        <v>2</v>
      </c>
      <c r="F591" s="60">
        <f t="shared" si="995"/>
        <v>4</v>
      </c>
      <c r="G591" s="60">
        <f t="shared" si="995"/>
        <v>1</v>
      </c>
      <c r="H591" s="60">
        <f t="shared" si="995"/>
        <v>0</v>
      </c>
      <c r="I591" s="61">
        <f t="shared" si="978"/>
        <v>117</v>
      </c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</row>
    <row r="592" spans="1:25" x14ac:dyDescent="0.2">
      <c r="A592" s="62">
        <f t="shared" si="976"/>
        <v>0.4895833333333337</v>
      </c>
      <c r="B592" s="60">
        <f t="shared" ref="B592:H592" si="996">SUM(B543:B546)</f>
        <v>94</v>
      </c>
      <c r="C592" s="60">
        <f t="shared" si="996"/>
        <v>12</v>
      </c>
      <c r="D592" s="60">
        <f t="shared" si="996"/>
        <v>1</v>
      </c>
      <c r="E592" s="60">
        <f t="shared" si="996"/>
        <v>2</v>
      </c>
      <c r="F592" s="60">
        <f t="shared" si="996"/>
        <v>4</v>
      </c>
      <c r="G592" s="60">
        <f t="shared" si="996"/>
        <v>2</v>
      </c>
      <c r="H592" s="60">
        <f t="shared" si="996"/>
        <v>0</v>
      </c>
      <c r="I592" s="61">
        <f t="shared" si="978"/>
        <v>115</v>
      </c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</row>
    <row r="593" spans="1:25" x14ac:dyDescent="0.2">
      <c r="A593" s="63">
        <f t="shared" si="976"/>
        <v>0.50000000000000033</v>
      </c>
      <c r="B593" s="60">
        <f t="shared" ref="B593:H593" si="997">SUM(B544:B547)</f>
        <v>94</v>
      </c>
      <c r="C593" s="60">
        <f t="shared" si="997"/>
        <v>15</v>
      </c>
      <c r="D593" s="60">
        <f t="shared" si="997"/>
        <v>3</v>
      </c>
      <c r="E593" s="60">
        <f t="shared" si="997"/>
        <v>1</v>
      </c>
      <c r="F593" s="60">
        <f t="shared" si="997"/>
        <v>3</v>
      </c>
      <c r="G593" s="60">
        <f t="shared" si="997"/>
        <v>2</v>
      </c>
      <c r="H593" s="60">
        <f t="shared" si="997"/>
        <v>0</v>
      </c>
      <c r="I593" s="61">
        <f t="shared" si="978"/>
        <v>118</v>
      </c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</row>
    <row r="594" spans="1:25" x14ac:dyDescent="0.2">
      <c r="A594" s="62">
        <f t="shared" si="976"/>
        <v>0.51041666666666696</v>
      </c>
      <c r="B594" s="60">
        <f t="shared" ref="B594:H594" si="998">SUM(B545:B548)</f>
        <v>94</v>
      </c>
      <c r="C594" s="60">
        <f t="shared" si="998"/>
        <v>21</v>
      </c>
      <c r="D594" s="60">
        <f t="shared" si="998"/>
        <v>3</v>
      </c>
      <c r="E594" s="60">
        <f t="shared" si="998"/>
        <v>1</v>
      </c>
      <c r="F594" s="60">
        <f t="shared" si="998"/>
        <v>1</v>
      </c>
      <c r="G594" s="60">
        <f t="shared" si="998"/>
        <v>3</v>
      </c>
      <c r="H594" s="60">
        <f t="shared" si="998"/>
        <v>0</v>
      </c>
      <c r="I594" s="61">
        <f t="shared" si="978"/>
        <v>123</v>
      </c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</row>
    <row r="595" spans="1:25" x14ac:dyDescent="0.2">
      <c r="A595" s="62">
        <f t="shared" si="976"/>
        <v>0.52083333333333359</v>
      </c>
      <c r="B595" s="60">
        <f t="shared" ref="B595:H595" si="999">SUM(B546:B549)</f>
        <v>78</v>
      </c>
      <c r="C595" s="60">
        <f t="shared" si="999"/>
        <v>23</v>
      </c>
      <c r="D595" s="60">
        <f t="shared" si="999"/>
        <v>4</v>
      </c>
      <c r="E595" s="60">
        <f t="shared" si="999"/>
        <v>0</v>
      </c>
      <c r="F595" s="60">
        <f t="shared" si="999"/>
        <v>1</v>
      </c>
      <c r="G595" s="60">
        <f t="shared" si="999"/>
        <v>3</v>
      </c>
      <c r="H595" s="60">
        <f t="shared" si="999"/>
        <v>0</v>
      </c>
      <c r="I595" s="61">
        <f t="shared" si="978"/>
        <v>109</v>
      </c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</row>
    <row r="596" spans="1:25" x14ac:dyDescent="0.2">
      <c r="A596" s="63">
        <f t="shared" si="976"/>
        <v>0.53125000000000022</v>
      </c>
      <c r="B596" s="60">
        <f t="shared" ref="B596:H596" si="1000">SUM(B547:B550)</f>
        <v>78</v>
      </c>
      <c r="C596" s="60">
        <f t="shared" si="1000"/>
        <v>23</v>
      </c>
      <c r="D596" s="60">
        <f t="shared" si="1000"/>
        <v>5</v>
      </c>
      <c r="E596" s="60">
        <f t="shared" si="1000"/>
        <v>0</v>
      </c>
      <c r="F596" s="60">
        <f t="shared" si="1000"/>
        <v>2</v>
      </c>
      <c r="G596" s="60">
        <f t="shared" si="1000"/>
        <v>2</v>
      </c>
      <c r="H596" s="60">
        <f t="shared" si="1000"/>
        <v>0</v>
      </c>
      <c r="I596" s="61">
        <f t="shared" si="978"/>
        <v>110</v>
      </c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</row>
    <row r="597" spans="1:25" x14ac:dyDescent="0.2">
      <c r="A597" s="62">
        <f t="shared" si="976"/>
        <v>0.54166666666666685</v>
      </c>
      <c r="B597" s="60">
        <f t="shared" ref="B597:H597" si="1001">SUM(B548:B551)</f>
        <v>87</v>
      </c>
      <c r="C597" s="60">
        <f t="shared" si="1001"/>
        <v>22</v>
      </c>
      <c r="D597" s="60">
        <f t="shared" si="1001"/>
        <v>4</v>
      </c>
      <c r="E597" s="60">
        <f t="shared" si="1001"/>
        <v>0</v>
      </c>
      <c r="F597" s="60">
        <f t="shared" si="1001"/>
        <v>3</v>
      </c>
      <c r="G597" s="60">
        <f t="shared" si="1001"/>
        <v>2</v>
      </c>
      <c r="H597" s="60">
        <f t="shared" si="1001"/>
        <v>0</v>
      </c>
      <c r="I597" s="61">
        <f t="shared" si="978"/>
        <v>118</v>
      </c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</row>
    <row r="598" spans="1:25" x14ac:dyDescent="0.2">
      <c r="A598" s="62">
        <f t="shared" si="976"/>
        <v>0.55208333333333348</v>
      </c>
      <c r="B598" s="60">
        <f t="shared" ref="B598:H598" si="1002">SUM(B549:B552)</f>
        <v>78</v>
      </c>
      <c r="C598" s="60">
        <f t="shared" si="1002"/>
        <v>18</v>
      </c>
      <c r="D598" s="60">
        <f t="shared" si="1002"/>
        <v>5</v>
      </c>
      <c r="E598" s="60">
        <f t="shared" si="1002"/>
        <v>0</v>
      </c>
      <c r="F598" s="60">
        <f t="shared" si="1002"/>
        <v>3</v>
      </c>
      <c r="G598" s="60">
        <f t="shared" si="1002"/>
        <v>0</v>
      </c>
      <c r="H598" s="60">
        <f t="shared" si="1002"/>
        <v>0</v>
      </c>
      <c r="I598" s="61">
        <f t="shared" si="978"/>
        <v>104</v>
      </c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</row>
    <row r="599" spans="1:25" x14ac:dyDescent="0.2">
      <c r="A599" s="63">
        <f t="shared" si="976"/>
        <v>0.56250000000000011</v>
      </c>
      <c r="B599" s="60">
        <f t="shared" ref="B599:H599" si="1003">SUM(B550:B553)</f>
        <v>83</v>
      </c>
      <c r="C599" s="60">
        <f t="shared" si="1003"/>
        <v>16</v>
      </c>
      <c r="D599" s="60">
        <f t="shared" si="1003"/>
        <v>5</v>
      </c>
      <c r="E599" s="60">
        <f t="shared" si="1003"/>
        <v>0</v>
      </c>
      <c r="F599" s="60">
        <f t="shared" si="1003"/>
        <v>2</v>
      </c>
      <c r="G599" s="60">
        <f t="shared" si="1003"/>
        <v>0</v>
      </c>
      <c r="H599" s="60">
        <f t="shared" si="1003"/>
        <v>0</v>
      </c>
      <c r="I599" s="61">
        <f t="shared" si="978"/>
        <v>106</v>
      </c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</row>
    <row r="600" spans="1:25" x14ac:dyDescent="0.2">
      <c r="A600" s="62">
        <f t="shared" si="976"/>
        <v>0.57291666666666674</v>
      </c>
      <c r="B600" s="60">
        <f t="shared" ref="B600:H600" si="1004">SUM(B551:B554)</f>
        <v>79</v>
      </c>
      <c r="C600" s="60">
        <f t="shared" si="1004"/>
        <v>12</v>
      </c>
      <c r="D600" s="60">
        <f t="shared" si="1004"/>
        <v>4</v>
      </c>
      <c r="E600" s="60">
        <f t="shared" si="1004"/>
        <v>1</v>
      </c>
      <c r="F600" s="60">
        <f t="shared" si="1004"/>
        <v>1</v>
      </c>
      <c r="G600" s="60">
        <f t="shared" si="1004"/>
        <v>1</v>
      </c>
      <c r="H600" s="60">
        <f t="shared" si="1004"/>
        <v>0</v>
      </c>
      <c r="I600" s="61">
        <f t="shared" si="978"/>
        <v>98</v>
      </c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</row>
    <row r="601" spans="1:25" x14ac:dyDescent="0.2">
      <c r="A601" s="62">
        <f t="shared" si="976"/>
        <v>0.58333333333333337</v>
      </c>
      <c r="B601" s="60">
        <f t="shared" ref="B601:H601" si="1005">SUM(B552:B555)</f>
        <v>74</v>
      </c>
      <c r="C601" s="60">
        <f t="shared" si="1005"/>
        <v>14</v>
      </c>
      <c r="D601" s="60">
        <f t="shared" si="1005"/>
        <v>3</v>
      </c>
      <c r="E601" s="60">
        <f t="shared" si="1005"/>
        <v>1</v>
      </c>
      <c r="F601" s="60">
        <f t="shared" si="1005"/>
        <v>0</v>
      </c>
      <c r="G601" s="60">
        <f t="shared" si="1005"/>
        <v>2</v>
      </c>
      <c r="H601" s="60">
        <f t="shared" si="1005"/>
        <v>0</v>
      </c>
      <c r="I601" s="61">
        <f t="shared" si="978"/>
        <v>94</v>
      </c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</row>
    <row r="602" spans="1:25" x14ac:dyDescent="0.2">
      <c r="A602" s="63">
        <f t="shared" si="976"/>
        <v>0.59375</v>
      </c>
      <c r="B602" s="60">
        <f t="shared" ref="B602:H602" si="1006">SUM(B553:B556)</f>
        <v>77</v>
      </c>
      <c r="C602" s="60">
        <f t="shared" si="1006"/>
        <v>16</v>
      </c>
      <c r="D602" s="60">
        <f t="shared" si="1006"/>
        <v>1</v>
      </c>
      <c r="E602" s="60">
        <f t="shared" si="1006"/>
        <v>1</v>
      </c>
      <c r="F602" s="60">
        <f t="shared" si="1006"/>
        <v>0</v>
      </c>
      <c r="G602" s="60">
        <f t="shared" si="1006"/>
        <v>2</v>
      </c>
      <c r="H602" s="60">
        <f t="shared" si="1006"/>
        <v>0</v>
      </c>
      <c r="I602" s="61">
        <f t="shared" si="978"/>
        <v>97</v>
      </c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</row>
    <row r="603" spans="1:25" x14ac:dyDescent="0.2">
      <c r="A603" s="62">
        <f t="shared" si="976"/>
        <v>0.60416666666666663</v>
      </c>
      <c r="B603" s="60">
        <f t="shared" ref="B603:H603" si="1007">SUM(B554:B557)</f>
        <v>80</v>
      </c>
      <c r="C603" s="60">
        <f t="shared" si="1007"/>
        <v>19</v>
      </c>
      <c r="D603" s="60">
        <f t="shared" si="1007"/>
        <v>0</v>
      </c>
      <c r="E603" s="60">
        <f t="shared" si="1007"/>
        <v>1</v>
      </c>
      <c r="F603" s="60">
        <f t="shared" si="1007"/>
        <v>0</v>
      </c>
      <c r="G603" s="60">
        <f t="shared" si="1007"/>
        <v>3</v>
      </c>
      <c r="H603" s="60">
        <f t="shared" si="1007"/>
        <v>0</v>
      </c>
      <c r="I603" s="61">
        <f t="shared" si="978"/>
        <v>103</v>
      </c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</row>
    <row r="604" spans="1:25" x14ac:dyDescent="0.2">
      <c r="A604" s="62">
        <f t="shared" si="976"/>
        <v>0.61458333333333326</v>
      </c>
      <c r="B604" s="60">
        <f t="shared" ref="B604:H604" si="1008">SUM(B555:B558)</f>
        <v>86</v>
      </c>
      <c r="C604" s="60">
        <f t="shared" si="1008"/>
        <v>20</v>
      </c>
      <c r="D604" s="60">
        <f t="shared" si="1008"/>
        <v>2</v>
      </c>
      <c r="E604" s="60">
        <f t="shared" si="1008"/>
        <v>0</v>
      </c>
      <c r="F604" s="60">
        <f t="shared" si="1008"/>
        <v>0</v>
      </c>
      <c r="G604" s="60">
        <f t="shared" si="1008"/>
        <v>2</v>
      </c>
      <c r="H604" s="60">
        <f t="shared" si="1008"/>
        <v>0</v>
      </c>
      <c r="I604" s="61">
        <f t="shared" si="978"/>
        <v>110</v>
      </c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</row>
    <row r="605" spans="1:25" x14ac:dyDescent="0.2">
      <c r="A605" s="63">
        <f t="shared" si="976"/>
        <v>0.62499999999999989</v>
      </c>
      <c r="B605" s="60">
        <f t="shared" ref="B605:H605" si="1009">SUM(B556:B559)</f>
        <v>90</v>
      </c>
      <c r="C605" s="60">
        <f t="shared" si="1009"/>
        <v>22</v>
      </c>
      <c r="D605" s="60">
        <f t="shared" si="1009"/>
        <v>2</v>
      </c>
      <c r="E605" s="60">
        <f t="shared" si="1009"/>
        <v>0</v>
      </c>
      <c r="F605" s="60">
        <f t="shared" si="1009"/>
        <v>0</v>
      </c>
      <c r="G605" s="60">
        <f t="shared" si="1009"/>
        <v>2</v>
      </c>
      <c r="H605" s="60">
        <f t="shared" si="1009"/>
        <v>0</v>
      </c>
      <c r="I605" s="61">
        <f t="shared" si="978"/>
        <v>116</v>
      </c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</row>
    <row r="606" spans="1:25" x14ac:dyDescent="0.2">
      <c r="A606" s="62">
        <f t="shared" si="976"/>
        <v>0.63541666666666652</v>
      </c>
      <c r="B606" s="60">
        <f t="shared" ref="B606:H606" si="1010">SUM(B557:B560)</f>
        <v>98</v>
      </c>
      <c r="C606" s="60">
        <f t="shared" si="1010"/>
        <v>21</v>
      </c>
      <c r="D606" s="60">
        <f t="shared" si="1010"/>
        <v>2</v>
      </c>
      <c r="E606" s="60">
        <f t="shared" si="1010"/>
        <v>0</v>
      </c>
      <c r="F606" s="60">
        <f t="shared" si="1010"/>
        <v>1</v>
      </c>
      <c r="G606" s="60">
        <f t="shared" si="1010"/>
        <v>2</v>
      </c>
      <c r="H606" s="60">
        <f t="shared" si="1010"/>
        <v>0</v>
      </c>
      <c r="I606" s="61">
        <f t="shared" si="978"/>
        <v>124</v>
      </c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</row>
    <row r="607" spans="1:25" x14ac:dyDescent="0.2">
      <c r="A607" s="62">
        <f t="shared" si="976"/>
        <v>0.64583333333333315</v>
      </c>
      <c r="B607" s="60">
        <f t="shared" ref="B607:H607" si="1011">SUM(B558:B561)</f>
        <v>94</v>
      </c>
      <c r="C607" s="60">
        <f t="shared" si="1011"/>
        <v>20</v>
      </c>
      <c r="D607" s="60">
        <f t="shared" si="1011"/>
        <v>2</v>
      </c>
      <c r="E607" s="60">
        <f t="shared" si="1011"/>
        <v>1</v>
      </c>
      <c r="F607" s="60">
        <f t="shared" si="1011"/>
        <v>1</v>
      </c>
      <c r="G607" s="60">
        <f t="shared" si="1011"/>
        <v>1</v>
      </c>
      <c r="H607" s="60">
        <f t="shared" si="1011"/>
        <v>0</v>
      </c>
      <c r="I607" s="61">
        <f t="shared" si="978"/>
        <v>119</v>
      </c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</row>
    <row r="608" spans="1:25" x14ac:dyDescent="0.2">
      <c r="A608" s="63">
        <f t="shared" si="976"/>
        <v>0.65624999999999978</v>
      </c>
      <c r="B608" s="60">
        <f t="shared" ref="B608:H608" si="1012">SUM(B559:B562)</f>
        <v>93</v>
      </c>
      <c r="C608" s="60">
        <f t="shared" si="1012"/>
        <v>22</v>
      </c>
      <c r="D608" s="60">
        <f t="shared" si="1012"/>
        <v>0</v>
      </c>
      <c r="E608" s="60">
        <f t="shared" si="1012"/>
        <v>1</v>
      </c>
      <c r="F608" s="60">
        <f t="shared" si="1012"/>
        <v>2</v>
      </c>
      <c r="G608" s="60">
        <f t="shared" si="1012"/>
        <v>1</v>
      </c>
      <c r="H608" s="60">
        <f t="shared" si="1012"/>
        <v>0</v>
      </c>
      <c r="I608" s="61">
        <f t="shared" si="978"/>
        <v>119</v>
      </c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</row>
    <row r="609" spans="1:25" x14ac:dyDescent="0.2">
      <c r="A609" s="62">
        <f t="shared" si="976"/>
        <v>0.66666666666666641</v>
      </c>
      <c r="B609" s="60">
        <f t="shared" ref="B609:H609" si="1013">SUM(B560:B563)</f>
        <v>97</v>
      </c>
      <c r="C609" s="60">
        <f t="shared" si="1013"/>
        <v>17</v>
      </c>
      <c r="D609" s="60">
        <f t="shared" si="1013"/>
        <v>0</v>
      </c>
      <c r="E609" s="60">
        <f t="shared" si="1013"/>
        <v>1</v>
      </c>
      <c r="F609" s="60">
        <f t="shared" si="1013"/>
        <v>3</v>
      </c>
      <c r="G609" s="60">
        <f t="shared" si="1013"/>
        <v>1</v>
      </c>
      <c r="H609" s="60">
        <f t="shared" si="1013"/>
        <v>0</v>
      </c>
      <c r="I609" s="61">
        <f t="shared" si="978"/>
        <v>119</v>
      </c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</row>
    <row r="610" spans="1:25" x14ac:dyDescent="0.2">
      <c r="A610" s="62">
        <f t="shared" si="976"/>
        <v>0.67708333333333304</v>
      </c>
      <c r="B610" s="60">
        <f t="shared" ref="B610:H610" si="1014">SUM(B561:B564)</f>
        <v>91</v>
      </c>
      <c r="C610" s="60">
        <f t="shared" si="1014"/>
        <v>16</v>
      </c>
      <c r="D610" s="60">
        <f t="shared" si="1014"/>
        <v>0</v>
      </c>
      <c r="E610" s="60">
        <f t="shared" si="1014"/>
        <v>1</v>
      </c>
      <c r="F610" s="60">
        <f t="shared" si="1014"/>
        <v>2</v>
      </c>
      <c r="G610" s="60">
        <f t="shared" si="1014"/>
        <v>2</v>
      </c>
      <c r="H610" s="60">
        <f t="shared" si="1014"/>
        <v>0</v>
      </c>
      <c r="I610" s="61">
        <f t="shared" si="978"/>
        <v>112</v>
      </c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</row>
    <row r="611" spans="1:25" x14ac:dyDescent="0.2">
      <c r="A611" s="63">
        <f t="shared" si="976"/>
        <v>0.68749999999999967</v>
      </c>
      <c r="B611" s="60">
        <f t="shared" ref="B611:H611" si="1015">SUM(B562:B565)</f>
        <v>92</v>
      </c>
      <c r="C611" s="60">
        <f t="shared" si="1015"/>
        <v>11</v>
      </c>
      <c r="D611" s="60">
        <f t="shared" si="1015"/>
        <v>0</v>
      </c>
      <c r="E611" s="60">
        <f t="shared" si="1015"/>
        <v>0</v>
      </c>
      <c r="F611" s="60">
        <f t="shared" si="1015"/>
        <v>3</v>
      </c>
      <c r="G611" s="60">
        <f t="shared" si="1015"/>
        <v>2</v>
      </c>
      <c r="H611" s="60">
        <f t="shared" si="1015"/>
        <v>0</v>
      </c>
      <c r="I611" s="61">
        <f t="shared" si="978"/>
        <v>108</v>
      </c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</row>
    <row r="612" spans="1:25" x14ac:dyDescent="0.2">
      <c r="A612" s="62">
        <f t="shared" si="976"/>
        <v>0.6979166666666663</v>
      </c>
      <c r="B612" s="60">
        <f t="shared" ref="B612:H612" si="1016">SUM(B563:B566)</f>
        <v>87</v>
      </c>
      <c r="C612" s="60">
        <f t="shared" si="1016"/>
        <v>9</v>
      </c>
      <c r="D612" s="60">
        <f t="shared" si="1016"/>
        <v>0</v>
      </c>
      <c r="E612" s="60">
        <f t="shared" si="1016"/>
        <v>0</v>
      </c>
      <c r="F612" s="60">
        <f t="shared" si="1016"/>
        <v>2</v>
      </c>
      <c r="G612" s="60">
        <f t="shared" si="1016"/>
        <v>2</v>
      </c>
      <c r="H612" s="60">
        <f t="shared" si="1016"/>
        <v>0</v>
      </c>
      <c r="I612" s="61">
        <f t="shared" si="978"/>
        <v>100</v>
      </c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</row>
    <row r="613" spans="1:25" x14ac:dyDescent="0.2">
      <c r="A613" s="62">
        <f t="shared" si="976"/>
        <v>0.70833333333333293</v>
      </c>
      <c r="B613" s="60">
        <f t="shared" ref="B613:H613" si="1017">SUM(B564:B567)</f>
        <v>79</v>
      </c>
      <c r="C613" s="60">
        <f t="shared" si="1017"/>
        <v>6</v>
      </c>
      <c r="D613" s="60">
        <f t="shared" si="1017"/>
        <v>0</v>
      </c>
      <c r="E613" s="60">
        <f t="shared" si="1017"/>
        <v>0</v>
      </c>
      <c r="F613" s="60">
        <f t="shared" si="1017"/>
        <v>3</v>
      </c>
      <c r="G613" s="60">
        <f t="shared" si="1017"/>
        <v>1</v>
      </c>
      <c r="H613" s="60">
        <f t="shared" si="1017"/>
        <v>0</v>
      </c>
      <c r="I613" s="61">
        <f t="shared" si="978"/>
        <v>89</v>
      </c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</row>
    <row r="614" spans="1:25" x14ac:dyDescent="0.2">
      <c r="A614" s="63">
        <f t="shared" si="976"/>
        <v>0.71874999999999956</v>
      </c>
      <c r="B614" s="60">
        <f t="shared" ref="B614:H614" si="1018">SUM(B565:B568)</f>
        <v>77</v>
      </c>
      <c r="C614" s="60">
        <f t="shared" si="1018"/>
        <v>5</v>
      </c>
      <c r="D614" s="60">
        <f t="shared" si="1018"/>
        <v>0</v>
      </c>
      <c r="E614" s="60">
        <f t="shared" si="1018"/>
        <v>0</v>
      </c>
      <c r="F614" s="60">
        <f t="shared" si="1018"/>
        <v>3</v>
      </c>
      <c r="G614" s="60">
        <f t="shared" si="1018"/>
        <v>0</v>
      </c>
      <c r="H614" s="60">
        <f t="shared" si="1018"/>
        <v>1</v>
      </c>
      <c r="I614" s="61">
        <f t="shared" si="978"/>
        <v>86</v>
      </c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</row>
    <row r="615" spans="1:25" x14ac:dyDescent="0.2">
      <c r="A615" s="62">
        <f t="shared" si="976"/>
        <v>0.72916666666666619</v>
      </c>
      <c r="B615" s="60">
        <f t="shared" ref="B615:H615" si="1019">SUM(B566:B569)</f>
        <v>76</v>
      </c>
      <c r="C615" s="60">
        <f t="shared" si="1019"/>
        <v>7</v>
      </c>
      <c r="D615" s="60">
        <f t="shared" si="1019"/>
        <v>0</v>
      </c>
      <c r="E615" s="60">
        <f t="shared" si="1019"/>
        <v>0</v>
      </c>
      <c r="F615" s="60">
        <f t="shared" si="1019"/>
        <v>2</v>
      </c>
      <c r="G615" s="60">
        <f t="shared" si="1019"/>
        <v>0</v>
      </c>
      <c r="H615" s="60">
        <f t="shared" si="1019"/>
        <v>1</v>
      </c>
      <c r="I615" s="61">
        <f t="shared" si="978"/>
        <v>86</v>
      </c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</row>
    <row r="616" spans="1:25" x14ac:dyDescent="0.2">
      <c r="A616" s="62">
        <f t="shared" si="976"/>
        <v>0.73958333333333282</v>
      </c>
      <c r="B616" s="60">
        <f t="shared" ref="B616:H616" si="1020">SUM(B567:B570)</f>
        <v>86</v>
      </c>
      <c r="C616" s="60">
        <f t="shared" si="1020"/>
        <v>6</v>
      </c>
      <c r="D616" s="60">
        <f t="shared" si="1020"/>
        <v>1</v>
      </c>
      <c r="E616" s="60">
        <f t="shared" si="1020"/>
        <v>0</v>
      </c>
      <c r="F616" s="60">
        <f t="shared" si="1020"/>
        <v>3</v>
      </c>
      <c r="G616" s="60">
        <f t="shared" si="1020"/>
        <v>1</v>
      </c>
      <c r="H616" s="60">
        <f t="shared" si="1020"/>
        <v>1</v>
      </c>
      <c r="I616" s="61">
        <f t="shared" si="978"/>
        <v>98</v>
      </c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</row>
    <row r="617" spans="1:25" ht="13.5" thickBot="1" x14ac:dyDescent="0.25">
      <c r="A617" s="89">
        <f t="shared" si="976"/>
        <v>0.74999999999999944</v>
      </c>
      <c r="B617" s="65">
        <f>SUM(B568:B571)</f>
        <v>82</v>
      </c>
      <c r="C617" s="65">
        <f t="shared" ref="C617:H617" si="1021">SUM(C568:C571)</f>
        <v>7</v>
      </c>
      <c r="D617" s="65">
        <f t="shared" si="1021"/>
        <v>1</v>
      </c>
      <c r="E617" s="65">
        <f t="shared" si="1021"/>
        <v>0</v>
      </c>
      <c r="F617" s="65">
        <f t="shared" si="1021"/>
        <v>1</v>
      </c>
      <c r="G617" s="65">
        <f t="shared" si="1021"/>
        <v>1</v>
      </c>
      <c r="H617" s="65">
        <f t="shared" si="1021"/>
        <v>1</v>
      </c>
      <c r="I617" s="66">
        <f>SUM(B617:H617)</f>
        <v>93</v>
      </c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</row>
    <row r="618" spans="1:25" ht="13.5" thickTop="1" x14ac:dyDescent="0.2"/>
  </sheetData>
  <sheetProtection selectLockedCells="1"/>
  <mergeCells count="50">
    <mergeCell ref="B366:H366"/>
    <mergeCell ref="J366:P366"/>
    <mergeCell ref="R366:X366"/>
    <mergeCell ref="AA110:AH110"/>
    <mergeCell ref="AA7:AH7"/>
    <mergeCell ref="B316:I316"/>
    <mergeCell ref="J316:Q316"/>
    <mergeCell ref="R316:Y316"/>
    <mergeCell ref="B7:I7"/>
    <mergeCell ref="J7:Q7"/>
    <mergeCell ref="R7:Y7"/>
    <mergeCell ref="AA263:AG263"/>
    <mergeCell ref="B213:I213"/>
    <mergeCell ref="B263:H263"/>
    <mergeCell ref="B57:H57"/>
    <mergeCell ref="B110:I110"/>
    <mergeCell ref="AA419:AH419"/>
    <mergeCell ref="AA469:AG469"/>
    <mergeCell ref="AA316:AH316"/>
    <mergeCell ref="AI316:AP316"/>
    <mergeCell ref="AA366:AG366"/>
    <mergeCell ref="AI366:AO366"/>
    <mergeCell ref="AI7:AP7"/>
    <mergeCell ref="AI57:AO57"/>
    <mergeCell ref="J213:Q213"/>
    <mergeCell ref="R213:Y213"/>
    <mergeCell ref="AI213:AP213"/>
    <mergeCell ref="AA57:AG57"/>
    <mergeCell ref="R160:X160"/>
    <mergeCell ref="AI110:AP110"/>
    <mergeCell ref="AI160:AO160"/>
    <mergeCell ref="AA213:AH213"/>
    <mergeCell ref="J57:P57"/>
    <mergeCell ref="R57:X57"/>
    <mergeCell ref="J110:Q110"/>
    <mergeCell ref="R110:Y110"/>
    <mergeCell ref="B160:H160"/>
    <mergeCell ref="J160:P160"/>
    <mergeCell ref="AI263:AO263"/>
    <mergeCell ref="AA160:AG160"/>
    <mergeCell ref="J263:P263"/>
    <mergeCell ref="R263:X263"/>
    <mergeCell ref="B522:I522"/>
    <mergeCell ref="B572:H572"/>
    <mergeCell ref="B419:I419"/>
    <mergeCell ref="J419:Q419"/>
    <mergeCell ref="R419:Y419"/>
    <mergeCell ref="B469:H469"/>
    <mergeCell ref="J469:P469"/>
    <mergeCell ref="R469:X46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rowBreaks count="9" manualBreakCount="9">
    <brk id="103" max="24" man="1"/>
    <brk id="103" min="25" max="41" man="1"/>
    <brk id="206" max="24" man="1"/>
    <brk id="206" min="25" max="41" man="1"/>
    <brk id="309" max="24" man="1"/>
    <brk id="309" min="25" max="41" man="1"/>
    <brk id="412" min="25" max="41" man="1"/>
    <brk id="412" max="24" man="1"/>
    <brk id="515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8" width="9.140625" style="17"/>
    <col min="19" max="20" width="7.140625" style="17" customWidth="1"/>
    <col min="21" max="21" width="7.7109375" style="17" customWidth="1"/>
    <col min="22" max="26" width="7.140625" style="17" customWidth="1"/>
    <col min="27" max="16384" width="9.140625" style="17"/>
  </cols>
  <sheetData>
    <row r="1" spans="1:26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6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6" s="15" customFormat="1" ht="12.75" customHeight="1" x14ac:dyDescent="0.2">
      <c r="A3" s="138" t="s">
        <v>36</v>
      </c>
      <c r="B3" s="54" t="str">
        <f>'Internal Control-Check Sheet'!G3</f>
        <v>Bristol City Council</v>
      </c>
      <c r="C3" s="16"/>
      <c r="D3" s="54"/>
      <c r="E3" s="54"/>
      <c r="F3" s="138" t="s">
        <v>20</v>
      </c>
      <c r="G3" s="16"/>
      <c r="H3" s="56" t="str">
        <f>'Internal Control-Check Sheet'!L3</f>
        <v>24.03.2015</v>
      </c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6" s="15" customFormat="1" ht="12.75" customHeight="1" x14ac:dyDescent="0.2">
      <c r="A4" s="138" t="s">
        <v>15</v>
      </c>
      <c r="B4" s="54" t="str">
        <f>'Internal Control-Check Sheet'!G4</f>
        <v>ID02263</v>
      </c>
      <c r="C4" s="16"/>
      <c r="D4" s="54"/>
      <c r="E4" s="54"/>
      <c r="F4" s="138" t="s">
        <v>14</v>
      </c>
      <c r="G4" s="54"/>
      <c r="H4" s="56" t="str">
        <f>'Internal Control-Check Sheet'!L4</f>
        <v>A37 Wells Road / A4174 Wooton Park / A4174 Airport Road</v>
      </c>
      <c r="I4" s="16"/>
      <c r="J4" s="16"/>
      <c r="K4" s="16"/>
      <c r="L4" s="16"/>
      <c r="M4" s="16"/>
      <c r="N4" s="140"/>
      <c r="O4" s="16"/>
      <c r="P4" s="16"/>
      <c r="Q4" s="16"/>
      <c r="R4" s="16"/>
    </row>
    <row r="5" spans="1:26" s="15" customFormat="1" ht="12.75" customHeight="1" x14ac:dyDescent="0.2">
      <c r="A5" s="138" t="s">
        <v>13</v>
      </c>
      <c r="B5" s="54" t="str">
        <f>'Internal Control-Check Sheet'!G5</f>
        <v>Site 5</v>
      </c>
      <c r="C5" s="16"/>
      <c r="D5" s="54"/>
      <c r="E5" s="54"/>
      <c r="F5" s="138" t="s">
        <v>21</v>
      </c>
      <c r="G5" s="54"/>
      <c r="H5" s="56" t="str">
        <f>'Internal Control-Check Sheet'!L5</f>
        <v>Crossroads</v>
      </c>
      <c r="I5" s="16"/>
      <c r="J5" s="16"/>
      <c r="K5" s="16"/>
      <c r="L5" s="16"/>
      <c r="M5" s="16"/>
      <c r="N5" s="140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6" s="15" customFormat="1" ht="12.75" customHeight="1" x14ac:dyDescent="0.2">
      <c r="A6" s="16"/>
      <c r="B6" s="16"/>
      <c r="C6" s="16"/>
      <c r="D6" s="3"/>
      <c r="E6" s="3"/>
      <c r="F6" s="3"/>
      <c r="G6" s="16"/>
      <c r="H6" s="57"/>
      <c r="I6" s="55"/>
      <c r="J6" s="139"/>
      <c r="K6" s="55"/>
      <c r="L6" s="16"/>
      <c r="M6" s="16"/>
      <c r="N6" s="140"/>
      <c r="O6" s="16"/>
      <c r="P6" s="16"/>
      <c r="Q6" s="16"/>
      <c r="R6" s="16"/>
      <c r="S6" s="147"/>
      <c r="T6" s="149" t="s">
        <v>89</v>
      </c>
      <c r="U6" s="147"/>
      <c r="V6" s="147"/>
      <c r="W6" s="147"/>
      <c r="X6" s="147"/>
      <c r="Y6" s="148"/>
    </row>
    <row r="7" spans="1:26" s="15" customFormat="1" ht="12.75" customHeight="1" x14ac:dyDescent="0.2">
      <c r="A7" s="16"/>
      <c r="B7" s="140" t="s">
        <v>63</v>
      </c>
      <c r="C7" s="54" t="str">
        <f>'Internal Control-Check Sheet'!F9</f>
        <v>A37 Wells Road (N)</v>
      </c>
      <c r="D7" s="3"/>
      <c r="E7" s="3"/>
      <c r="F7" s="140" t="s">
        <v>64</v>
      </c>
      <c r="G7" s="54" t="str">
        <f>'Internal Control-Check Sheet'!F10</f>
        <v>A4174 Wootton Park</v>
      </c>
      <c r="I7" s="55"/>
      <c r="J7" s="140" t="s">
        <v>65</v>
      </c>
      <c r="K7" s="18" t="str">
        <f>'Internal Control-Check Sheet'!F11</f>
        <v>A37 Wells Road (S)</v>
      </c>
      <c r="M7" s="16"/>
      <c r="N7" s="140" t="s">
        <v>69</v>
      </c>
      <c r="O7" s="18" t="str">
        <f>'Internal Control-Check Sheet'!F12</f>
        <v>A4174 Airport Road</v>
      </c>
      <c r="P7" s="16"/>
      <c r="Q7" s="16"/>
      <c r="R7" s="16"/>
      <c r="S7" s="147"/>
      <c r="T7" s="149" t="s">
        <v>90</v>
      </c>
      <c r="U7" s="147"/>
      <c r="V7" s="147"/>
      <c r="W7" s="147"/>
      <c r="X7" s="147"/>
      <c r="Y7" s="148"/>
    </row>
    <row r="8" spans="1:26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47"/>
      <c r="T8" s="149" t="s">
        <v>91</v>
      </c>
      <c r="U8" s="147"/>
      <c r="V8" s="147"/>
      <c r="W8" s="147"/>
      <c r="X8" s="147"/>
      <c r="Y8" s="147"/>
    </row>
    <row r="9" spans="1:26" s="16" customFormat="1" ht="12.75" customHeight="1" thickTop="1" thickBot="1" x14ac:dyDescent="0.25">
      <c r="A9" s="3"/>
      <c r="B9" s="309" t="s">
        <v>116</v>
      </c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1"/>
    </row>
    <row r="10" spans="1:26" s="16" customFormat="1" ht="12.75" customHeight="1" thickTop="1" thickBot="1" x14ac:dyDescent="0.25">
      <c r="A10" s="137" t="s">
        <v>0</v>
      </c>
      <c r="B10" s="153" t="s">
        <v>103</v>
      </c>
      <c r="C10" s="153" t="s">
        <v>45</v>
      </c>
      <c r="D10" s="153" t="s">
        <v>46</v>
      </c>
      <c r="E10" s="153" t="s">
        <v>47</v>
      </c>
      <c r="F10" s="154" t="s">
        <v>104</v>
      </c>
      <c r="G10" s="154" t="s">
        <v>48</v>
      </c>
      <c r="H10" s="154" t="s">
        <v>49</v>
      </c>
      <c r="I10" s="154" t="s">
        <v>50</v>
      </c>
      <c r="J10" s="155" t="s">
        <v>105</v>
      </c>
      <c r="K10" s="155" t="s">
        <v>51</v>
      </c>
      <c r="L10" s="155" t="s">
        <v>52</v>
      </c>
      <c r="M10" s="155" t="s">
        <v>53</v>
      </c>
      <c r="N10" s="156" t="s">
        <v>106</v>
      </c>
      <c r="O10" s="156" t="s">
        <v>54</v>
      </c>
      <c r="P10" s="156" t="s">
        <v>55</v>
      </c>
      <c r="Q10" s="156" t="s">
        <v>56</v>
      </c>
      <c r="S10" s="19" t="s">
        <v>92</v>
      </c>
      <c r="U10" s="16" t="s">
        <v>89</v>
      </c>
      <c r="V10" s="170" t="s">
        <v>109</v>
      </c>
    </row>
    <row r="11" spans="1:26" s="16" customFormat="1" ht="12.75" customHeight="1" thickTop="1" x14ac:dyDescent="0.2">
      <c r="A11" s="33">
        <f>'MCC Data'!A9</f>
        <v>0.29166666666666669</v>
      </c>
      <c r="B11" s="32">
        <f>('MCC Data'!$B9*'PCU Data'!$S$14)+('MCC Data'!$C9*'PCU Data'!$T$14)+('MCC Data'!$D9*'PCU Data'!$U$14)+('PCU Data'!$V$14*'MCC Data'!$E9)+('MCC Data'!$F9*'PCU Data'!$W$14)+('MCC Data'!$G9*'PCU Data'!$X$14)+('MCC Data'!$H9*$Y$14)</f>
        <v>0</v>
      </c>
      <c r="C11" s="32">
        <f>('MCC Data'!$J9*'PCU Data'!$S$14)+('MCC Data'!$K9*'PCU Data'!$T$14)+('MCC Data'!$L9*'PCU Data'!$U$14)+('PCU Data'!$V$14*'MCC Data'!$M9)+('MCC Data'!$N9*'PCU Data'!$W$14)+('MCC Data'!$O9*'PCU Data'!$X$14)+('MCC Data'!$P9*$Y$14)</f>
        <v>22.9</v>
      </c>
      <c r="D11" s="32">
        <f>('MCC Data'!$R9*'PCU Data'!$S$14)+('MCC Data'!$S9*'PCU Data'!$T$14)+('MCC Data'!$T9*'PCU Data'!$U$14)+('PCU Data'!$V$14*'MCC Data'!$U9)+('MCC Data'!$V9*'PCU Data'!$W$14)+('MCC Data'!$W9*'PCU Data'!$X$14)+('MCC Data'!$X9*$Y$14)</f>
        <v>89.2</v>
      </c>
      <c r="E11" s="32">
        <f>('MCC Data'!$B112*'PCU Data'!$S$14)+('MCC Data'!$C112*'PCU Data'!$T$14)+('MCC Data'!$D112*'PCU Data'!$U$14)+('PCU Data'!$V$14*'MCC Data'!$E112)+('MCC Data'!$F112*'PCU Data'!$W$14)+('MCC Data'!$G112*'PCU Data'!$X$14)+('MCC Data'!$H112*$Y$14)</f>
        <v>36.199999999999996</v>
      </c>
      <c r="F11" s="32">
        <f>('MCC Data'!$J112*'PCU Data'!$S$14)+('MCC Data'!$K112*'PCU Data'!$T$14)+('MCC Data'!$L112*'PCU Data'!$U$14)+('PCU Data'!$V$14*'MCC Data'!$M112)+('MCC Data'!$N112*'PCU Data'!$W$14)+('MCC Data'!$O112*'PCU Data'!$X$14)+('MCC Data'!$P112*$Y$14)</f>
        <v>0</v>
      </c>
      <c r="G11" s="32">
        <f>('MCC Data'!$R112*'PCU Data'!$S$14)+('MCC Data'!$S112*'PCU Data'!$T$14)+('MCC Data'!$T112*'PCU Data'!$U$14)+('PCU Data'!$V$14*'MCC Data'!$U112)+('MCC Data'!$V112*'PCU Data'!$W$14)+('MCC Data'!$W112*'PCU Data'!$X$14)+('MCC Data'!$X112*$Y$14)</f>
        <v>26.5</v>
      </c>
      <c r="H11" s="32">
        <f>('MCC Data'!$B215*'PCU Data'!$S$14)+('MCC Data'!$C215*'PCU Data'!$T$14)+('MCC Data'!$D215*'PCU Data'!$U$14)+('PCU Data'!$V$14*'MCC Data'!$E215)+('MCC Data'!$F215*'PCU Data'!$W$14)+('MCC Data'!$G215*'PCU Data'!$X$14)+('MCC Data'!$H215*$Y$14)</f>
        <v>77.800000000000011</v>
      </c>
      <c r="I11" s="32">
        <f>('MCC Data'!$J215*'PCU Data'!$S$14)+('MCC Data'!$K215*'PCU Data'!$T$14)+('MCC Data'!$L215*'PCU Data'!$U$14)+('PCU Data'!$V$14*'MCC Data'!$M215)+('MCC Data'!$N215*'PCU Data'!$W$14)+('MCC Data'!$O215*'PCU Data'!$X$14)+('MCC Data'!$P215*$Y$14)</f>
        <v>13.3</v>
      </c>
      <c r="J11" s="32">
        <f>('MCC Data'!$R215*'PCU Data'!$S$14)+('MCC Data'!$S215*'PCU Data'!$T$14)+('MCC Data'!$T215*'PCU Data'!$U$14)+('PCU Data'!$V$14*'MCC Data'!$U215)+('MCC Data'!$V215*'PCU Data'!$W$14)+('MCC Data'!$W215*'PCU Data'!$X$14)+('MCC Data'!$X215*$Y$14)</f>
        <v>0</v>
      </c>
      <c r="K11" s="32">
        <f>('MCC Data'!$B318*'PCU Data'!$S$14)+('MCC Data'!$C318*'PCU Data'!$T$14)+('MCC Data'!$D318*'PCU Data'!$U$14)+('PCU Data'!$V$14*'MCC Data'!$E318)+('MCC Data'!$F318*'PCU Data'!$W$14)+('MCC Data'!$G318*'PCU Data'!$X$14)+('MCC Data'!$H318*$Y$14)</f>
        <v>26.9</v>
      </c>
      <c r="L11" s="32">
        <f>('MCC Data'!$J318*'PCU Data'!$S$14)+('MCC Data'!$K318*'PCU Data'!$T$14)+('MCC Data'!$L318*'PCU Data'!$U$14)+('PCU Data'!$V$14*'MCC Data'!$M318)+('MCC Data'!$N318*'PCU Data'!$W$14)+('MCC Data'!$O318*'PCU Data'!$X$14)+('MCC Data'!$P318*$Y$14)</f>
        <v>167.59999999999997</v>
      </c>
      <c r="M11" s="32">
        <f>('MCC Data'!$R318*'PCU Data'!$S$14)+('MCC Data'!$S318*'PCU Data'!$T$14)+('MCC Data'!$T318*'PCU Data'!$U$14)+('PCU Data'!$V$14*'MCC Data'!$U318)+('MCC Data'!$V318*'PCU Data'!$W$14)+('MCC Data'!$W318*'PCU Data'!$X$14)+('MCC Data'!$X318*$Y$14)</f>
        <v>7.2</v>
      </c>
      <c r="N11" s="32">
        <f>('MCC Data'!$B421*'PCU Data'!$S$14)+('MCC Data'!$C421*'PCU Data'!$T$14)+('MCC Data'!$D421*'PCU Data'!$U$14)+('PCU Data'!$V$14*'MCC Data'!$E421)+('MCC Data'!$F421*'PCU Data'!$W$14)+('MCC Data'!$G421*'PCU Data'!$X$14)+('MCC Data'!$H421*$Y$14)</f>
        <v>0</v>
      </c>
      <c r="O11" s="32">
        <f>('MCC Data'!$J421*'PCU Data'!$S$14)+('MCC Data'!$K421*'PCU Data'!$T$14)+('MCC Data'!$L421*'PCU Data'!$U$14)+('PCU Data'!$V$14*'MCC Data'!$M421)+('MCC Data'!$N421*'PCU Data'!$W$14)+('MCC Data'!$O421*'PCU Data'!$X$14)+('MCC Data'!$P421*$Y$14)</f>
        <v>22.799999999999997</v>
      </c>
      <c r="P11" s="32">
        <f>('MCC Data'!$R421*'PCU Data'!$S$14)+('MCC Data'!$S421*'PCU Data'!$T$14)+('MCC Data'!$T421*'PCU Data'!$U$14)+('PCU Data'!$V$14*'MCC Data'!$U421)+('MCC Data'!$V421*'PCU Data'!$W$14)+('MCC Data'!$W421*'PCU Data'!$X$14)+('MCC Data'!$X421*$Y$14)</f>
        <v>136.69999999999999</v>
      </c>
      <c r="Q11" s="32">
        <f>('MCC Data'!$B524*'PCU Data'!$S$14)+('MCC Data'!$C524*'PCU Data'!$T$14)+('MCC Data'!$D524*'PCU Data'!$U$14)+('PCU Data'!$V$14*'MCC Data'!$E524)+('MCC Data'!$F524*'PCU Data'!$W$14)+('MCC Data'!$G524*'PCU Data'!$X$14)+('MCC Data'!$H524*$Y$14)</f>
        <v>33.5</v>
      </c>
    </row>
    <row r="12" spans="1:26" s="16" customFormat="1" ht="12.75" customHeight="1" x14ac:dyDescent="0.2">
      <c r="A12" s="7">
        <f>'MCC Data'!A10</f>
        <v>0.30208333333333337</v>
      </c>
      <c r="B12" s="32">
        <f>('MCC Data'!$B10*'PCU Data'!$S$14)+('MCC Data'!$C10*'PCU Data'!$T$14)+('MCC Data'!$D10*'PCU Data'!$U$14)+('PCU Data'!$V$14*'MCC Data'!$E10)+('MCC Data'!$F10*'PCU Data'!$W$14)+('MCC Data'!$G10*'PCU Data'!$X$14)+('MCC Data'!$H10*$Y$14)</f>
        <v>0</v>
      </c>
      <c r="C12" s="32">
        <f>('MCC Data'!$J10*'PCU Data'!$S$14)+('MCC Data'!$K10*'PCU Data'!$T$14)+('MCC Data'!$L10*'PCU Data'!$U$14)+('PCU Data'!$V$14*'MCC Data'!$M10)+('MCC Data'!$N10*'PCU Data'!$W$14)+('MCC Data'!$O10*'PCU Data'!$X$14)+('MCC Data'!$P10*$Y$14)</f>
        <v>23.7</v>
      </c>
      <c r="D12" s="32">
        <f>('MCC Data'!$R10*'PCU Data'!$S$14)+('MCC Data'!$S10*'PCU Data'!$T$14)+('MCC Data'!$T10*'PCU Data'!$U$14)+('PCU Data'!$V$14*'MCC Data'!$U10)+('MCC Data'!$V10*'PCU Data'!$W$14)+('MCC Data'!$W10*'PCU Data'!$X$14)+('MCC Data'!$X10*$Y$14)</f>
        <v>97.100000000000009</v>
      </c>
      <c r="E12" s="32">
        <f>('MCC Data'!$B113*'PCU Data'!$S$14)+('MCC Data'!$C113*'PCU Data'!$T$14)+('MCC Data'!$D113*'PCU Data'!$U$14)+('PCU Data'!$V$14*'MCC Data'!$E113)+('MCC Data'!$F113*'PCU Data'!$W$14)+('MCC Data'!$G113*'PCU Data'!$X$14)+('MCC Data'!$H113*$Y$14)</f>
        <v>28.4</v>
      </c>
      <c r="F12" s="32">
        <f>('MCC Data'!$J113*'PCU Data'!$S$14)+('MCC Data'!$K113*'PCU Data'!$T$14)+('MCC Data'!$L113*'PCU Data'!$U$14)+('PCU Data'!$V$14*'MCC Data'!$M113)+('MCC Data'!$N113*'PCU Data'!$W$14)+('MCC Data'!$O113*'PCU Data'!$X$14)+('MCC Data'!$P113*$Y$14)</f>
        <v>0</v>
      </c>
      <c r="G12" s="32">
        <f>('MCC Data'!$R113*'PCU Data'!$S$14)+('MCC Data'!$S113*'PCU Data'!$T$14)+('MCC Data'!$T113*'PCU Data'!$U$14)+('PCU Data'!$V$14*'MCC Data'!$U113)+('MCC Data'!$V113*'PCU Data'!$W$14)+('MCC Data'!$W113*'PCU Data'!$X$14)+('MCC Data'!$X113*$Y$14)</f>
        <v>19.899999999999999</v>
      </c>
      <c r="H12" s="32">
        <f>('MCC Data'!$B216*'PCU Data'!$S$14)+('MCC Data'!$C216*'PCU Data'!$T$14)+('MCC Data'!$D216*'PCU Data'!$U$14)+('PCU Data'!$V$14*'MCC Data'!$E216)+('MCC Data'!$F216*'PCU Data'!$W$14)+('MCC Data'!$G216*'PCU Data'!$X$14)+('MCC Data'!$H216*$Y$14)</f>
        <v>105.60000000000001</v>
      </c>
      <c r="I12" s="32">
        <f>('MCC Data'!$J216*'PCU Data'!$S$14)+('MCC Data'!$K216*'PCU Data'!$T$14)+('MCC Data'!$L216*'PCU Data'!$U$14)+('PCU Data'!$V$14*'MCC Data'!$M216)+('MCC Data'!$N216*'PCU Data'!$W$14)+('MCC Data'!$O216*'PCU Data'!$X$14)+('MCC Data'!$P216*$Y$14)</f>
        <v>23.5</v>
      </c>
      <c r="J12" s="32">
        <f>('MCC Data'!$R216*'PCU Data'!$S$14)+('MCC Data'!$S216*'PCU Data'!$T$14)+('MCC Data'!$T216*'PCU Data'!$U$14)+('PCU Data'!$V$14*'MCC Data'!$U216)+('MCC Data'!$V216*'PCU Data'!$W$14)+('MCC Data'!$W216*'PCU Data'!$X$14)+('MCC Data'!$X216*$Y$14)</f>
        <v>0</v>
      </c>
      <c r="K12" s="32">
        <f>('MCC Data'!$B319*'PCU Data'!$S$14)+('MCC Data'!$C319*'PCU Data'!$T$14)+('MCC Data'!$D319*'PCU Data'!$U$14)+('PCU Data'!$V$14*'MCC Data'!$E319)+('MCC Data'!$F319*'PCU Data'!$W$14)+('MCC Data'!$G319*'PCU Data'!$X$14)+('MCC Data'!$H319*$Y$14)</f>
        <v>35.299999999999997</v>
      </c>
      <c r="L12" s="32">
        <f>('MCC Data'!$J319*'PCU Data'!$S$14)+('MCC Data'!$K319*'PCU Data'!$T$14)+('MCC Data'!$L319*'PCU Data'!$U$14)+('PCU Data'!$V$14*'MCC Data'!$M319)+('MCC Data'!$N319*'PCU Data'!$W$14)+('MCC Data'!$O319*'PCU Data'!$X$14)+('MCC Data'!$P319*$Y$14)</f>
        <v>197.39999999999998</v>
      </c>
      <c r="M12" s="32">
        <f>('MCC Data'!$R319*'PCU Data'!$S$14)+('MCC Data'!$S319*'PCU Data'!$T$14)+('MCC Data'!$T319*'PCU Data'!$U$14)+('PCU Data'!$V$14*'MCC Data'!$U319)+('MCC Data'!$V319*'PCU Data'!$W$14)+('MCC Data'!$W319*'PCU Data'!$X$14)+('MCC Data'!$X319*$Y$14)</f>
        <v>5.8</v>
      </c>
      <c r="N12" s="32">
        <f>('MCC Data'!$B422*'PCU Data'!$S$14)+('MCC Data'!$C422*'PCU Data'!$T$14)+('MCC Data'!$D422*'PCU Data'!$U$14)+('PCU Data'!$V$14*'MCC Data'!$E422)+('MCC Data'!$F422*'PCU Data'!$W$14)+('MCC Data'!$G422*'PCU Data'!$X$14)+('MCC Data'!$H422*$Y$14)</f>
        <v>0</v>
      </c>
      <c r="O12" s="32">
        <f>('MCC Data'!$J422*'PCU Data'!$S$14)+('MCC Data'!$K422*'PCU Data'!$T$14)+('MCC Data'!$L422*'PCU Data'!$U$14)+('PCU Data'!$V$14*'MCC Data'!$M422)+('MCC Data'!$N422*'PCU Data'!$W$14)+('MCC Data'!$O422*'PCU Data'!$X$14)+('MCC Data'!$P422*$Y$14)</f>
        <v>41.099999999999994</v>
      </c>
      <c r="P12" s="32">
        <f>('MCC Data'!$R422*'PCU Data'!$S$14)+('MCC Data'!$S422*'PCU Data'!$T$14)+('MCC Data'!$T422*'PCU Data'!$U$14)+('PCU Data'!$V$14*'MCC Data'!$U422)+('MCC Data'!$V422*'PCU Data'!$W$14)+('MCC Data'!$W422*'PCU Data'!$X$14)+('MCC Data'!$X422*$Y$14)</f>
        <v>99.600000000000009</v>
      </c>
      <c r="Q12" s="32">
        <f>('MCC Data'!$B525*'PCU Data'!$S$14)+('MCC Data'!$C525*'PCU Data'!$T$14)+('MCC Data'!$D525*'PCU Data'!$U$14)+('PCU Data'!$V$14*'MCC Data'!$E525)+('MCC Data'!$F525*'PCU Data'!$W$14)+('MCC Data'!$G525*'PCU Data'!$X$14)+('MCC Data'!$H525*$Y$14)</f>
        <v>33.299999999999997</v>
      </c>
      <c r="S12" s="19" t="s">
        <v>16</v>
      </c>
    </row>
    <row r="13" spans="1:26" s="16" customFormat="1" ht="12.75" customHeight="1" x14ac:dyDescent="0.2">
      <c r="A13" s="6">
        <f>'MCC Data'!A11</f>
        <v>0.31250000000000006</v>
      </c>
      <c r="B13" s="32">
        <f>('MCC Data'!$B11*'PCU Data'!$S$14)+('MCC Data'!$C11*'PCU Data'!$T$14)+('MCC Data'!$D11*'PCU Data'!$U$14)+('PCU Data'!$V$14*'MCC Data'!$E11)+('MCC Data'!$F11*'PCU Data'!$W$14)+('MCC Data'!$G11*'PCU Data'!$X$14)+('MCC Data'!$H11*$Y$14)</f>
        <v>0</v>
      </c>
      <c r="C13" s="32">
        <f>('MCC Data'!$J11*'PCU Data'!$S$14)+('MCC Data'!$K11*'PCU Data'!$T$14)+('MCC Data'!$L11*'PCU Data'!$U$14)+('PCU Data'!$V$14*'MCC Data'!$M11)+('MCC Data'!$N11*'PCU Data'!$W$14)+('MCC Data'!$O11*'PCU Data'!$X$14)+('MCC Data'!$P11*$Y$14)</f>
        <v>34.9</v>
      </c>
      <c r="D13" s="32">
        <f>('MCC Data'!$R11*'PCU Data'!$S$14)+('MCC Data'!$S11*'PCU Data'!$T$14)+('MCC Data'!$T11*'PCU Data'!$U$14)+('PCU Data'!$V$14*'MCC Data'!$U11)+('MCC Data'!$V11*'PCU Data'!$W$14)+('MCC Data'!$W11*'PCU Data'!$X$14)+('MCC Data'!$X11*$Y$14)</f>
        <v>85.5</v>
      </c>
      <c r="E13" s="32">
        <f>('MCC Data'!$B114*'PCU Data'!$S$14)+('MCC Data'!$C114*'PCU Data'!$T$14)+('MCC Data'!$D114*'PCU Data'!$U$14)+('PCU Data'!$V$14*'MCC Data'!$E114)+('MCC Data'!$F114*'PCU Data'!$W$14)+('MCC Data'!$G114*'PCU Data'!$X$14)+('MCC Data'!$H114*$Y$14)</f>
        <v>26.8</v>
      </c>
      <c r="F13" s="32">
        <f>('MCC Data'!$J114*'PCU Data'!$S$14)+('MCC Data'!$K114*'PCU Data'!$T$14)+('MCC Data'!$L114*'PCU Data'!$U$14)+('PCU Data'!$V$14*'MCC Data'!$M114)+('MCC Data'!$N114*'PCU Data'!$W$14)+('MCC Data'!$O114*'PCU Data'!$X$14)+('MCC Data'!$P114*$Y$14)</f>
        <v>0</v>
      </c>
      <c r="G13" s="32">
        <f>('MCC Data'!$R114*'PCU Data'!$S$14)+('MCC Data'!$S114*'PCU Data'!$T$14)+('MCC Data'!$T114*'PCU Data'!$U$14)+('PCU Data'!$V$14*'MCC Data'!$U114)+('MCC Data'!$V114*'PCU Data'!$W$14)+('MCC Data'!$W114*'PCU Data'!$X$14)+('MCC Data'!$X114*$Y$14)</f>
        <v>45.3</v>
      </c>
      <c r="H13" s="32">
        <f>('MCC Data'!$B217*'PCU Data'!$S$14)+('MCC Data'!$C217*'PCU Data'!$T$14)+('MCC Data'!$D217*'PCU Data'!$U$14)+('PCU Data'!$V$14*'MCC Data'!$E217)+('MCC Data'!$F217*'PCU Data'!$W$14)+('MCC Data'!$G217*'PCU Data'!$X$14)+('MCC Data'!$H217*$Y$14)</f>
        <v>117.60000000000001</v>
      </c>
      <c r="I13" s="32">
        <f>('MCC Data'!$J217*'PCU Data'!$S$14)+('MCC Data'!$K217*'PCU Data'!$T$14)+('MCC Data'!$L217*'PCU Data'!$U$14)+('PCU Data'!$V$14*'MCC Data'!$M217)+('MCC Data'!$N217*'PCU Data'!$W$14)+('MCC Data'!$O217*'PCU Data'!$X$14)+('MCC Data'!$P217*$Y$14)</f>
        <v>29</v>
      </c>
      <c r="J13" s="32">
        <f>('MCC Data'!$R217*'PCU Data'!$S$14)+('MCC Data'!$S217*'PCU Data'!$T$14)+('MCC Data'!$T217*'PCU Data'!$U$14)+('PCU Data'!$V$14*'MCC Data'!$U217)+('MCC Data'!$V217*'PCU Data'!$W$14)+('MCC Data'!$W217*'PCU Data'!$X$14)+('MCC Data'!$X217*$Y$14)</f>
        <v>0</v>
      </c>
      <c r="K13" s="32">
        <f>('MCC Data'!$B320*'PCU Data'!$S$14)+('MCC Data'!$C320*'PCU Data'!$T$14)+('MCC Data'!$D320*'PCU Data'!$U$14)+('PCU Data'!$V$14*'MCC Data'!$E320)+('MCC Data'!$F320*'PCU Data'!$W$14)+('MCC Data'!$G320*'PCU Data'!$X$14)+('MCC Data'!$H320*$Y$14)</f>
        <v>42.7</v>
      </c>
      <c r="L13" s="32">
        <f>('MCC Data'!$J320*'PCU Data'!$S$14)+('MCC Data'!$K320*'PCU Data'!$T$14)+('MCC Data'!$L320*'PCU Data'!$U$14)+('PCU Data'!$V$14*'MCC Data'!$M320)+('MCC Data'!$N320*'PCU Data'!$W$14)+('MCC Data'!$O320*'PCU Data'!$X$14)+('MCC Data'!$P320*$Y$14)</f>
        <v>197.50000000000003</v>
      </c>
      <c r="M13" s="32">
        <f>('MCC Data'!$R320*'PCU Data'!$S$14)+('MCC Data'!$S320*'PCU Data'!$T$14)+('MCC Data'!$T320*'PCU Data'!$U$14)+('PCU Data'!$V$14*'MCC Data'!$U320)+('MCC Data'!$V320*'PCU Data'!$W$14)+('MCC Data'!$W320*'PCU Data'!$X$14)+('MCC Data'!$X320*$Y$14)</f>
        <v>7.9</v>
      </c>
      <c r="N13" s="32">
        <f>('MCC Data'!$B423*'PCU Data'!$S$14)+('MCC Data'!$C423*'PCU Data'!$T$14)+('MCC Data'!$D423*'PCU Data'!$U$14)+('PCU Data'!$V$14*'MCC Data'!$E423)+('MCC Data'!$F423*'PCU Data'!$W$14)+('MCC Data'!$G423*'PCU Data'!$X$14)+('MCC Data'!$H423*$Y$14)</f>
        <v>0</v>
      </c>
      <c r="O13" s="32">
        <f>('MCC Data'!$J423*'PCU Data'!$S$14)+('MCC Data'!$K423*'PCU Data'!$T$14)+('MCC Data'!$L423*'PCU Data'!$U$14)+('PCU Data'!$V$14*'MCC Data'!$M423)+('MCC Data'!$N423*'PCU Data'!$W$14)+('MCC Data'!$O423*'PCU Data'!$X$14)+('MCC Data'!$P423*$Y$14)</f>
        <v>35.299999999999997</v>
      </c>
      <c r="P13" s="32">
        <f>('MCC Data'!$R423*'PCU Data'!$S$14)+('MCC Data'!$S423*'PCU Data'!$T$14)+('MCC Data'!$T423*'PCU Data'!$U$14)+('PCU Data'!$V$14*'MCC Data'!$U423)+('MCC Data'!$V423*'PCU Data'!$W$14)+('MCC Data'!$W423*'PCU Data'!$X$14)+('MCC Data'!$X423*$Y$14)</f>
        <v>115.80000000000001</v>
      </c>
      <c r="Q13" s="32">
        <f>('MCC Data'!$B526*'PCU Data'!$S$14)+('MCC Data'!$C526*'PCU Data'!$T$14)+('MCC Data'!$D526*'PCU Data'!$U$14)+('PCU Data'!$V$14*'MCC Data'!$E526)+('MCC Data'!$F526*'PCU Data'!$W$14)+('MCC Data'!$G526*'PCU Data'!$X$14)+('MCC Data'!$H526*$Y$14)</f>
        <v>26</v>
      </c>
      <c r="S13" s="16" t="s">
        <v>17</v>
      </c>
      <c r="T13" s="16" t="s">
        <v>12</v>
      </c>
      <c r="U13" s="16" t="s">
        <v>10</v>
      </c>
      <c r="V13" s="16" t="s">
        <v>11</v>
      </c>
      <c r="W13" s="16" t="s">
        <v>18</v>
      </c>
      <c r="X13" s="16" t="s">
        <v>9</v>
      </c>
      <c r="Y13" s="16" t="s">
        <v>34</v>
      </c>
    </row>
    <row r="14" spans="1:26" s="16" customFormat="1" ht="12.75" customHeight="1" x14ac:dyDescent="0.2">
      <c r="A14" s="7">
        <f>'MCC Data'!A12</f>
        <v>0.32291666666666674</v>
      </c>
      <c r="B14" s="32">
        <f>('MCC Data'!$B12*'PCU Data'!$S$14)+('MCC Data'!$C12*'PCU Data'!$T$14)+('MCC Data'!$D12*'PCU Data'!$U$14)+('PCU Data'!$V$14*'MCC Data'!$E12)+('MCC Data'!$F12*'PCU Data'!$W$14)+('MCC Data'!$G12*'PCU Data'!$X$14)+('MCC Data'!$H12*$Y$14)</f>
        <v>0</v>
      </c>
      <c r="C14" s="32">
        <f>('MCC Data'!$J12*'PCU Data'!$S$14)+('MCC Data'!$K12*'PCU Data'!$T$14)+('MCC Data'!$L12*'PCU Data'!$U$14)+('PCU Data'!$V$14*'MCC Data'!$M12)+('MCC Data'!$N12*'PCU Data'!$W$14)+('MCC Data'!$O12*'PCU Data'!$X$14)+('MCC Data'!$P12*$Y$14)</f>
        <v>41.8</v>
      </c>
      <c r="D14" s="32">
        <f>('MCC Data'!$R12*'PCU Data'!$S$14)+('MCC Data'!$S12*'PCU Data'!$T$14)+('MCC Data'!$T12*'PCU Data'!$U$14)+('PCU Data'!$V$14*'MCC Data'!$U12)+('MCC Data'!$V12*'PCU Data'!$W$14)+('MCC Data'!$W12*'PCU Data'!$X$14)+('MCC Data'!$X12*$Y$14)</f>
        <v>92.100000000000009</v>
      </c>
      <c r="E14" s="32">
        <f>('MCC Data'!$B115*'PCU Data'!$S$14)+('MCC Data'!$C115*'PCU Data'!$T$14)+('MCC Data'!$D115*'PCU Data'!$U$14)+('PCU Data'!$V$14*'MCC Data'!$E115)+('MCC Data'!$F115*'PCU Data'!$W$14)+('MCC Data'!$G115*'PCU Data'!$X$14)+('MCC Data'!$H115*$Y$14)</f>
        <v>21.4</v>
      </c>
      <c r="F14" s="32">
        <f>('MCC Data'!$J115*'PCU Data'!$S$14)+('MCC Data'!$K115*'PCU Data'!$T$14)+('MCC Data'!$L115*'PCU Data'!$U$14)+('PCU Data'!$V$14*'MCC Data'!$M115)+('MCC Data'!$N115*'PCU Data'!$W$14)+('MCC Data'!$O115*'PCU Data'!$X$14)+('MCC Data'!$P115*$Y$14)</f>
        <v>0</v>
      </c>
      <c r="G14" s="32">
        <f>('MCC Data'!$R115*'PCU Data'!$S$14)+('MCC Data'!$S115*'PCU Data'!$T$14)+('MCC Data'!$T115*'PCU Data'!$U$14)+('PCU Data'!$V$14*'MCC Data'!$U115)+('MCC Data'!$V115*'PCU Data'!$W$14)+('MCC Data'!$W115*'PCU Data'!$X$14)+('MCC Data'!$X115*$Y$14)</f>
        <v>34.9</v>
      </c>
      <c r="H14" s="32">
        <f>('MCC Data'!$B218*'PCU Data'!$S$14)+('MCC Data'!$C218*'PCU Data'!$T$14)+('MCC Data'!$D218*'PCU Data'!$U$14)+('PCU Data'!$V$14*'MCC Data'!$E218)+('MCC Data'!$F218*'PCU Data'!$W$14)+('MCC Data'!$G218*'PCU Data'!$X$14)+('MCC Data'!$H218*$Y$14)</f>
        <v>116.40000000000002</v>
      </c>
      <c r="I14" s="32">
        <f>('MCC Data'!$J218*'PCU Data'!$S$14)+('MCC Data'!$K218*'PCU Data'!$T$14)+('MCC Data'!$L218*'PCU Data'!$U$14)+('PCU Data'!$V$14*'MCC Data'!$M218)+('MCC Data'!$N218*'PCU Data'!$W$14)+('MCC Data'!$O218*'PCU Data'!$X$14)+('MCC Data'!$P218*$Y$14)</f>
        <v>34.700000000000003</v>
      </c>
      <c r="J14" s="32">
        <f>('MCC Data'!$R218*'PCU Data'!$S$14)+('MCC Data'!$S218*'PCU Data'!$T$14)+('MCC Data'!$T218*'PCU Data'!$U$14)+('PCU Data'!$V$14*'MCC Data'!$U218)+('MCC Data'!$V218*'PCU Data'!$W$14)+('MCC Data'!$W218*'PCU Data'!$X$14)+('MCC Data'!$X218*$Y$14)</f>
        <v>0</v>
      </c>
      <c r="K14" s="32">
        <f>('MCC Data'!$B321*'PCU Data'!$S$14)+('MCC Data'!$C321*'PCU Data'!$T$14)+('MCC Data'!$D321*'PCU Data'!$U$14)+('PCU Data'!$V$14*'MCC Data'!$E321)+('MCC Data'!$F321*'PCU Data'!$W$14)+('MCC Data'!$G321*'PCU Data'!$X$14)+('MCC Data'!$H321*$Y$14)</f>
        <v>44.9</v>
      </c>
      <c r="L14" s="32">
        <f>('MCC Data'!$J321*'PCU Data'!$S$14)+('MCC Data'!$K321*'PCU Data'!$T$14)+('MCC Data'!$L321*'PCU Data'!$U$14)+('PCU Data'!$V$14*'MCC Data'!$M321)+('MCC Data'!$N321*'PCU Data'!$W$14)+('MCC Data'!$O321*'PCU Data'!$X$14)+('MCC Data'!$P321*$Y$14)</f>
        <v>186.3</v>
      </c>
      <c r="M14" s="32">
        <f>('MCC Data'!$R321*'PCU Data'!$S$14)+('MCC Data'!$S321*'PCU Data'!$T$14)+('MCC Data'!$T321*'PCU Data'!$U$14)+('PCU Data'!$V$14*'MCC Data'!$U321)+('MCC Data'!$V321*'PCU Data'!$W$14)+('MCC Data'!$W321*'PCU Data'!$X$14)+('MCC Data'!$X321*$Y$14)</f>
        <v>12.4</v>
      </c>
      <c r="N14" s="32">
        <f>('MCC Data'!$B424*'PCU Data'!$S$14)+('MCC Data'!$C424*'PCU Data'!$T$14)+('MCC Data'!$D424*'PCU Data'!$U$14)+('PCU Data'!$V$14*'MCC Data'!$E424)+('MCC Data'!$F424*'PCU Data'!$W$14)+('MCC Data'!$G424*'PCU Data'!$X$14)+('MCC Data'!$H424*$Y$14)</f>
        <v>0</v>
      </c>
      <c r="O14" s="32">
        <f>('MCC Data'!$J424*'PCU Data'!$S$14)+('MCC Data'!$K424*'PCU Data'!$T$14)+('MCC Data'!$L424*'PCU Data'!$U$14)+('PCU Data'!$V$14*'MCC Data'!$M424)+('MCC Data'!$N424*'PCU Data'!$W$14)+('MCC Data'!$O424*'PCU Data'!$X$14)+('MCC Data'!$P424*$Y$14)</f>
        <v>42.699999999999996</v>
      </c>
      <c r="P14" s="32">
        <f>('MCC Data'!$R424*'PCU Data'!$S$14)+('MCC Data'!$S424*'PCU Data'!$T$14)+('MCC Data'!$T424*'PCU Data'!$U$14)+('PCU Data'!$V$14*'MCC Data'!$U424)+('MCC Data'!$V424*'PCU Data'!$W$14)+('MCC Data'!$W424*'PCU Data'!$X$14)+('MCC Data'!$X424*$Y$14)</f>
        <v>91.3</v>
      </c>
      <c r="Q14" s="32">
        <f>('MCC Data'!$B527*'PCU Data'!$S$14)+('MCC Data'!$C527*'PCU Data'!$T$14)+('MCC Data'!$D527*'PCU Data'!$U$14)+('PCU Data'!$V$14*'MCC Data'!$E527)+('MCC Data'!$F527*'PCU Data'!$W$14)+('MCC Data'!$G527*'PCU Data'!$X$14)+('MCC Data'!$H527*$Y$14)</f>
        <v>21.8</v>
      </c>
      <c r="S14" s="147">
        <f>'Internal Control-Check Sheet'!G52</f>
        <v>1</v>
      </c>
      <c r="T14" s="147">
        <f>'Internal Control-Check Sheet'!H52</f>
        <v>1</v>
      </c>
      <c r="U14" s="147">
        <f>'Internal Control-Check Sheet'!I52</f>
        <v>1.9</v>
      </c>
      <c r="V14" s="147">
        <f>'Internal Control-Check Sheet'!J52</f>
        <v>2.9</v>
      </c>
      <c r="W14" s="147">
        <f>'Internal Control-Check Sheet'!K52</f>
        <v>2.5</v>
      </c>
      <c r="X14" s="147">
        <f>'Internal Control-Check Sheet'!L52</f>
        <v>0.4</v>
      </c>
      <c r="Y14" s="147">
        <f>'Internal Control-Check Sheet'!M52</f>
        <v>0.2</v>
      </c>
      <c r="Z14" s="18" t="str">
        <f>IF(SUM(B11:Q58)-SUM('MCC Data'!AA421:AG468)=0,"VEHICLE TOTAL CORRECT","")</f>
        <v/>
      </c>
    </row>
    <row r="15" spans="1:26" s="16" customFormat="1" ht="12.75" customHeight="1" x14ac:dyDescent="0.2">
      <c r="A15" s="6">
        <f>'MCC Data'!A13</f>
        <v>0.33333333333333343</v>
      </c>
      <c r="B15" s="32">
        <f>('MCC Data'!$B13*'PCU Data'!$S$14)+('MCC Data'!$C13*'PCU Data'!$T$14)+('MCC Data'!$D13*'PCU Data'!$U$14)+('PCU Data'!$V$14*'MCC Data'!$E13)+('MCC Data'!$F13*'PCU Data'!$W$14)+('MCC Data'!$G13*'PCU Data'!$X$14)+('MCC Data'!$H13*$Y$14)</f>
        <v>0</v>
      </c>
      <c r="C15" s="32">
        <f>('MCC Data'!$J13*'PCU Data'!$S$14)+('MCC Data'!$K13*'PCU Data'!$T$14)+('MCC Data'!$L13*'PCU Data'!$U$14)+('PCU Data'!$V$14*'MCC Data'!$M13)+('MCC Data'!$N13*'PCU Data'!$W$14)+('MCC Data'!$O13*'PCU Data'!$X$14)+('MCC Data'!$P13*$Y$14)</f>
        <v>38</v>
      </c>
      <c r="D15" s="32">
        <f>('MCC Data'!$R13*'PCU Data'!$S$14)+('MCC Data'!$S13*'PCU Data'!$T$14)+('MCC Data'!$T13*'PCU Data'!$U$14)+('PCU Data'!$V$14*'MCC Data'!$U13)+('MCC Data'!$V13*'PCU Data'!$W$14)+('MCC Data'!$W13*'PCU Data'!$X$14)+('MCC Data'!$X13*$Y$14)</f>
        <v>105.7</v>
      </c>
      <c r="E15" s="32">
        <f>('MCC Data'!$B116*'PCU Data'!$S$14)+('MCC Data'!$C116*'PCU Data'!$T$14)+('MCC Data'!$D116*'PCU Data'!$U$14)+('PCU Data'!$V$14*'MCC Data'!$E116)+('MCC Data'!$F116*'PCU Data'!$W$14)+('MCC Data'!$G116*'PCU Data'!$X$14)+('MCC Data'!$H116*$Y$14)</f>
        <v>38.299999999999997</v>
      </c>
      <c r="F15" s="32">
        <f>('MCC Data'!$J116*'PCU Data'!$S$14)+('MCC Data'!$K116*'PCU Data'!$T$14)+('MCC Data'!$L116*'PCU Data'!$U$14)+('PCU Data'!$V$14*'MCC Data'!$M116)+('MCC Data'!$N116*'PCU Data'!$W$14)+('MCC Data'!$O116*'PCU Data'!$X$14)+('MCC Data'!$P116*$Y$14)</f>
        <v>0</v>
      </c>
      <c r="G15" s="32">
        <f>('MCC Data'!$R116*'PCU Data'!$S$14)+('MCC Data'!$S116*'PCU Data'!$T$14)+('MCC Data'!$T116*'PCU Data'!$U$14)+('PCU Data'!$V$14*'MCC Data'!$U116)+('MCC Data'!$V116*'PCU Data'!$W$14)+('MCC Data'!$W116*'PCU Data'!$X$14)+('MCC Data'!$X116*$Y$14)</f>
        <v>33.699999999999996</v>
      </c>
      <c r="H15" s="32">
        <f>('MCC Data'!$B219*'PCU Data'!$S$14)+('MCC Data'!$C219*'PCU Data'!$T$14)+('MCC Data'!$D219*'PCU Data'!$U$14)+('PCU Data'!$V$14*'MCC Data'!$E219)+('MCC Data'!$F219*'PCU Data'!$W$14)+('MCC Data'!$G219*'PCU Data'!$X$14)+('MCC Data'!$H219*$Y$14)</f>
        <v>109.7</v>
      </c>
      <c r="I15" s="32">
        <f>('MCC Data'!$J219*'PCU Data'!$S$14)+('MCC Data'!$K219*'PCU Data'!$T$14)+('MCC Data'!$L219*'PCU Data'!$U$14)+('PCU Data'!$V$14*'MCC Data'!$M219)+('MCC Data'!$N219*'PCU Data'!$W$14)+('MCC Data'!$O219*'PCU Data'!$X$14)+('MCC Data'!$P219*$Y$14)</f>
        <v>26.299999999999997</v>
      </c>
      <c r="J15" s="32">
        <f>('MCC Data'!$R219*'PCU Data'!$S$14)+('MCC Data'!$S219*'PCU Data'!$T$14)+('MCC Data'!$T219*'PCU Data'!$U$14)+('PCU Data'!$V$14*'MCC Data'!$U219)+('MCC Data'!$V219*'PCU Data'!$W$14)+('MCC Data'!$W219*'PCU Data'!$X$14)+('MCC Data'!$X219*$Y$14)</f>
        <v>0</v>
      </c>
      <c r="K15" s="32">
        <f>('MCC Data'!$B322*'PCU Data'!$S$14)+('MCC Data'!$C322*'PCU Data'!$T$14)+('MCC Data'!$D322*'PCU Data'!$U$14)+('PCU Data'!$V$14*'MCC Data'!$E322)+('MCC Data'!$F322*'PCU Data'!$W$14)+('MCC Data'!$G322*'PCU Data'!$X$14)+('MCC Data'!$H322*$Y$14)</f>
        <v>36.099999999999994</v>
      </c>
      <c r="L15" s="32">
        <f>('MCC Data'!$J322*'PCU Data'!$S$14)+('MCC Data'!$K322*'PCU Data'!$T$14)+('MCC Data'!$L322*'PCU Data'!$U$14)+('PCU Data'!$V$14*'MCC Data'!$M322)+('MCC Data'!$N322*'PCU Data'!$W$14)+('MCC Data'!$O322*'PCU Data'!$X$14)+('MCC Data'!$P322*$Y$14)</f>
        <v>187.29999999999998</v>
      </c>
      <c r="M15" s="32">
        <f>('MCC Data'!$R322*'PCU Data'!$S$14)+('MCC Data'!$S322*'PCU Data'!$T$14)+('MCC Data'!$T322*'PCU Data'!$U$14)+('PCU Data'!$V$14*'MCC Data'!$U322)+('MCC Data'!$V322*'PCU Data'!$W$14)+('MCC Data'!$W322*'PCU Data'!$X$14)+('MCC Data'!$X322*$Y$14)</f>
        <v>18.899999999999999</v>
      </c>
      <c r="N15" s="32">
        <f>('MCC Data'!$B425*'PCU Data'!$S$14)+('MCC Data'!$C425*'PCU Data'!$T$14)+('MCC Data'!$D425*'PCU Data'!$U$14)+('PCU Data'!$V$14*'MCC Data'!$E425)+('MCC Data'!$F425*'PCU Data'!$W$14)+('MCC Data'!$G425*'PCU Data'!$X$14)+('MCC Data'!$H425*$Y$14)</f>
        <v>0</v>
      </c>
      <c r="O15" s="32">
        <f>('MCC Data'!$J425*'PCU Data'!$S$14)+('MCC Data'!$K425*'PCU Data'!$T$14)+('MCC Data'!$L425*'PCU Data'!$U$14)+('PCU Data'!$V$14*'MCC Data'!$M425)+('MCC Data'!$N425*'PCU Data'!$W$14)+('MCC Data'!$O425*'PCU Data'!$X$14)+('MCC Data'!$P425*$Y$14)</f>
        <v>35.799999999999997</v>
      </c>
      <c r="P15" s="32">
        <f>('MCC Data'!$R425*'PCU Data'!$S$14)+('MCC Data'!$S425*'PCU Data'!$T$14)+('MCC Data'!$T425*'PCU Data'!$U$14)+('PCU Data'!$V$14*'MCC Data'!$U425)+('MCC Data'!$V425*'PCU Data'!$W$14)+('MCC Data'!$W425*'PCU Data'!$X$14)+('MCC Data'!$X425*$Y$14)</f>
        <v>96.9</v>
      </c>
      <c r="Q15" s="32">
        <f>('MCC Data'!$B528*'PCU Data'!$S$14)+('MCC Data'!$C528*'PCU Data'!$T$14)+('MCC Data'!$D528*'PCU Data'!$U$14)+('PCU Data'!$V$14*'MCC Data'!$E528)+('MCC Data'!$F528*'PCU Data'!$W$14)+('MCC Data'!$G528*'PCU Data'!$X$14)+('MCC Data'!$H528*$Y$14)</f>
        <v>20</v>
      </c>
    </row>
    <row r="16" spans="1:26" s="16" customFormat="1" ht="12.75" customHeight="1" x14ac:dyDescent="0.2">
      <c r="A16" s="6">
        <f>'MCC Data'!A14</f>
        <v>0.34375000000000011</v>
      </c>
      <c r="B16" s="32">
        <f>('MCC Data'!$B14*'PCU Data'!$S$14)+('MCC Data'!$C14*'PCU Data'!$T$14)+('MCC Data'!$D14*'PCU Data'!$U$14)+('PCU Data'!$V$14*'MCC Data'!$E14)+('MCC Data'!$F14*'PCU Data'!$W$14)+('MCC Data'!$G14*'PCU Data'!$X$14)+('MCC Data'!$H14*$Y$14)</f>
        <v>0</v>
      </c>
      <c r="C16" s="32">
        <f>('MCC Data'!$J14*'PCU Data'!$S$14)+('MCC Data'!$K14*'PCU Data'!$T$14)+('MCC Data'!$L14*'PCU Data'!$U$14)+('PCU Data'!$V$14*'MCC Data'!$M14)+('MCC Data'!$N14*'PCU Data'!$W$14)+('MCC Data'!$O14*'PCU Data'!$X$14)+('MCC Data'!$P14*$Y$14)</f>
        <v>35.299999999999997</v>
      </c>
      <c r="D16" s="32">
        <f>('MCC Data'!$R14*'PCU Data'!$S$14)+('MCC Data'!$S14*'PCU Data'!$T$14)+('MCC Data'!$T14*'PCU Data'!$U$14)+('PCU Data'!$V$14*'MCC Data'!$U14)+('MCC Data'!$V14*'PCU Data'!$W$14)+('MCC Data'!$W14*'PCU Data'!$X$14)+('MCC Data'!$X14*$Y$14)</f>
        <v>86.300000000000011</v>
      </c>
      <c r="E16" s="32">
        <f>('MCC Data'!$B117*'PCU Data'!$S$14)+('MCC Data'!$C117*'PCU Data'!$T$14)+('MCC Data'!$D117*'PCU Data'!$U$14)+('PCU Data'!$V$14*'MCC Data'!$E117)+('MCC Data'!$F117*'PCU Data'!$W$14)+('MCC Data'!$G117*'PCU Data'!$X$14)+('MCC Data'!$H117*$Y$14)</f>
        <v>33.4</v>
      </c>
      <c r="F16" s="32">
        <f>('MCC Data'!$J117*'PCU Data'!$S$14)+('MCC Data'!$K117*'PCU Data'!$T$14)+('MCC Data'!$L117*'PCU Data'!$U$14)+('PCU Data'!$V$14*'MCC Data'!$M117)+('MCC Data'!$N117*'PCU Data'!$W$14)+('MCC Data'!$O117*'PCU Data'!$X$14)+('MCC Data'!$P117*$Y$14)</f>
        <v>0</v>
      </c>
      <c r="G16" s="32">
        <f>('MCC Data'!$R117*'PCU Data'!$S$14)+('MCC Data'!$S117*'PCU Data'!$T$14)+('MCC Data'!$T117*'PCU Data'!$U$14)+('PCU Data'!$V$14*'MCC Data'!$U117)+('MCC Data'!$V117*'PCU Data'!$W$14)+('MCC Data'!$W117*'PCU Data'!$X$14)+('MCC Data'!$X117*$Y$14)</f>
        <v>27</v>
      </c>
      <c r="H16" s="32">
        <f>('MCC Data'!$B220*'PCU Data'!$S$14)+('MCC Data'!$C220*'PCU Data'!$T$14)+('MCC Data'!$D220*'PCU Data'!$U$14)+('PCU Data'!$V$14*'MCC Data'!$E220)+('MCC Data'!$F220*'PCU Data'!$W$14)+('MCC Data'!$G220*'PCU Data'!$X$14)+('MCC Data'!$H220*$Y$14)</f>
        <v>110.2</v>
      </c>
      <c r="I16" s="32">
        <f>('MCC Data'!$J220*'PCU Data'!$S$14)+('MCC Data'!$K220*'PCU Data'!$T$14)+('MCC Data'!$L220*'PCU Data'!$U$14)+('PCU Data'!$V$14*'MCC Data'!$M220)+('MCC Data'!$N220*'PCU Data'!$W$14)+('MCC Data'!$O220*'PCU Data'!$X$14)+('MCC Data'!$P220*$Y$14)</f>
        <v>15.5</v>
      </c>
      <c r="J16" s="32">
        <f>('MCC Data'!$R220*'PCU Data'!$S$14)+('MCC Data'!$S220*'PCU Data'!$T$14)+('MCC Data'!$T220*'PCU Data'!$U$14)+('PCU Data'!$V$14*'MCC Data'!$U220)+('MCC Data'!$V220*'PCU Data'!$W$14)+('MCC Data'!$W220*'PCU Data'!$X$14)+('MCC Data'!$X220*$Y$14)</f>
        <v>0</v>
      </c>
      <c r="K16" s="32">
        <f>('MCC Data'!$B323*'PCU Data'!$S$14)+('MCC Data'!$C323*'PCU Data'!$T$14)+('MCC Data'!$D323*'PCU Data'!$U$14)+('PCU Data'!$V$14*'MCC Data'!$E323)+('MCC Data'!$F323*'PCU Data'!$W$14)+('MCC Data'!$G323*'PCU Data'!$X$14)+('MCC Data'!$H323*$Y$14)</f>
        <v>39.599999999999994</v>
      </c>
      <c r="L16" s="32">
        <f>('MCC Data'!$J323*'PCU Data'!$S$14)+('MCC Data'!$K323*'PCU Data'!$T$14)+('MCC Data'!$L323*'PCU Data'!$U$14)+('PCU Data'!$V$14*'MCC Data'!$M323)+('MCC Data'!$N323*'PCU Data'!$W$14)+('MCC Data'!$O323*'PCU Data'!$X$14)+('MCC Data'!$P323*$Y$14)</f>
        <v>156.20000000000002</v>
      </c>
      <c r="M16" s="32">
        <f>('MCC Data'!$R323*'PCU Data'!$S$14)+('MCC Data'!$S323*'PCU Data'!$T$14)+('MCC Data'!$T323*'PCU Data'!$U$14)+('PCU Data'!$V$14*'MCC Data'!$U323)+('MCC Data'!$V323*'PCU Data'!$W$14)+('MCC Data'!$W323*'PCU Data'!$X$14)+('MCC Data'!$X323*$Y$14)</f>
        <v>16.8</v>
      </c>
      <c r="N16" s="32">
        <f>('MCC Data'!$B426*'PCU Data'!$S$14)+('MCC Data'!$C426*'PCU Data'!$T$14)+('MCC Data'!$D426*'PCU Data'!$U$14)+('PCU Data'!$V$14*'MCC Data'!$E426)+('MCC Data'!$F426*'PCU Data'!$W$14)+('MCC Data'!$G426*'PCU Data'!$X$14)+('MCC Data'!$H426*$Y$14)</f>
        <v>0</v>
      </c>
      <c r="O16" s="32">
        <f>('MCC Data'!$J426*'PCU Data'!$S$14)+('MCC Data'!$K426*'PCU Data'!$T$14)+('MCC Data'!$L426*'PCU Data'!$U$14)+('PCU Data'!$V$14*'MCC Data'!$M426)+('MCC Data'!$N426*'PCU Data'!$W$14)+('MCC Data'!$O426*'PCU Data'!$X$14)+('MCC Data'!$P426*$Y$14)</f>
        <v>46.399999999999991</v>
      </c>
      <c r="P16" s="32">
        <f>('MCC Data'!$R426*'PCU Data'!$S$14)+('MCC Data'!$S426*'PCU Data'!$T$14)+('MCC Data'!$T426*'PCU Data'!$U$14)+('PCU Data'!$V$14*'MCC Data'!$U426)+('MCC Data'!$V426*'PCU Data'!$W$14)+('MCC Data'!$W426*'PCU Data'!$X$14)+('MCC Data'!$X426*$Y$14)</f>
        <v>102.00000000000001</v>
      </c>
      <c r="Q16" s="32">
        <f>('MCC Data'!$B529*'PCU Data'!$S$14)+('MCC Data'!$C529*'PCU Data'!$T$14)+('MCC Data'!$D529*'PCU Data'!$U$14)+('PCU Data'!$V$14*'MCC Data'!$E529)+('MCC Data'!$F529*'PCU Data'!$W$14)+('MCC Data'!$G529*'PCU Data'!$X$14)+('MCC Data'!$H529*$Y$14)</f>
        <v>23.4</v>
      </c>
      <c r="S16" s="19" t="s">
        <v>19</v>
      </c>
    </row>
    <row r="17" spans="1:19" s="16" customFormat="1" ht="12.75" customHeight="1" x14ac:dyDescent="0.2">
      <c r="A17" s="6">
        <f>'MCC Data'!A15</f>
        <v>0.3541666666666668</v>
      </c>
      <c r="B17" s="32">
        <f>('MCC Data'!$B15*'PCU Data'!$S$14)+('MCC Data'!$C15*'PCU Data'!$T$14)+('MCC Data'!$D15*'PCU Data'!$U$14)+('PCU Data'!$V$14*'MCC Data'!$E15)+('MCC Data'!$F15*'PCU Data'!$W$14)+('MCC Data'!$G15*'PCU Data'!$X$14)+('MCC Data'!$H15*$Y$14)</f>
        <v>0</v>
      </c>
      <c r="C17" s="32">
        <f>('MCC Data'!$J15*'PCU Data'!$S$14)+('MCC Data'!$K15*'PCU Data'!$T$14)+('MCC Data'!$L15*'PCU Data'!$U$14)+('PCU Data'!$V$14*'MCC Data'!$M15)+('MCC Data'!$N15*'PCU Data'!$W$14)+('MCC Data'!$O15*'PCU Data'!$X$14)+('MCC Data'!$P15*$Y$14)</f>
        <v>29.099999999999998</v>
      </c>
      <c r="D17" s="32">
        <f>('MCC Data'!$R15*'PCU Data'!$S$14)+('MCC Data'!$S15*'PCU Data'!$T$14)+('MCC Data'!$T15*'PCU Data'!$U$14)+('PCU Data'!$V$14*'MCC Data'!$U15)+('MCC Data'!$V15*'PCU Data'!$W$14)+('MCC Data'!$W15*'PCU Data'!$X$14)+('MCC Data'!$X15*$Y$14)</f>
        <v>96.500000000000014</v>
      </c>
      <c r="E17" s="32">
        <f>('MCC Data'!$B118*'PCU Data'!$S$14)+('MCC Data'!$C118*'PCU Data'!$T$14)+('MCC Data'!$D118*'PCU Data'!$U$14)+('PCU Data'!$V$14*'MCC Data'!$E118)+('MCC Data'!$F118*'PCU Data'!$W$14)+('MCC Data'!$G118*'PCU Data'!$X$14)+('MCC Data'!$H118*$Y$14)</f>
        <v>44.9</v>
      </c>
      <c r="F17" s="32">
        <f>('MCC Data'!$J118*'PCU Data'!$S$14)+('MCC Data'!$K118*'PCU Data'!$T$14)+('MCC Data'!$L118*'PCU Data'!$U$14)+('PCU Data'!$V$14*'MCC Data'!$M118)+('MCC Data'!$N118*'PCU Data'!$W$14)+('MCC Data'!$O118*'PCU Data'!$X$14)+('MCC Data'!$P118*$Y$14)</f>
        <v>0</v>
      </c>
      <c r="G17" s="32">
        <f>('MCC Data'!$R118*'PCU Data'!$S$14)+('MCC Data'!$S118*'PCU Data'!$T$14)+('MCC Data'!$T118*'PCU Data'!$U$14)+('PCU Data'!$V$14*'MCC Data'!$U118)+('MCC Data'!$V118*'PCU Data'!$W$14)+('MCC Data'!$W118*'PCU Data'!$X$14)+('MCC Data'!$X118*$Y$14)</f>
        <v>31.799999999999997</v>
      </c>
      <c r="H17" s="32">
        <f>('MCC Data'!$B221*'PCU Data'!$S$14)+('MCC Data'!$C221*'PCU Data'!$T$14)+('MCC Data'!$D221*'PCU Data'!$U$14)+('PCU Data'!$V$14*'MCC Data'!$E221)+('MCC Data'!$F221*'PCU Data'!$W$14)+('MCC Data'!$G221*'PCU Data'!$X$14)+('MCC Data'!$H221*$Y$14)</f>
        <v>109.89999999999999</v>
      </c>
      <c r="I17" s="32">
        <f>('MCC Data'!$J221*'PCU Data'!$S$14)+('MCC Data'!$K221*'PCU Data'!$T$14)+('MCC Data'!$L221*'PCU Data'!$U$14)+('PCU Data'!$V$14*'MCC Data'!$M221)+('MCC Data'!$N221*'PCU Data'!$W$14)+('MCC Data'!$O221*'PCU Data'!$X$14)+('MCC Data'!$P221*$Y$14)</f>
        <v>13</v>
      </c>
      <c r="J17" s="32">
        <f>('MCC Data'!$R221*'PCU Data'!$S$14)+('MCC Data'!$S221*'PCU Data'!$T$14)+('MCC Data'!$T221*'PCU Data'!$U$14)+('PCU Data'!$V$14*'MCC Data'!$U221)+('MCC Data'!$V221*'PCU Data'!$W$14)+('MCC Data'!$W221*'PCU Data'!$X$14)+('MCC Data'!$X221*$Y$14)</f>
        <v>0</v>
      </c>
      <c r="K17" s="32">
        <f>('MCC Data'!$B324*'PCU Data'!$S$14)+('MCC Data'!$C324*'PCU Data'!$T$14)+('MCC Data'!$D324*'PCU Data'!$U$14)+('PCU Data'!$V$14*'MCC Data'!$E324)+('MCC Data'!$F324*'PCU Data'!$W$14)+('MCC Data'!$G324*'PCU Data'!$X$14)+('MCC Data'!$H324*$Y$14)</f>
        <v>58.5</v>
      </c>
      <c r="L17" s="32">
        <f>('MCC Data'!$J324*'PCU Data'!$S$14)+('MCC Data'!$K324*'PCU Data'!$T$14)+('MCC Data'!$L324*'PCU Data'!$U$14)+('PCU Data'!$V$14*'MCC Data'!$M324)+('MCC Data'!$N324*'PCU Data'!$W$14)+('MCC Data'!$O324*'PCU Data'!$X$14)+('MCC Data'!$P324*$Y$14)</f>
        <v>156.80000000000001</v>
      </c>
      <c r="M17" s="32">
        <f>('MCC Data'!$R324*'PCU Data'!$S$14)+('MCC Data'!$S324*'PCU Data'!$T$14)+('MCC Data'!$T324*'PCU Data'!$U$14)+('PCU Data'!$V$14*'MCC Data'!$U324)+('MCC Data'!$V324*'PCU Data'!$W$14)+('MCC Data'!$W324*'PCU Data'!$X$14)+('MCC Data'!$X324*$Y$14)</f>
        <v>16.899999999999999</v>
      </c>
      <c r="N17" s="32">
        <f>('MCC Data'!$B427*'PCU Data'!$S$14)+('MCC Data'!$C427*'PCU Data'!$T$14)+('MCC Data'!$D427*'PCU Data'!$U$14)+('PCU Data'!$V$14*'MCC Data'!$E427)+('MCC Data'!$F427*'PCU Data'!$W$14)+('MCC Data'!$G427*'PCU Data'!$X$14)+('MCC Data'!$H427*$Y$14)</f>
        <v>0</v>
      </c>
      <c r="O17" s="32">
        <f>('MCC Data'!$J427*'PCU Data'!$S$14)+('MCC Data'!$K427*'PCU Data'!$T$14)+('MCC Data'!$L427*'PCU Data'!$U$14)+('PCU Data'!$V$14*'MCC Data'!$M427)+('MCC Data'!$N427*'PCU Data'!$W$14)+('MCC Data'!$O427*'PCU Data'!$X$14)+('MCC Data'!$P427*$Y$14)</f>
        <v>24.599999999999998</v>
      </c>
      <c r="P17" s="32">
        <f>('MCC Data'!$R427*'PCU Data'!$S$14)+('MCC Data'!$S427*'PCU Data'!$T$14)+('MCC Data'!$T427*'PCU Data'!$U$14)+('PCU Data'!$V$14*'MCC Data'!$U427)+('MCC Data'!$V427*'PCU Data'!$W$14)+('MCC Data'!$W427*'PCU Data'!$X$14)+('MCC Data'!$X427*$Y$14)</f>
        <v>99.4</v>
      </c>
      <c r="Q17" s="32">
        <f>('MCC Data'!$B530*'PCU Data'!$S$14)+('MCC Data'!$C530*'PCU Data'!$T$14)+('MCC Data'!$D530*'PCU Data'!$U$14)+('PCU Data'!$V$14*'MCC Data'!$E530)+('MCC Data'!$F530*'PCU Data'!$W$14)+('MCC Data'!$G530*'PCU Data'!$X$14)+('MCC Data'!$H530*$Y$14)</f>
        <v>14.200000000000001</v>
      </c>
      <c r="S17" s="18" t="s">
        <v>99</v>
      </c>
    </row>
    <row r="18" spans="1:19" s="16" customFormat="1" ht="12.75" customHeight="1" x14ac:dyDescent="0.2">
      <c r="A18" s="6">
        <f>'MCC Data'!A16</f>
        <v>0.36458333333333348</v>
      </c>
      <c r="B18" s="32">
        <f>('MCC Data'!$B16*'PCU Data'!$S$14)+('MCC Data'!$C16*'PCU Data'!$T$14)+('MCC Data'!$D16*'PCU Data'!$U$14)+('PCU Data'!$V$14*'MCC Data'!$E16)+('MCC Data'!$F16*'PCU Data'!$W$14)+('MCC Data'!$G16*'PCU Data'!$X$14)+('MCC Data'!$H16*$Y$14)</f>
        <v>0</v>
      </c>
      <c r="C18" s="32">
        <f>('MCC Data'!$J16*'PCU Data'!$S$14)+('MCC Data'!$K16*'PCU Data'!$T$14)+('MCC Data'!$L16*'PCU Data'!$U$14)+('PCU Data'!$V$14*'MCC Data'!$M16)+('MCC Data'!$N16*'PCU Data'!$W$14)+('MCC Data'!$O16*'PCU Data'!$X$14)+('MCC Data'!$P16*$Y$14)</f>
        <v>38.799999999999997</v>
      </c>
      <c r="D18" s="32">
        <f>('MCC Data'!$R16*'PCU Data'!$S$14)+('MCC Data'!$S16*'PCU Data'!$T$14)+('MCC Data'!$T16*'PCU Data'!$U$14)+('PCU Data'!$V$14*'MCC Data'!$U16)+('MCC Data'!$V16*'PCU Data'!$W$14)+('MCC Data'!$W16*'PCU Data'!$X$14)+('MCC Data'!$X16*$Y$14)</f>
        <v>90.9</v>
      </c>
      <c r="E18" s="32">
        <f>('MCC Data'!$B119*'PCU Data'!$S$14)+('MCC Data'!$C119*'PCU Data'!$T$14)+('MCC Data'!$D119*'PCU Data'!$U$14)+('PCU Data'!$V$14*'MCC Data'!$E119)+('MCC Data'!$F119*'PCU Data'!$W$14)+('MCC Data'!$G119*'PCU Data'!$X$14)+('MCC Data'!$H119*$Y$14)</f>
        <v>32.700000000000003</v>
      </c>
      <c r="F18" s="32">
        <f>('MCC Data'!$J119*'PCU Data'!$S$14)+('MCC Data'!$K119*'PCU Data'!$T$14)+('MCC Data'!$L119*'PCU Data'!$U$14)+('PCU Data'!$V$14*'MCC Data'!$M119)+('MCC Data'!$N119*'PCU Data'!$W$14)+('MCC Data'!$O119*'PCU Data'!$X$14)+('MCC Data'!$P119*$Y$14)</f>
        <v>0</v>
      </c>
      <c r="G18" s="32">
        <f>('MCC Data'!$R119*'PCU Data'!$S$14)+('MCC Data'!$S119*'PCU Data'!$T$14)+('MCC Data'!$T119*'PCU Data'!$U$14)+('PCU Data'!$V$14*'MCC Data'!$U119)+('MCC Data'!$V119*'PCU Data'!$W$14)+('MCC Data'!$W119*'PCU Data'!$X$14)+('MCC Data'!$X119*$Y$14)</f>
        <v>27.5</v>
      </c>
      <c r="H18" s="32">
        <f>('MCC Data'!$B222*'PCU Data'!$S$14)+('MCC Data'!$C222*'PCU Data'!$T$14)+('MCC Data'!$D222*'PCU Data'!$U$14)+('PCU Data'!$V$14*'MCC Data'!$E222)+('MCC Data'!$F222*'PCU Data'!$W$14)+('MCC Data'!$G222*'PCU Data'!$X$14)+('MCC Data'!$H222*$Y$14)</f>
        <v>126.30000000000001</v>
      </c>
      <c r="I18" s="32">
        <f>('MCC Data'!$J222*'PCU Data'!$S$14)+('MCC Data'!$K222*'PCU Data'!$T$14)+('MCC Data'!$L222*'PCU Data'!$U$14)+('PCU Data'!$V$14*'MCC Data'!$M222)+('MCC Data'!$N222*'PCU Data'!$W$14)+('MCC Data'!$O222*'PCU Data'!$X$14)+('MCC Data'!$P222*$Y$14)</f>
        <v>26.7</v>
      </c>
      <c r="J18" s="32">
        <f>('MCC Data'!$R222*'PCU Data'!$S$14)+('MCC Data'!$S222*'PCU Data'!$T$14)+('MCC Data'!$T222*'PCU Data'!$U$14)+('PCU Data'!$V$14*'MCC Data'!$U222)+('MCC Data'!$V222*'PCU Data'!$W$14)+('MCC Data'!$W222*'PCU Data'!$X$14)+('MCC Data'!$X222*$Y$14)</f>
        <v>0</v>
      </c>
      <c r="K18" s="32">
        <f>('MCC Data'!$B325*'PCU Data'!$S$14)+('MCC Data'!$C325*'PCU Data'!$T$14)+('MCC Data'!$D325*'PCU Data'!$U$14)+('PCU Data'!$V$14*'MCC Data'!$E325)+('MCC Data'!$F325*'PCU Data'!$W$14)+('MCC Data'!$G325*'PCU Data'!$X$14)+('MCC Data'!$H325*$Y$14)</f>
        <v>41.4</v>
      </c>
      <c r="L18" s="32">
        <f>('MCC Data'!$J325*'PCU Data'!$S$14)+('MCC Data'!$K325*'PCU Data'!$T$14)+('MCC Data'!$L325*'PCU Data'!$U$14)+('PCU Data'!$V$14*'MCC Data'!$M325)+('MCC Data'!$N325*'PCU Data'!$W$14)+('MCC Data'!$O325*'PCU Data'!$X$14)+('MCC Data'!$P325*$Y$14)</f>
        <v>120.80000000000001</v>
      </c>
      <c r="M18" s="32">
        <f>('MCC Data'!$R325*'PCU Data'!$S$14)+('MCC Data'!$S325*'PCU Data'!$T$14)+('MCC Data'!$T325*'PCU Data'!$U$14)+('PCU Data'!$V$14*'MCC Data'!$U325)+('MCC Data'!$V325*'PCU Data'!$W$14)+('MCC Data'!$W325*'PCU Data'!$X$14)+('MCC Data'!$X325*$Y$14)</f>
        <v>20.6</v>
      </c>
      <c r="N18" s="32">
        <f>('MCC Data'!$B428*'PCU Data'!$S$14)+('MCC Data'!$C428*'PCU Data'!$T$14)+('MCC Data'!$D428*'PCU Data'!$U$14)+('PCU Data'!$V$14*'MCC Data'!$E428)+('MCC Data'!$F428*'PCU Data'!$W$14)+('MCC Data'!$G428*'PCU Data'!$X$14)+('MCC Data'!$H428*$Y$14)</f>
        <v>0</v>
      </c>
      <c r="O18" s="32">
        <f>('MCC Data'!$J428*'PCU Data'!$S$14)+('MCC Data'!$K428*'PCU Data'!$T$14)+('MCC Data'!$L428*'PCU Data'!$U$14)+('PCU Data'!$V$14*'MCC Data'!$M428)+('MCC Data'!$N428*'PCU Data'!$W$14)+('MCC Data'!$O428*'PCU Data'!$X$14)+('MCC Data'!$P428*$Y$14)</f>
        <v>23.9</v>
      </c>
      <c r="P18" s="32">
        <f>('MCC Data'!$R428*'PCU Data'!$S$14)+('MCC Data'!$S428*'PCU Data'!$T$14)+('MCC Data'!$T428*'PCU Data'!$U$14)+('PCU Data'!$V$14*'MCC Data'!$U428)+('MCC Data'!$V428*'PCU Data'!$W$14)+('MCC Data'!$W428*'PCU Data'!$X$14)+('MCC Data'!$X428*$Y$14)</f>
        <v>117.3</v>
      </c>
      <c r="Q18" s="32">
        <f>('MCC Data'!$B531*'PCU Data'!$S$14)+('MCC Data'!$C531*'PCU Data'!$T$14)+('MCC Data'!$D531*'PCU Data'!$U$14)+('PCU Data'!$V$14*'MCC Data'!$E531)+('MCC Data'!$F531*'PCU Data'!$W$14)+('MCC Data'!$G531*'PCU Data'!$X$14)+('MCC Data'!$H531*$Y$14)</f>
        <v>18.399999999999999</v>
      </c>
      <c r="S18" s="18" t="s">
        <v>100</v>
      </c>
    </row>
    <row r="19" spans="1:19" s="16" customFormat="1" ht="12.75" customHeight="1" x14ac:dyDescent="0.2">
      <c r="A19" s="6">
        <f>'MCC Data'!A17</f>
        <v>0.37500000000000017</v>
      </c>
      <c r="B19" s="32">
        <f>('MCC Data'!$B17*'PCU Data'!$S$14)+('MCC Data'!$C17*'PCU Data'!$T$14)+('MCC Data'!$D17*'PCU Data'!$U$14)+('PCU Data'!$V$14*'MCC Data'!$E17)+('MCC Data'!$F17*'PCU Data'!$W$14)+('MCC Data'!$G17*'PCU Data'!$X$14)+('MCC Data'!$H17*$Y$14)</f>
        <v>0</v>
      </c>
      <c r="C19" s="32">
        <f>('MCC Data'!$J17*'PCU Data'!$S$14)+('MCC Data'!$K17*'PCU Data'!$T$14)+('MCC Data'!$L17*'PCU Data'!$U$14)+('PCU Data'!$V$14*'MCC Data'!$M17)+('MCC Data'!$N17*'PCU Data'!$W$14)+('MCC Data'!$O17*'PCU Data'!$X$14)+('MCC Data'!$P17*$Y$14)</f>
        <v>27.799999999999997</v>
      </c>
      <c r="D19" s="32">
        <f>('MCC Data'!$R17*'PCU Data'!$S$14)+('MCC Data'!$S17*'PCU Data'!$T$14)+('MCC Data'!$T17*'PCU Data'!$U$14)+('PCU Data'!$V$14*'MCC Data'!$U17)+('MCC Data'!$V17*'PCU Data'!$W$14)+('MCC Data'!$W17*'PCU Data'!$X$14)+('MCC Data'!$X17*$Y$14)</f>
        <v>89.5</v>
      </c>
      <c r="E19" s="32">
        <f>('MCC Data'!$B120*'PCU Data'!$S$14)+('MCC Data'!$C120*'PCU Data'!$T$14)+('MCC Data'!$D120*'PCU Data'!$U$14)+('PCU Data'!$V$14*'MCC Data'!$E120)+('MCC Data'!$F120*'PCU Data'!$W$14)+('MCC Data'!$G120*'PCU Data'!$X$14)+('MCC Data'!$H120*$Y$14)</f>
        <v>37</v>
      </c>
      <c r="F19" s="32">
        <f>('MCC Data'!$J120*'PCU Data'!$S$14)+('MCC Data'!$K120*'PCU Data'!$T$14)+('MCC Data'!$L120*'PCU Data'!$U$14)+('PCU Data'!$V$14*'MCC Data'!$M120)+('MCC Data'!$N120*'PCU Data'!$W$14)+('MCC Data'!$O120*'PCU Data'!$X$14)+('MCC Data'!$P120*$Y$14)</f>
        <v>0</v>
      </c>
      <c r="G19" s="32">
        <f>('MCC Data'!$R120*'PCU Data'!$S$14)+('MCC Data'!$S120*'PCU Data'!$T$14)+('MCC Data'!$T120*'PCU Data'!$U$14)+('PCU Data'!$V$14*'MCC Data'!$U120)+('MCC Data'!$V120*'PCU Data'!$W$14)+('MCC Data'!$W120*'PCU Data'!$X$14)+('MCC Data'!$X120*$Y$14)</f>
        <v>38.5</v>
      </c>
      <c r="H19" s="32">
        <f>('MCC Data'!$B223*'PCU Data'!$S$14)+('MCC Data'!$C223*'PCU Data'!$T$14)+('MCC Data'!$D223*'PCU Data'!$U$14)+('PCU Data'!$V$14*'MCC Data'!$E223)+('MCC Data'!$F223*'PCU Data'!$W$14)+('MCC Data'!$G223*'PCU Data'!$X$14)+('MCC Data'!$H223*$Y$14)</f>
        <v>124.7</v>
      </c>
      <c r="I19" s="32">
        <f>('MCC Data'!$J223*'PCU Data'!$S$14)+('MCC Data'!$K223*'PCU Data'!$T$14)+('MCC Data'!$L223*'PCU Data'!$U$14)+('PCU Data'!$V$14*'MCC Data'!$M223)+('MCC Data'!$N223*'PCU Data'!$W$14)+('MCC Data'!$O223*'PCU Data'!$X$14)+('MCC Data'!$P223*$Y$14)</f>
        <v>28.599999999999998</v>
      </c>
      <c r="J19" s="32">
        <f>('MCC Data'!$R223*'PCU Data'!$S$14)+('MCC Data'!$S223*'PCU Data'!$T$14)+('MCC Data'!$T223*'PCU Data'!$U$14)+('PCU Data'!$V$14*'MCC Data'!$U223)+('MCC Data'!$V223*'PCU Data'!$W$14)+('MCC Data'!$W223*'PCU Data'!$X$14)+('MCC Data'!$X223*$Y$14)</f>
        <v>0</v>
      </c>
      <c r="K19" s="32">
        <f>('MCC Data'!$B326*'PCU Data'!$S$14)+('MCC Data'!$C326*'PCU Data'!$T$14)+('MCC Data'!$D326*'PCU Data'!$U$14)+('PCU Data'!$V$14*'MCC Data'!$E326)+('MCC Data'!$F326*'PCU Data'!$W$14)+('MCC Data'!$G326*'PCU Data'!$X$14)+('MCC Data'!$H326*$Y$14)</f>
        <v>47.699999999999996</v>
      </c>
      <c r="L19" s="32">
        <f>('MCC Data'!$J326*'PCU Data'!$S$14)+('MCC Data'!$K326*'PCU Data'!$T$14)+('MCC Data'!$L326*'PCU Data'!$U$14)+('PCU Data'!$V$14*'MCC Data'!$M326)+('MCC Data'!$N326*'PCU Data'!$W$14)+('MCC Data'!$O326*'PCU Data'!$X$14)+('MCC Data'!$P326*$Y$14)</f>
        <v>146.10000000000002</v>
      </c>
      <c r="M19" s="32">
        <f>('MCC Data'!$R326*'PCU Data'!$S$14)+('MCC Data'!$S326*'PCU Data'!$T$14)+('MCC Data'!$T326*'PCU Data'!$U$14)+('PCU Data'!$V$14*'MCC Data'!$U326)+('MCC Data'!$V326*'PCU Data'!$W$14)+('MCC Data'!$W326*'PCU Data'!$X$14)+('MCC Data'!$X326*$Y$14)</f>
        <v>27.599999999999998</v>
      </c>
      <c r="N19" s="32">
        <f>('MCC Data'!$B429*'PCU Data'!$S$14)+('MCC Data'!$C429*'PCU Data'!$T$14)+('MCC Data'!$D429*'PCU Data'!$U$14)+('PCU Data'!$V$14*'MCC Data'!$E429)+('MCC Data'!$F429*'PCU Data'!$W$14)+('MCC Data'!$G429*'PCU Data'!$X$14)+('MCC Data'!$H429*$Y$14)</f>
        <v>0</v>
      </c>
      <c r="O19" s="32">
        <f>('MCC Data'!$J429*'PCU Data'!$S$14)+('MCC Data'!$K429*'PCU Data'!$T$14)+('MCC Data'!$L429*'PCU Data'!$U$14)+('PCU Data'!$V$14*'MCC Data'!$M429)+('MCC Data'!$N429*'PCU Data'!$W$14)+('MCC Data'!$O429*'PCU Data'!$X$14)+('MCC Data'!$P429*$Y$14)</f>
        <v>20.299999999999997</v>
      </c>
      <c r="P19" s="32">
        <f>('MCC Data'!$R429*'PCU Data'!$S$14)+('MCC Data'!$S429*'PCU Data'!$T$14)+('MCC Data'!$T429*'PCU Data'!$U$14)+('PCU Data'!$V$14*'MCC Data'!$U429)+('MCC Data'!$V429*'PCU Data'!$W$14)+('MCC Data'!$W429*'PCU Data'!$X$14)+('MCC Data'!$X429*$Y$14)</f>
        <v>115.8</v>
      </c>
      <c r="Q19" s="32">
        <f>('MCC Data'!$B532*'PCU Data'!$S$14)+('MCC Data'!$C532*'PCU Data'!$T$14)+('MCC Data'!$D532*'PCU Data'!$U$14)+('PCU Data'!$V$14*'MCC Data'!$E532)+('MCC Data'!$F532*'PCU Data'!$W$14)+('MCC Data'!$G532*'PCU Data'!$X$14)+('MCC Data'!$H532*$Y$14)</f>
        <v>29.4</v>
      </c>
    </row>
    <row r="20" spans="1:19" s="16" customFormat="1" ht="12.75" customHeight="1" x14ac:dyDescent="0.2">
      <c r="A20" s="6">
        <f>'MCC Data'!A18</f>
        <v>0.38541666666666685</v>
      </c>
      <c r="B20" s="32">
        <f>('MCC Data'!$B18*'PCU Data'!$S$14)+('MCC Data'!$C18*'PCU Data'!$T$14)+('MCC Data'!$D18*'PCU Data'!$U$14)+('PCU Data'!$V$14*'MCC Data'!$E18)+('MCC Data'!$F18*'PCU Data'!$W$14)+('MCC Data'!$G18*'PCU Data'!$X$14)+('MCC Data'!$H18*$Y$14)</f>
        <v>0</v>
      </c>
      <c r="C20" s="32">
        <f>('MCC Data'!$J18*'PCU Data'!$S$14)+('MCC Data'!$K18*'PCU Data'!$T$14)+('MCC Data'!$L18*'PCU Data'!$U$14)+('PCU Data'!$V$14*'MCC Data'!$M18)+('MCC Data'!$N18*'PCU Data'!$W$14)+('MCC Data'!$O18*'PCU Data'!$X$14)+('MCC Data'!$P18*$Y$14)</f>
        <v>32.799999999999997</v>
      </c>
      <c r="D20" s="32">
        <f>('MCC Data'!$R18*'PCU Data'!$S$14)+('MCC Data'!$S18*'PCU Data'!$T$14)+('MCC Data'!$T18*'PCU Data'!$U$14)+('PCU Data'!$V$14*'MCC Data'!$U18)+('MCC Data'!$V18*'PCU Data'!$W$14)+('MCC Data'!$W18*'PCU Data'!$X$14)+('MCC Data'!$X18*$Y$14)</f>
        <v>71.8</v>
      </c>
      <c r="E20" s="32">
        <f>('MCC Data'!$B121*'PCU Data'!$S$14)+('MCC Data'!$C121*'PCU Data'!$T$14)+('MCC Data'!$D121*'PCU Data'!$U$14)+('PCU Data'!$V$14*'MCC Data'!$E121)+('MCC Data'!$F121*'PCU Data'!$W$14)+('MCC Data'!$G121*'PCU Data'!$X$14)+('MCC Data'!$H121*$Y$14)</f>
        <v>31.5</v>
      </c>
      <c r="F20" s="32">
        <f>('MCC Data'!$J121*'PCU Data'!$S$14)+('MCC Data'!$K121*'PCU Data'!$T$14)+('MCC Data'!$L121*'PCU Data'!$U$14)+('PCU Data'!$V$14*'MCC Data'!$M121)+('MCC Data'!$N121*'PCU Data'!$W$14)+('MCC Data'!$O121*'PCU Data'!$X$14)+('MCC Data'!$P121*$Y$14)</f>
        <v>0</v>
      </c>
      <c r="G20" s="32">
        <f>('MCC Data'!$R121*'PCU Data'!$S$14)+('MCC Data'!$S121*'PCU Data'!$T$14)+('MCC Data'!$T121*'PCU Data'!$U$14)+('PCU Data'!$V$14*'MCC Data'!$U121)+('MCC Data'!$V121*'PCU Data'!$W$14)+('MCC Data'!$W121*'PCU Data'!$X$14)+('MCC Data'!$X121*$Y$14)</f>
        <v>35.5</v>
      </c>
      <c r="H20" s="32">
        <f>('MCC Data'!$B224*'PCU Data'!$S$14)+('MCC Data'!$C224*'PCU Data'!$T$14)+('MCC Data'!$D224*'PCU Data'!$U$14)+('PCU Data'!$V$14*'MCC Data'!$E224)+('MCC Data'!$F224*'PCU Data'!$W$14)+('MCC Data'!$G224*'PCU Data'!$X$14)+('MCC Data'!$H224*$Y$14)</f>
        <v>106.69999999999999</v>
      </c>
      <c r="I20" s="32">
        <f>('MCC Data'!$J224*'PCU Data'!$S$14)+('MCC Data'!$K224*'PCU Data'!$T$14)+('MCC Data'!$L224*'PCU Data'!$U$14)+('PCU Data'!$V$14*'MCC Data'!$M224)+('MCC Data'!$N224*'PCU Data'!$W$14)+('MCC Data'!$O224*'PCU Data'!$X$14)+('MCC Data'!$P224*$Y$14)</f>
        <v>27.4</v>
      </c>
      <c r="J20" s="32">
        <f>('MCC Data'!$R224*'PCU Data'!$S$14)+('MCC Data'!$S224*'PCU Data'!$T$14)+('MCC Data'!$T224*'PCU Data'!$U$14)+('PCU Data'!$V$14*'MCC Data'!$U224)+('MCC Data'!$V224*'PCU Data'!$W$14)+('MCC Data'!$W224*'PCU Data'!$X$14)+('MCC Data'!$X224*$Y$14)</f>
        <v>0</v>
      </c>
      <c r="K20" s="32">
        <f>('MCC Data'!$B327*'PCU Data'!$S$14)+('MCC Data'!$C327*'PCU Data'!$T$14)+('MCC Data'!$D327*'PCU Data'!$U$14)+('PCU Data'!$V$14*'MCC Data'!$E327)+('MCC Data'!$F327*'PCU Data'!$W$14)+('MCC Data'!$G327*'PCU Data'!$X$14)+('MCC Data'!$H327*$Y$14)</f>
        <v>45.199999999999996</v>
      </c>
      <c r="L20" s="32">
        <f>('MCC Data'!$J327*'PCU Data'!$S$14)+('MCC Data'!$K327*'PCU Data'!$T$14)+('MCC Data'!$L327*'PCU Data'!$U$14)+('PCU Data'!$V$14*'MCC Data'!$M327)+('MCC Data'!$N327*'PCU Data'!$W$14)+('MCC Data'!$O327*'PCU Data'!$X$14)+('MCC Data'!$P327*$Y$14)</f>
        <v>158.19999999999999</v>
      </c>
      <c r="M20" s="32">
        <f>('MCC Data'!$R327*'PCU Data'!$S$14)+('MCC Data'!$S327*'PCU Data'!$T$14)+('MCC Data'!$T327*'PCU Data'!$U$14)+('PCU Data'!$V$14*'MCC Data'!$U327)+('MCC Data'!$V327*'PCU Data'!$W$14)+('MCC Data'!$W327*'PCU Data'!$X$14)+('MCC Data'!$X327*$Y$14)</f>
        <v>18.600000000000001</v>
      </c>
      <c r="N20" s="32">
        <f>('MCC Data'!$B430*'PCU Data'!$S$14)+('MCC Data'!$C430*'PCU Data'!$T$14)+('MCC Data'!$D430*'PCU Data'!$U$14)+('PCU Data'!$V$14*'MCC Data'!$E430)+('MCC Data'!$F430*'PCU Data'!$W$14)+('MCC Data'!$G430*'PCU Data'!$X$14)+('MCC Data'!$H430*$Y$14)</f>
        <v>0</v>
      </c>
      <c r="O20" s="32">
        <f>('MCC Data'!$J430*'PCU Data'!$S$14)+('MCC Data'!$K430*'PCU Data'!$T$14)+('MCC Data'!$L430*'PCU Data'!$U$14)+('PCU Data'!$V$14*'MCC Data'!$M430)+('MCC Data'!$N430*'PCU Data'!$W$14)+('MCC Data'!$O430*'PCU Data'!$X$14)+('MCC Data'!$P430*$Y$14)</f>
        <v>29.8</v>
      </c>
      <c r="P20" s="32">
        <f>('MCC Data'!$R430*'PCU Data'!$S$14)+('MCC Data'!$S430*'PCU Data'!$T$14)+('MCC Data'!$T430*'PCU Data'!$U$14)+('PCU Data'!$V$14*'MCC Data'!$U430)+('MCC Data'!$V430*'PCU Data'!$W$14)+('MCC Data'!$W430*'PCU Data'!$X$14)+('MCC Data'!$X430*$Y$14)</f>
        <v>95.7</v>
      </c>
      <c r="Q20" s="32">
        <f>('MCC Data'!$B533*'PCU Data'!$S$14)+('MCC Data'!$C533*'PCU Data'!$T$14)+('MCC Data'!$D533*'PCU Data'!$U$14)+('PCU Data'!$V$14*'MCC Data'!$E533)+('MCC Data'!$F533*'PCU Data'!$W$14)+('MCC Data'!$G533*'PCU Data'!$X$14)+('MCC Data'!$H533*$Y$14)</f>
        <v>25</v>
      </c>
    </row>
    <row r="21" spans="1:19" s="16" customFormat="1" ht="12.75" customHeight="1" x14ac:dyDescent="0.2">
      <c r="A21" s="7">
        <f>'MCC Data'!A19</f>
        <v>0.39583333333333354</v>
      </c>
      <c r="B21" s="32">
        <f>('MCC Data'!$B19*'PCU Data'!$S$14)+('MCC Data'!$C19*'PCU Data'!$T$14)+('MCC Data'!$D19*'PCU Data'!$U$14)+('PCU Data'!$V$14*'MCC Data'!$E19)+('MCC Data'!$F19*'PCU Data'!$W$14)+('MCC Data'!$G19*'PCU Data'!$X$14)+('MCC Data'!$H19*$Y$14)</f>
        <v>0</v>
      </c>
      <c r="C21" s="32">
        <f>('MCC Data'!$J19*'PCU Data'!$S$14)+('MCC Data'!$K19*'PCU Data'!$T$14)+('MCC Data'!$L19*'PCU Data'!$U$14)+('PCU Data'!$V$14*'MCC Data'!$M19)+('MCC Data'!$N19*'PCU Data'!$W$14)+('MCC Data'!$O19*'PCU Data'!$X$14)+('MCC Data'!$P19*$Y$14)</f>
        <v>37.799999999999997</v>
      </c>
      <c r="D21" s="32">
        <f>('MCC Data'!$R19*'PCU Data'!$S$14)+('MCC Data'!$S19*'PCU Data'!$T$14)+('MCC Data'!$T19*'PCU Data'!$U$14)+('PCU Data'!$V$14*'MCC Data'!$U19)+('MCC Data'!$V19*'PCU Data'!$W$14)+('MCC Data'!$W19*'PCU Data'!$X$14)+('MCC Data'!$X19*$Y$14)</f>
        <v>107.60000000000001</v>
      </c>
      <c r="E21" s="32">
        <f>('MCC Data'!$B122*'PCU Data'!$S$14)+('MCC Data'!$C122*'PCU Data'!$T$14)+('MCC Data'!$D122*'PCU Data'!$U$14)+('PCU Data'!$V$14*'MCC Data'!$E122)+('MCC Data'!$F122*'PCU Data'!$W$14)+('MCC Data'!$G122*'PCU Data'!$X$14)+('MCC Data'!$H122*$Y$14)</f>
        <v>48.9</v>
      </c>
      <c r="F21" s="32">
        <f>('MCC Data'!$J122*'PCU Data'!$S$14)+('MCC Data'!$K122*'PCU Data'!$T$14)+('MCC Data'!$L122*'PCU Data'!$U$14)+('PCU Data'!$V$14*'MCC Data'!$M122)+('MCC Data'!$N122*'PCU Data'!$W$14)+('MCC Data'!$O122*'PCU Data'!$X$14)+('MCC Data'!$P122*$Y$14)</f>
        <v>0</v>
      </c>
      <c r="G21" s="32">
        <f>('MCC Data'!$R122*'PCU Data'!$S$14)+('MCC Data'!$S122*'PCU Data'!$T$14)+('MCC Data'!$T122*'PCU Data'!$U$14)+('PCU Data'!$V$14*'MCC Data'!$U122)+('MCC Data'!$V122*'PCU Data'!$W$14)+('MCC Data'!$W122*'PCU Data'!$X$14)+('MCC Data'!$X122*$Y$14)</f>
        <v>27.9</v>
      </c>
      <c r="H21" s="32">
        <f>('MCC Data'!$B225*'PCU Data'!$S$14)+('MCC Data'!$C225*'PCU Data'!$T$14)+('MCC Data'!$D225*'PCU Data'!$U$14)+('PCU Data'!$V$14*'MCC Data'!$E225)+('MCC Data'!$F225*'PCU Data'!$W$14)+('MCC Data'!$G225*'PCU Data'!$X$14)+('MCC Data'!$H225*$Y$14)</f>
        <v>103.5</v>
      </c>
      <c r="I21" s="32">
        <f>('MCC Data'!$J225*'PCU Data'!$S$14)+('MCC Data'!$K225*'PCU Data'!$T$14)+('MCC Data'!$L225*'PCU Data'!$U$14)+('PCU Data'!$V$14*'MCC Data'!$M225)+('MCC Data'!$N225*'PCU Data'!$W$14)+('MCC Data'!$O225*'PCU Data'!$X$14)+('MCC Data'!$P225*$Y$14)</f>
        <v>30.7</v>
      </c>
      <c r="J21" s="32">
        <f>('MCC Data'!$R225*'PCU Data'!$S$14)+('MCC Data'!$S225*'PCU Data'!$T$14)+('MCC Data'!$T225*'PCU Data'!$U$14)+('PCU Data'!$V$14*'MCC Data'!$U225)+('MCC Data'!$V225*'PCU Data'!$W$14)+('MCC Data'!$W225*'PCU Data'!$X$14)+('MCC Data'!$X225*$Y$14)</f>
        <v>0</v>
      </c>
      <c r="K21" s="32">
        <f>('MCC Data'!$B328*'PCU Data'!$S$14)+('MCC Data'!$C328*'PCU Data'!$T$14)+('MCC Data'!$D328*'PCU Data'!$U$14)+('PCU Data'!$V$14*'MCC Data'!$E328)+('MCC Data'!$F328*'PCU Data'!$W$14)+('MCC Data'!$G328*'PCU Data'!$X$14)+('MCC Data'!$H328*$Y$14)</f>
        <v>59.4</v>
      </c>
      <c r="L21" s="32">
        <f>('MCC Data'!$J328*'PCU Data'!$S$14)+('MCC Data'!$K328*'PCU Data'!$T$14)+('MCC Data'!$L328*'PCU Data'!$U$14)+('PCU Data'!$V$14*'MCC Data'!$M328)+('MCC Data'!$N328*'PCU Data'!$W$14)+('MCC Data'!$O328*'PCU Data'!$X$14)+('MCC Data'!$P328*$Y$14)</f>
        <v>161.29999999999998</v>
      </c>
      <c r="M21" s="32">
        <f>('MCC Data'!$R328*'PCU Data'!$S$14)+('MCC Data'!$S328*'PCU Data'!$T$14)+('MCC Data'!$T328*'PCU Data'!$U$14)+('PCU Data'!$V$14*'MCC Data'!$U328)+('MCC Data'!$V328*'PCU Data'!$W$14)+('MCC Data'!$W328*'PCU Data'!$X$14)+('MCC Data'!$X328*$Y$14)</f>
        <v>18.600000000000001</v>
      </c>
      <c r="N21" s="32">
        <f>('MCC Data'!$B431*'PCU Data'!$S$14)+('MCC Data'!$C431*'PCU Data'!$T$14)+('MCC Data'!$D431*'PCU Data'!$U$14)+('PCU Data'!$V$14*'MCC Data'!$E431)+('MCC Data'!$F431*'PCU Data'!$W$14)+('MCC Data'!$G431*'PCU Data'!$X$14)+('MCC Data'!$H431*$Y$14)</f>
        <v>0</v>
      </c>
      <c r="O21" s="32">
        <f>('MCC Data'!$J431*'PCU Data'!$S$14)+('MCC Data'!$K431*'PCU Data'!$T$14)+('MCC Data'!$L431*'PCU Data'!$U$14)+('PCU Data'!$V$14*'MCC Data'!$M431)+('MCC Data'!$N431*'PCU Data'!$W$14)+('MCC Data'!$O431*'PCU Data'!$X$14)+('MCC Data'!$P431*$Y$14)</f>
        <v>22.799999999999997</v>
      </c>
      <c r="P21" s="32">
        <f>('MCC Data'!$R431*'PCU Data'!$S$14)+('MCC Data'!$S431*'PCU Data'!$T$14)+('MCC Data'!$T431*'PCU Data'!$U$14)+('PCU Data'!$V$14*'MCC Data'!$U431)+('MCC Data'!$V431*'PCU Data'!$W$14)+('MCC Data'!$W431*'PCU Data'!$X$14)+('MCC Data'!$X431*$Y$14)</f>
        <v>87.300000000000011</v>
      </c>
      <c r="Q21" s="32">
        <f>('MCC Data'!$B534*'PCU Data'!$S$14)+('MCC Data'!$C534*'PCU Data'!$T$14)+('MCC Data'!$D534*'PCU Data'!$U$14)+('PCU Data'!$V$14*'MCC Data'!$E534)+('MCC Data'!$F534*'PCU Data'!$W$14)+('MCC Data'!$G534*'PCU Data'!$X$14)+('MCC Data'!$H534*$Y$14)</f>
        <v>21.8</v>
      </c>
    </row>
    <row r="22" spans="1:19" s="16" customFormat="1" ht="12.75" customHeight="1" x14ac:dyDescent="0.2">
      <c r="A22" s="159">
        <f>'MCC Data'!A20</f>
        <v>0.40625000000000022</v>
      </c>
      <c r="B22" s="32">
        <f>('MCC Data'!$B20*'PCU Data'!$S$14)+('MCC Data'!$C20*'PCU Data'!$T$14)+('MCC Data'!$D20*'PCU Data'!$U$14)+('PCU Data'!$V$14*'MCC Data'!$E20)+('MCC Data'!$F20*'PCU Data'!$W$14)+('MCC Data'!$G20*'PCU Data'!$X$14)+('MCC Data'!$H20*$Y$14)</f>
        <v>0</v>
      </c>
      <c r="C22" s="32">
        <f>('MCC Data'!$J20*'PCU Data'!$S$14)+('MCC Data'!$K20*'PCU Data'!$T$14)+('MCC Data'!$L20*'PCU Data'!$U$14)+('PCU Data'!$V$14*'MCC Data'!$M20)+('MCC Data'!$N20*'PCU Data'!$W$14)+('MCC Data'!$O20*'PCU Data'!$X$14)+('MCC Data'!$P20*$Y$14)</f>
        <v>24.5</v>
      </c>
      <c r="D22" s="32">
        <f>('MCC Data'!$R20*'PCU Data'!$S$14)+('MCC Data'!$S20*'PCU Data'!$T$14)+('MCC Data'!$T20*'PCU Data'!$U$14)+('PCU Data'!$V$14*'MCC Data'!$U20)+('MCC Data'!$V20*'PCU Data'!$W$14)+('MCC Data'!$W20*'PCU Data'!$X$14)+('MCC Data'!$X20*$Y$14)</f>
        <v>96.600000000000009</v>
      </c>
      <c r="E22" s="32">
        <f>('MCC Data'!$B123*'PCU Data'!$S$14)+('MCC Data'!$C123*'PCU Data'!$T$14)+('MCC Data'!$D123*'PCU Data'!$U$14)+('PCU Data'!$V$14*'MCC Data'!$E123)+('MCC Data'!$F123*'PCU Data'!$W$14)+('MCC Data'!$G123*'PCU Data'!$X$14)+('MCC Data'!$H123*$Y$14)</f>
        <v>22</v>
      </c>
      <c r="F22" s="32">
        <f>('MCC Data'!$J123*'PCU Data'!$S$14)+('MCC Data'!$K123*'PCU Data'!$T$14)+('MCC Data'!$L123*'PCU Data'!$U$14)+('PCU Data'!$V$14*'MCC Data'!$M123)+('MCC Data'!$N123*'PCU Data'!$W$14)+('MCC Data'!$O123*'PCU Data'!$X$14)+('MCC Data'!$P123*$Y$14)</f>
        <v>0</v>
      </c>
      <c r="G22" s="32">
        <f>('MCC Data'!$R123*'PCU Data'!$S$14)+('MCC Data'!$S123*'PCU Data'!$T$14)+('MCC Data'!$T123*'PCU Data'!$U$14)+('PCU Data'!$V$14*'MCC Data'!$U123)+('MCC Data'!$V123*'PCU Data'!$W$14)+('MCC Data'!$W123*'PCU Data'!$X$14)+('MCC Data'!$X123*$Y$14)</f>
        <v>32.5</v>
      </c>
      <c r="H22" s="32">
        <f>('MCC Data'!$B226*'PCU Data'!$S$14)+('MCC Data'!$C226*'PCU Data'!$T$14)+('MCC Data'!$D226*'PCU Data'!$U$14)+('PCU Data'!$V$14*'MCC Data'!$E226)+('MCC Data'!$F226*'PCU Data'!$W$14)+('MCC Data'!$G226*'PCU Data'!$X$14)+('MCC Data'!$H226*$Y$14)</f>
        <v>86.7</v>
      </c>
      <c r="I22" s="32">
        <f>('MCC Data'!$J226*'PCU Data'!$S$14)+('MCC Data'!$K226*'PCU Data'!$T$14)+('MCC Data'!$L226*'PCU Data'!$U$14)+('PCU Data'!$V$14*'MCC Data'!$M226)+('MCC Data'!$N226*'PCU Data'!$W$14)+('MCC Data'!$O226*'PCU Data'!$X$14)+('MCC Data'!$P226*$Y$14)</f>
        <v>30.4</v>
      </c>
      <c r="J22" s="32">
        <f>('MCC Data'!$R226*'PCU Data'!$S$14)+('MCC Data'!$S226*'PCU Data'!$T$14)+('MCC Data'!$T226*'PCU Data'!$U$14)+('PCU Data'!$V$14*'MCC Data'!$U226)+('MCC Data'!$V226*'PCU Data'!$W$14)+('MCC Data'!$W226*'PCU Data'!$X$14)+('MCC Data'!$X226*$Y$14)</f>
        <v>0</v>
      </c>
      <c r="K22" s="32">
        <f>('MCC Data'!$B329*'PCU Data'!$S$14)+('MCC Data'!$C329*'PCU Data'!$T$14)+('MCC Data'!$D329*'PCU Data'!$U$14)+('PCU Data'!$V$14*'MCC Data'!$E329)+('MCC Data'!$F329*'PCU Data'!$W$14)+('MCC Data'!$G329*'PCU Data'!$X$14)+('MCC Data'!$H329*$Y$14)</f>
        <v>41.4</v>
      </c>
      <c r="L22" s="32">
        <f>('MCC Data'!$J329*'PCU Data'!$S$14)+('MCC Data'!$K329*'PCU Data'!$T$14)+('MCC Data'!$L329*'PCU Data'!$U$14)+('PCU Data'!$V$14*'MCC Data'!$M329)+('MCC Data'!$N329*'PCU Data'!$W$14)+('MCC Data'!$O329*'PCU Data'!$X$14)+('MCC Data'!$P329*$Y$14)</f>
        <v>113.80000000000001</v>
      </c>
      <c r="M22" s="32">
        <f>('MCC Data'!$R329*'PCU Data'!$S$14)+('MCC Data'!$S329*'PCU Data'!$T$14)+('MCC Data'!$T329*'PCU Data'!$U$14)+('PCU Data'!$V$14*'MCC Data'!$U329)+('MCC Data'!$V329*'PCU Data'!$W$14)+('MCC Data'!$W329*'PCU Data'!$X$14)+('MCC Data'!$X329*$Y$14)</f>
        <v>7</v>
      </c>
      <c r="N22" s="32">
        <f>('MCC Data'!$B432*'PCU Data'!$S$14)+('MCC Data'!$C432*'PCU Data'!$T$14)+('MCC Data'!$D432*'PCU Data'!$U$14)+('PCU Data'!$V$14*'MCC Data'!$E432)+('MCC Data'!$F432*'PCU Data'!$W$14)+('MCC Data'!$G432*'PCU Data'!$X$14)+('MCC Data'!$H432*$Y$14)</f>
        <v>0</v>
      </c>
      <c r="O22" s="32">
        <f>('MCC Data'!$J432*'PCU Data'!$S$14)+('MCC Data'!$K432*'PCU Data'!$T$14)+('MCC Data'!$L432*'PCU Data'!$U$14)+('PCU Data'!$V$14*'MCC Data'!$M432)+('MCC Data'!$N432*'PCU Data'!$W$14)+('MCC Data'!$O432*'PCU Data'!$X$14)+('MCC Data'!$P432*$Y$14)</f>
        <v>18.8</v>
      </c>
      <c r="P22" s="32">
        <f>('MCC Data'!$R432*'PCU Data'!$S$14)+('MCC Data'!$S432*'PCU Data'!$T$14)+('MCC Data'!$T432*'PCU Data'!$U$14)+('PCU Data'!$V$14*'MCC Data'!$U432)+('MCC Data'!$V432*'PCU Data'!$W$14)+('MCC Data'!$W432*'PCU Data'!$X$14)+('MCC Data'!$X432*$Y$14)</f>
        <v>112.60000000000001</v>
      </c>
      <c r="Q22" s="32">
        <f>('MCC Data'!$B535*'PCU Data'!$S$14)+('MCC Data'!$C535*'PCU Data'!$T$14)+('MCC Data'!$D535*'PCU Data'!$U$14)+('PCU Data'!$V$14*'MCC Data'!$E535)+('MCC Data'!$F535*'PCU Data'!$W$14)+('MCC Data'!$G535*'PCU Data'!$X$14)+('MCC Data'!$H535*$Y$14)</f>
        <v>33.6</v>
      </c>
    </row>
    <row r="23" spans="1:19" s="16" customFormat="1" ht="12.75" customHeight="1" x14ac:dyDescent="0.2">
      <c r="A23" s="33">
        <f>'MCC Data'!A21</f>
        <v>0.41666666666666691</v>
      </c>
      <c r="B23" s="32">
        <f>('MCC Data'!$B21*'PCU Data'!$S$14)+('MCC Data'!$C21*'PCU Data'!$T$14)+('MCC Data'!$D21*'PCU Data'!$U$14)+('PCU Data'!$V$14*'MCC Data'!$E21)+('MCC Data'!$F21*'PCU Data'!$W$14)+('MCC Data'!$G21*'PCU Data'!$X$14)+('MCC Data'!$H21*$Y$14)</f>
        <v>0</v>
      </c>
      <c r="C23" s="32">
        <f>('MCC Data'!$J21*'PCU Data'!$S$14)+('MCC Data'!$K21*'PCU Data'!$T$14)+('MCC Data'!$L21*'PCU Data'!$U$14)+('PCU Data'!$V$14*'MCC Data'!$M21)+('MCC Data'!$N21*'PCU Data'!$W$14)+('MCC Data'!$O21*'PCU Data'!$X$14)+('MCC Data'!$P21*$Y$14)</f>
        <v>37.5</v>
      </c>
      <c r="D23" s="32">
        <f>('MCC Data'!$R21*'PCU Data'!$S$14)+('MCC Data'!$S21*'PCU Data'!$T$14)+('MCC Data'!$T21*'PCU Data'!$U$14)+('PCU Data'!$V$14*'MCC Data'!$U21)+('MCC Data'!$V21*'PCU Data'!$W$14)+('MCC Data'!$W21*'PCU Data'!$X$14)+('MCC Data'!$X21*$Y$14)</f>
        <v>98</v>
      </c>
      <c r="E23" s="32">
        <f>('MCC Data'!$B124*'PCU Data'!$S$14)+('MCC Data'!$C124*'PCU Data'!$T$14)+('MCC Data'!$D124*'PCU Data'!$U$14)+('PCU Data'!$V$14*'MCC Data'!$E124)+('MCC Data'!$F124*'PCU Data'!$W$14)+('MCC Data'!$G124*'PCU Data'!$X$14)+('MCC Data'!$H124*$Y$14)</f>
        <v>48.4</v>
      </c>
      <c r="F23" s="32">
        <f>('MCC Data'!$J124*'PCU Data'!$S$14)+('MCC Data'!$K124*'PCU Data'!$T$14)+('MCC Data'!$L124*'PCU Data'!$U$14)+('PCU Data'!$V$14*'MCC Data'!$M124)+('MCC Data'!$N124*'PCU Data'!$W$14)+('MCC Data'!$O124*'PCU Data'!$X$14)+('MCC Data'!$P124*$Y$14)</f>
        <v>0</v>
      </c>
      <c r="G23" s="32">
        <f>('MCC Data'!$R124*'PCU Data'!$S$14)+('MCC Data'!$S124*'PCU Data'!$T$14)+('MCC Data'!$T124*'PCU Data'!$U$14)+('PCU Data'!$V$14*'MCC Data'!$U124)+('MCC Data'!$V124*'PCU Data'!$W$14)+('MCC Data'!$W124*'PCU Data'!$X$14)+('MCC Data'!$X124*$Y$14)</f>
        <v>41.9</v>
      </c>
      <c r="H23" s="32">
        <f>('MCC Data'!$B227*'PCU Data'!$S$14)+('MCC Data'!$C227*'PCU Data'!$T$14)+('MCC Data'!$D227*'PCU Data'!$U$14)+('PCU Data'!$V$14*'MCC Data'!$E227)+('MCC Data'!$F227*'PCU Data'!$W$14)+('MCC Data'!$G227*'PCU Data'!$X$14)+('MCC Data'!$H227*$Y$14)</f>
        <v>99.899999999999991</v>
      </c>
      <c r="I23" s="32">
        <f>('MCC Data'!$J227*'PCU Data'!$S$14)+('MCC Data'!$K227*'PCU Data'!$T$14)+('MCC Data'!$L227*'PCU Data'!$U$14)+('PCU Data'!$V$14*'MCC Data'!$M227)+('MCC Data'!$N227*'PCU Data'!$W$14)+('MCC Data'!$O227*'PCU Data'!$X$14)+('MCC Data'!$P227*$Y$14)</f>
        <v>40.199999999999996</v>
      </c>
      <c r="J23" s="32">
        <f>('MCC Data'!$R227*'PCU Data'!$S$14)+('MCC Data'!$S227*'PCU Data'!$T$14)+('MCC Data'!$T227*'PCU Data'!$U$14)+('PCU Data'!$V$14*'MCC Data'!$U227)+('MCC Data'!$V227*'PCU Data'!$W$14)+('MCC Data'!$W227*'PCU Data'!$X$14)+('MCC Data'!$X227*$Y$14)</f>
        <v>0</v>
      </c>
      <c r="K23" s="32">
        <f>('MCC Data'!$B330*'PCU Data'!$S$14)+('MCC Data'!$C330*'PCU Data'!$T$14)+('MCC Data'!$D330*'PCU Data'!$U$14)+('PCU Data'!$V$14*'MCC Data'!$E330)+('MCC Data'!$F330*'PCU Data'!$W$14)+('MCC Data'!$G330*'PCU Data'!$X$14)+('MCC Data'!$H330*$Y$14)</f>
        <v>55.099999999999994</v>
      </c>
      <c r="L23" s="32">
        <f>('MCC Data'!$J330*'PCU Data'!$S$14)+('MCC Data'!$K330*'PCU Data'!$T$14)+('MCC Data'!$L330*'PCU Data'!$U$14)+('PCU Data'!$V$14*'MCC Data'!$M330)+('MCC Data'!$N330*'PCU Data'!$W$14)+('MCC Data'!$O330*'PCU Data'!$X$14)+('MCC Data'!$P330*$Y$14)</f>
        <v>112.2</v>
      </c>
      <c r="M23" s="32">
        <f>('MCC Data'!$R330*'PCU Data'!$S$14)+('MCC Data'!$S330*'PCU Data'!$T$14)+('MCC Data'!$T330*'PCU Data'!$U$14)+('PCU Data'!$V$14*'MCC Data'!$U330)+('MCC Data'!$V330*'PCU Data'!$W$14)+('MCC Data'!$W330*'PCU Data'!$X$14)+('MCC Data'!$X330*$Y$14)</f>
        <v>23</v>
      </c>
      <c r="N23" s="32">
        <f>('MCC Data'!$B433*'PCU Data'!$S$14)+('MCC Data'!$C433*'PCU Data'!$T$14)+('MCC Data'!$D433*'PCU Data'!$U$14)+('PCU Data'!$V$14*'MCC Data'!$E433)+('MCC Data'!$F433*'PCU Data'!$W$14)+('MCC Data'!$G433*'PCU Data'!$X$14)+('MCC Data'!$H433*$Y$14)</f>
        <v>0</v>
      </c>
      <c r="O23" s="32">
        <f>('MCC Data'!$J433*'PCU Data'!$S$14)+('MCC Data'!$K433*'PCU Data'!$T$14)+('MCC Data'!$L433*'PCU Data'!$U$14)+('PCU Data'!$V$14*'MCC Data'!$M433)+('MCC Data'!$N433*'PCU Data'!$W$14)+('MCC Data'!$O433*'PCU Data'!$X$14)+('MCC Data'!$P433*$Y$14)</f>
        <v>23.7</v>
      </c>
      <c r="P23" s="32">
        <f>('MCC Data'!$R433*'PCU Data'!$S$14)+('MCC Data'!$S433*'PCU Data'!$T$14)+('MCC Data'!$T433*'PCU Data'!$U$14)+('PCU Data'!$V$14*'MCC Data'!$U433)+('MCC Data'!$V433*'PCU Data'!$W$14)+('MCC Data'!$W433*'PCU Data'!$X$14)+('MCC Data'!$X433*$Y$14)</f>
        <v>107.4</v>
      </c>
      <c r="Q23" s="32">
        <f>('MCC Data'!$B536*'PCU Data'!$S$14)+('MCC Data'!$C536*'PCU Data'!$T$14)+('MCC Data'!$D536*'PCU Data'!$U$14)+('PCU Data'!$V$14*'MCC Data'!$E536)+('MCC Data'!$F536*'PCU Data'!$W$14)+('MCC Data'!$G536*'PCU Data'!$X$14)+('MCC Data'!$H536*$Y$14)</f>
        <v>33.5</v>
      </c>
    </row>
    <row r="24" spans="1:19" s="16" customFormat="1" ht="12.75" customHeight="1" x14ac:dyDescent="0.2">
      <c r="A24" s="7">
        <f>'MCC Data'!A22</f>
        <v>0.42708333333333359</v>
      </c>
      <c r="B24" s="32">
        <f>('MCC Data'!$B22*'PCU Data'!$S$14)+('MCC Data'!$C22*'PCU Data'!$T$14)+('MCC Data'!$D22*'PCU Data'!$U$14)+('PCU Data'!$V$14*'MCC Data'!$E22)+('MCC Data'!$F22*'PCU Data'!$W$14)+('MCC Data'!$G22*'PCU Data'!$X$14)+('MCC Data'!$H22*$Y$14)</f>
        <v>0</v>
      </c>
      <c r="C24" s="32">
        <f>('MCC Data'!$J22*'PCU Data'!$S$14)+('MCC Data'!$K22*'PCU Data'!$T$14)+('MCC Data'!$L22*'PCU Data'!$U$14)+('PCU Data'!$V$14*'MCC Data'!$M22)+('MCC Data'!$N22*'PCU Data'!$W$14)+('MCC Data'!$O22*'PCU Data'!$X$14)+('MCC Data'!$P22*$Y$14)</f>
        <v>25.9</v>
      </c>
      <c r="D24" s="32">
        <f>('MCC Data'!$R22*'PCU Data'!$S$14)+('MCC Data'!$S22*'PCU Data'!$T$14)+('MCC Data'!$T22*'PCU Data'!$U$14)+('PCU Data'!$V$14*'MCC Data'!$U22)+('MCC Data'!$V22*'PCU Data'!$W$14)+('MCC Data'!$W22*'PCU Data'!$X$14)+('MCC Data'!$X22*$Y$14)</f>
        <v>75.900000000000006</v>
      </c>
      <c r="E24" s="32">
        <f>('MCC Data'!$B125*'PCU Data'!$S$14)+('MCC Data'!$C125*'PCU Data'!$T$14)+('MCC Data'!$D125*'PCU Data'!$U$14)+('PCU Data'!$V$14*'MCC Data'!$E125)+('MCC Data'!$F125*'PCU Data'!$W$14)+('MCC Data'!$G125*'PCU Data'!$X$14)+('MCC Data'!$H125*$Y$14)</f>
        <v>34.4</v>
      </c>
      <c r="F24" s="32">
        <f>('MCC Data'!$J125*'PCU Data'!$S$14)+('MCC Data'!$K125*'PCU Data'!$T$14)+('MCC Data'!$L125*'PCU Data'!$U$14)+('PCU Data'!$V$14*'MCC Data'!$M125)+('MCC Data'!$N125*'PCU Data'!$W$14)+('MCC Data'!$O125*'PCU Data'!$X$14)+('MCC Data'!$P125*$Y$14)</f>
        <v>0</v>
      </c>
      <c r="G24" s="32">
        <f>('MCC Data'!$R125*'PCU Data'!$S$14)+('MCC Data'!$S125*'PCU Data'!$T$14)+('MCC Data'!$T125*'PCU Data'!$U$14)+('PCU Data'!$V$14*'MCC Data'!$U125)+('MCC Data'!$V125*'PCU Data'!$W$14)+('MCC Data'!$W125*'PCU Data'!$X$14)+('MCC Data'!$X125*$Y$14)</f>
        <v>26.5</v>
      </c>
      <c r="H24" s="32">
        <f>('MCC Data'!$B228*'PCU Data'!$S$14)+('MCC Data'!$C228*'PCU Data'!$T$14)+('MCC Data'!$D228*'PCU Data'!$U$14)+('PCU Data'!$V$14*'MCC Data'!$E228)+('MCC Data'!$F228*'PCU Data'!$W$14)+('MCC Data'!$G228*'PCU Data'!$X$14)+('MCC Data'!$H228*$Y$14)</f>
        <v>113.4</v>
      </c>
      <c r="I24" s="32">
        <f>('MCC Data'!$J228*'PCU Data'!$S$14)+('MCC Data'!$K228*'PCU Data'!$T$14)+('MCC Data'!$L228*'PCU Data'!$U$14)+('PCU Data'!$V$14*'MCC Data'!$M228)+('MCC Data'!$N228*'PCU Data'!$W$14)+('MCC Data'!$O228*'PCU Data'!$X$14)+('MCC Data'!$P228*$Y$14)</f>
        <v>8.5</v>
      </c>
      <c r="J24" s="32">
        <f>('MCC Data'!$R228*'PCU Data'!$S$14)+('MCC Data'!$S228*'PCU Data'!$T$14)+('MCC Data'!$T228*'PCU Data'!$U$14)+('PCU Data'!$V$14*'MCC Data'!$U228)+('MCC Data'!$V228*'PCU Data'!$W$14)+('MCC Data'!$W228*'PCU Data'!$X$14)+('MCC Data'!$X228*$Y$14)</f>
        <v>0</v>
      </c>
      <c r="K24" s="32">
        <f>('MCC Data'!$B331*'PCU Data'!$S$14)+('MCC Data'!$C331*'PCU Data'!$T$14)+('MCC Data'!$D331*'PCU Data'!$U$14)+('PCU Data'!$V$14*'MCC Data'!$E331)+('MCC Data'!$F331*'PCU Data'!$W$14)+('MCC Data'!$G331*'PCU Data'!$X$14)+('MCC Data'!$H331*$Y$14)</f>
        <v>46</v>
      </c>
      <c r="L24" s="32">
        <f>('MCC Data'!$J331*'PCU Data'!$S$14)+('MCC Data'!$K331*'PCU Data'!$T$14)+('MCC Data'!$L331*'PCU Data'!$U$14)+('PCU Data'!$V$14*'MCC Data'!$M331)+('MCC Data'!$N331*'PCU Data'!$W$14)+('MCC Data'!$O331*'PCU Data'!$X$14)+('MCC Data'!$P331*$Y$14)</f>
        <v>121.2</v>
      </c>
      <c r="M24" s="32">
        <f>('MCC Data'!$R331*'PCU Data'!$S$14)+('MCC Data'!$S331*'PCU Data'!$T$14)+('MCC Data'!$T331*'PCU Data'!$U$14)+('PCU Data'!$V$14*'MCC Data'!$U331)+('MCC Data'!$V331*'PCU Data'!$W$14)+('MCC Data'!$W331*'PCU Data'!$X$14)+('MCC Data'!$X331*$Y$14)</f>
        <v>15.8</v>
      </c>
      <c r="N24" s="32">
        <f>('MCC Data'!$B434*'PCU Data'!$S$14)+('MCC Data'!$C434*'PCU Data'!$T$14)+('MCC Data'!$D434*'PCU Data'!$U$14)+('PCU Data'!$V$14*'MCC Data'!$E434)+('MCC Data'!$F434*'PCU Data'!$W$14)+('MCC Data'!$G434*'PCU Data'!$X$14)+('MCC Data'!$H434*$Y$14)</f>
        <v>0</v>
      </c>
      <c r="O24" s="32">
        <f>('MCC Data'!$J434*'PCU Data'!$S$14)+('MCC Data'!$K434*'PCU Data'!$T$14)+('MCC Data'!$L434*'PCU Data'!$U$14)+('PCU Data'!$V$14*'MCC Data'!$M434)+('MCC Data'!$N434*'PCU Data'!$W$14)+('MCC Data'!$O434*'PCU Data'!$X$14)+('MCC Data'!$P434*$Y$14)</f>
        <v>22.9</v>
      </c>
      <c r="P24" s="32">
        <f>('MCC Data'!$R434*'PCU Data'!$S$14)+('MCC Data'!$S434*'PCU Data'!$T$14)+('MCC Data'!$T434*'PCU Data'!$U$14)+('PCU Data'!$V$14*'MCC Data'!$U434)+('MCC Data'!$V434*'PCU Data'!$W$14)+('MCC Data'!$W434*'PCU Data'!$X$14)+('MCC Data'!$X434*$Y$14)</f>
        <v>97.7</v>
      </c>
      <c r="Q24" s="32">
        <f>('MCC Data'!$B537*'PCU Data'!$S$14)+('MCC Data'!$C537*'PCU Data'!$T$14)+('MCC Data'!$D537*'PCU Data'!$U$14)+('PCU Data'!$V$14*'MCC Data'!$E537)+('MCC Data'!$F537*'PCU Data'!$W$14)+('MCC Data'!$G537*'PCU Data'!$X$14)+('MCC Data'!$H537*$Y$14)</f>
        <v>26.9</v>
      </c>
    </row>
    <row r="25" spans="1:19" s="16" customFormat="1" ht="12.75" customHeight="1" x14ac:dyDescent="0.2">
      <c r="A25" s="6">
        <f>'MCC Data'!A23</f>
        <v>0.43750000000000028</v>
      </c>
      <c r="B25" s="32">
        <f>('MCC Data'!$B23*'PCU Data'!$S$14)+('MCC Data'!$C23*'PCU Data'!$T$14)+('MCC Data'!$D23*'PCU Data'!$U$14)+('PCU Data'!$V$14*'MCC Data'!$E23)+('MCC Data'!$F23*'PCU Data'!$W$14)+('MCC Data'!$G23*'PCU Data'!$X$14)+('MCC Data'!$H23*$Y$14)</f>
        <v>0</v>
      </c>
      <c r="C25" s="32">
        <f>('MCC Data'!$J23*'PCU Data'!$S$14)+('MCC Data'!$K23*'PCU Data'!$T$14)+('MCC Data'!$L23*'PCU Data'!$U$14)+('PCU Data'!$V$14*'MCC Data'!$M23)+('MCC Data'!$N23*'PCU Data'!$W$14)+('MCC Data'!$O23*'PCU Data'!$X$14)+('MCC Data'!$P23*$Y$14)</f>
        <v>31.5</v>
      </c>
      <c r="D25" s="32">
        <f>('MCC Data'!$R23*'PCU Data'!$S$14)+('MCC Data'!$S23*'PCU Data'!$T$14)+('MCC Data'!$T23*'PCU Data'!$U$14)+('PCU Data'!$V$14*'MCC Data'!$U23)+('MCC Data'!$V23*'PCU Data'!$W$14)+('MCC Data'!$W23*'PCU Data'!$X$14)+('MCC Data'!$X23*$Y$14)</f>
        <v>91.8</v>
      </c>
      <c r="E25" s="32">
        <f>('MCC Data'!$B126*'PCU Data'!$S$14)+('MCC Data'!$C126*'PCU Data'!$T$14)+('MCC Data'!$D126*'PCU Data'!$U$14)+('PCU Data'!$V$14*'MCC Data'!$E126)+('MCC Data'!$F126*'PCU Data'!$W$14)+('MCC Data'!$G126*'PCU Data'!$X$14)+('MCC Data'!$H126*$Y$14)</f>
        <v>27.5</v>
      </c>
      <c r="F25" s="32">
        <f>('MCC Data'!$J126*'PCU Data'!$S$14)+('MCC Data'!$K126*'PCU Data'!$T$14)+('MCC Data'!$L126*'PCU Data'!$U$14)+('PCU Data'!$V$14*'MCC Data'!$M126)+('MCC Data'!$N126*'PCU Data'!$W$14)+('MCC Data'!$O126*'PCU Data'!$X$14)+('MCC Data'!$P126*$Y$14)</f>
        <v>0</v>
      </c>
      <c r="G25" s="32">
        <f>('MCC Data'!$R126*'PCU Data'!$S$14)+('MCC Data'!$S126*'PCU Data'!$T$14)+('MCC Data'!$T126*'PCU Data'!$U$14)+('PCU Data'!$V$14*'MCC Data'!$U126)+('MCC Data'!$V126*'PCU Data'!$W$14)+('MCC Data'!$W126*'PCU Data'!$X$14)+('MCC Data'!$X126*$Y$14)</f>
        <v>27.799999999999997</v>
      </c>
      <c r="H25" s="32">
        <f>('MCC Data'!$B229*'PCU Data'!$S$14)+('MCC Data'!$C229*'PCU Data'!$T$14)+('MCC Data'!$D229*'PCU Data'!$U$14)+('PCU Data'!$V$14*'MCC Data'!$E229)+('MCC Data'!$F229*'PCU Data'!$W$14)+('MCC Data'!$G229*'PCU Data'!$X$14)+('MCC Data'!$H229*$Y$14)</f>
        <v>123.5</v>
      </c>
      <c r="I25" s="32">
        <f>('MCC Data'!$J229*'PCU Data'!$S$14)+('MCC Data'!$K229*'PCU Data'!$T$14)+('MCC Data'!$L229*'PCU Data'!$U$14)+('PCU Data'!$V$14*'MCC Data'!$M229)+('MCC Data'!$N229*'PCU Data'!$W$14)+('MCC Data'!$O229*'PCU Data'!$X$14)+('MCC Data'!$P229*$Y$14)</f>
        <v>44.3</v>
      </c>
      <c r="J25" s="32">
        <f>('MCC Data'!$R229*'PCU Data'!$S$14)+('MCC Data'!$S229*'PCU Data'!$T$14)+('MCC Data'!$T229*'PCU Data'!$U$14)+('PCU Data'!$V$14*'MCC Data'!$U229)+('MCC Data'!$V229*'PCU Data'!$W$14)+('MCC Data'!$W229*'PCU Data'!$X$14)+('MCC Data'!$X229*$Y$14)</f>
        <v>0</v>
      </c>
      <c r="K25" s="32">
        <f>('MCC Data'!$B332*'PCU Data'!$S$14)+('MCC Data'!$C332*'PCU Data'!$T$14)+('MCC Data'!$D332*'PCU Data'!$U$14)+('PCU Data'!$V$14*'MCC Data'!$E332)+('MCC Data'!$F332*'PCU Data'!$W$14)+('MCC Data'!$G332*'PCU Data'!$X$14)+('MCC Data'!$H332*$Y$14)</f>
        <v>37.799999999999997</v>
      </c>
      <c r="L25" s="32">
        <f>('MCC Data'!$J332*'PCU Data'!$S$14)+('MCC Data'!$K332*'PCU Data'!$T$14)+('MCC Data'!$L332*'PCU Data'!$U$14)+('PCU Data'!$V$14*'MCC Data'!$M332)+('MCC Data'!$N332*'PCU Data'!$W$14)+('MCC Data'!$O332*'PCU Data'!$X$14)+('MCC Data'!$P332*$Y$14)</f>
        <v>109.2</v>
      </c>
      <c r="M25" s="32">
        <f>('MCC Data'!$R332*'PCU Data'!$S$14)+('MCC Data'!$S332*'PCU Data'!$T$14)+('MCC Data'!$T332*'PCU Data'!$U$14)+('PCU Data'!$V$14*'MCC Data'!$U332)+('MCC Data'!$V332*'PCU Data'!$W$14)+('MCC Data'!$W332*'PCU Data'!$X$14)+('MCC Data'!$X332*$Y$14)</f>
        <v>19.899999999999999</v>
      </c>
      <c r="N25" s="32">
        <f>('MCC Data'!$B435*'PCU Data'!$S$14)+('MCC Data'!$C435*'PCU Data'!$T$14)+('MCC Data'!$D435*'PCU Data'!$U$14)+('PCU Data'!$V$14*'MCC Data'!$E435)+('MCC Data'!$F435*'PCU Data'!$W$14)+('MCC Data'!$G435*'PCU Data'!$X$14)+('MCC Data'!$H435*$Y$14)</f>
        <v>0</v>
      </c>
      <c r="O25" s="32">
        <f>('MCC Data'!$J435*'PCU Data'!$S$14)+('MCC Data'!$K435*'PCU Data'!$T$14)+('MCC Data'!$L435*'PCU Data'!$U$14)+('PCU Data'!$V$14*'MCC Data'!$M435)+('MCC Data'!$N435*'PCU Data'!$W$14)+('MCC Data'!$O435*'PCU Data'!$X$14)+('MCC Data'!$P435*$Y$14)</f>
        <v>40.4</v>
      </c>
      <c r="P25" s="32">
        <f>('MCC Data'!$R435*'PCU Data'!$S$14)+('MCC Data'!$S435*'PCU Data'!$T$14)+('MCC Data'!$T435*'PCU Data'!$U$14)+('PCU Data'!$V$14*'MCC Data'!$U435)+('MCC Data'!$V435*'PCU Data'!$W$14)+('MCC Data'!$W435*'PCU Data'!$X$14)+('MCC Data'!$X435*$Y$14)</f>
        <v>97.6</v>
      </c>
      <c r="Q25" s="32">
        <f>('MCC Data'!$B538*'PCU Data'!$S$14)+('MCC Data'!$C538*'PCU Data'!$T$14)+('MCC Data'!$D538*'PCU Data'!$U$14)+('PCU Data'!$V$14*'MCC Data'!$E538)+('MCC Data'!$F538*'PCU Data'!$W$14)+('MCC Data'!$G538*'PCU Data'!$X$14)+('MCC Data'!$H538*$Y$14)</f>
        <v>29.8</v>
      </c>
    </row>
    <row r="26" spans="1:19" s="16" customFormat="1" ht="12.75" customHeight="1" x14ac:dyDescent="0.2">
      <c r="A26" s="7">
        <f>'MCC Data'!A24</f>
        <v>0.44791666666666696</v>
      </c>
      <c r="B26" s="32">
        <f>('MCC Data'!$B24*'PCU Data'!$S$14)+('MCC Data'!$C24*'PCU Data'!$T$14)+('MCC Data'!$D24*'PCU Data'!$U$14)+('PCU Data'!$V$14*'MCC Data'!$E24)+('MCC Data'!$F24*'PCU Data'!$W$14)+('MCC Data'!$G24*'PCU Data'!$X$14)+('MCC Data'!$H24*$Y$14)</f>
        <v>0</v>
      </c>
      <c r="C26" s="32">
        <f>('MCC Data'!$J24*'PCU Data'!$S$14)+('MCC Data'!$K24*'PCU Data'!$T$14)+('MCC Data'!$L24*'PCU Data'!$U$14)+('PCU Data'!$V$14*'MCC Data'!$M24)+('MCC Data'!$N24*'PCU Data'!$W$14)+('MCC Data'!$O24*'PCU Data'!$X$14)+('MCC Data'!$P24*$Y$14)</f>
        <v>28.499999999999996</v>
      </c>
      <c r="D26" s="32">
        <f>('MCC Data'!$R24*'PCU Data'!$S$14)+('MCC Data'!$S24*'PCU Data'!$T$14)+('MCC Data'!$T24*'PCU Data'!$U$14)+('PCU Data'!$V$14*'MCC Data'!$U24)+('MCC Data'!$V24*'PCU Data'!$W$14)+('MCC Data'!$W24*'PCU Data'!$X$14)+('MCC Data'!$X24*$Y$14)</f>
        <v>110.1</v>
      </c>
      <c r="E26" s="32">
        <f>('MCC Data'!$B127*'PCU Data'!$S$14)+('MCC Data'!$C127*'PCU Data'!$T$14)+('MCC Data'!$D127*'PCU Data'!$U$14)+('PCU Data'!$V$14*'MCC Data'!$E127)+('MCC Data'!$F127*'PCU Data'!$W$14)+('MCC Data'!$G127*'PCU Data'!$X$14)+('MCC Data'!$H127*$Y$14)</f>
        <v>42.3</v>
      </c>
      <c r="F26" s="32">
        <f>('MCC Data'!$J127*'PCU Data'!$S$14)+('MCC Data'!$K127*'PCU Data'!$T$14)+('MCC Data'!$L127*'PCU Data'!$U$14)+('PCU Data'!$V$14*'MCC Data'!$M127)+('MCC Data'!$N127*'PCU Data'!$W$14)+('MCC Data'!$O127*'PCU Data'!$X$14)+('MCC Data'!$P127*$Y$14)</f>
        <v>0</v>
      </c>
      <c r="G26" s="32">
        <f>('MCC Data'!$R127*'PCU Data'!$S$14)+('MCC Data'!$S127*'PCU Data'!$T$14)+('MCC Data'!$T127*'PCU Data'!$U$14)+('PCU Data'!$V$14*'MCC Data'!$U127)+('MCC Data'!$V127*'PCU Data'!$W$14)+('MCC Data'!$W127*'PCU Data'!$X$14)+('MCC Data'!$X127*$Y$14)</f>
        <v>34.699999999999996</v>
      </c>
      <c r="H26" s="32">
        <f>('MCC Data'!$B230*'PCU Data'!$S$14)+('MCC Data'!$C230*'PCU Data'!$T$14)+('MCC Data'!$D230*'PCU Data'!$U$14)+('PCU Data'!$V$14*'MCC Data'!$E230)+('MCC Data'!$F230*'PCU Data'!$W$14)+('MCC Data'!$G230*'PCU Data'!$X$14)+('MCC Data'!$H230*$Y$14)</f>
        <v>108.4</v>
      </c>
      <c r="I26" s="32">
        <f>('MCC Data'!$J230*'PCU Data'!$S$14)+('MCC Data'!$K230*'PCU Data'!$T$14)+('MCC Data'!$L230*'PCU Data'!$U$14)+('PCU Data'!$V$14*'MCC Data'!$M230)+('MCC Data'!$N230*'PCU Data'!$W$14)+('MCC Data'!$O230*'PCU Data'!$X$14)+('MCC Data'!$P230*$Y$14)</f>
        <v>36.799999999999997</v>
      </c>
      <c r="J26" s="32">
        <f>('MCC Data'!$R230*'PCU Data'!$S$14)+('MCC Data'!$S230*'PCU Data'!$T$14)+('MCC Data'!$T230*'PCU Data'!$U$14)+('PCU Data'!$V$14*'MCC Data'!$U230)+('MCC Data'!$V230*'PCU Data'!$W$14)+('MCC Data'!$W230*'PCU Data'!$X$14)+('MCC Data'!$X230*$Y$14)</f>
        <v>0</v>
      </c>
      <c r="K26" s="32">
        <f>('MCC Data'!$B333*'PCU Data'!$S$14)+('MCC Data'!$C333*'PCU Data'!$T$14)+('MCC Data'!$D333*'PCU Data'!$U$14)+('PCU Data'!$V$14*'MCC Data'!$E333)+('MCC Data'!$F333*'PCU Data'!$W$14)+('MCC Data'!$G333*'PCU Data'!$X$14)+('MCC Data'!$H333*$Y$14)</f>
        <v>42.9</v>
      </c>
      <c r="L26" s="32">
        <f>('MCC Data'!$J333*'PCU Data'!$S$14)+('MCC Data'!$K333*'PCU Data'!$T$14)+('MCC Data'!$L333*'PCU Data'!$U$14)+('PCU Data'!$V$14*'MCC Data'!$M333)+('MCC Data'!$N333*'PCU Data'!$W$14)+('MCC Data'!$O333*'PCU Data'!$X$14)+('MCC Data'!$P333*$Y$14)</f>
        <v>112.89999999999999</v>
      </c>
      <c r="M26" s="32">
        <f>('MCC Data'!$R333*'PCU Data'!$S$14)+('MCC Data'!$S333*'PCU Data'!$T$14)+('MCC Data'!$T333*'PCU Data'!$U$14)+('PCU Data'!$V$14*'MCC Data'!$U333)+('MCC Data'!$V333*'PCU Data'!$W$14)+('MCC Data'!$W333*'PCU Data'!$X$14)+('MCC Data'!$X333*$Y$14)</f>
        <v>20.9</v>
      </c>
      <c r="N26" s="32">
        <f>('MCC Data'!$B436*'PCU Data'!$S$14)+('MCC Data'!$C436*'PCU Data'!$T$14)+('MCC Data'!$D436*'PCU Data'!$U$14)+('PCU Data'!$V$14*'MCC Data'!$E436)+('MCC Data'!$F436*'PCU Data'!$W$14)+('MCC Data'!$G436*'PCU Data'!$X$14)+('MCC Data'!$H436*$Y$14)</f>
        <v>0</v>
      </c>
      <c r="O26" s="32">
        <f>('MCC Data'!$J436*'PCU Data'!$S$14)+('MCC Data'!$K436*'PCU Data'!$T$14)+('MCC Data'!$L436*'PCU Data'!$U$14)+('PCU Data'!$V$14*'MCC Data'!$M436)+('MCC Data'!$N436*'PCU Data'!$W$14)+('MCC Data'!$O436*'PCU Data'!$X$14)+('MCC Data'!$P436*$Y$14)</f>
        <v>18.5</v>
      </c>
      <c r="P26" s="32">
        <f>('MCC Data'!$R436*'PCU Data'!$S$14)+('MCC Data'!$S436*'PCU Data'!$T$14)+('MCC Data'!$T436*'PCU Data'!$U$14)+('PCU Data'!$V$14*'MCC Data'!$U436)+('MCC Data'!$V436*'PCU Data'!$W$14)+('MCC Data'!$W436*'PCU Data'!$X$14)+('MCC Data'!$X436*$Y$14)</f>
        <v>124.10000000000001</v>
      </c>
      <c r="Q26" s="32">
        <f>('MCC Data'!$B539*'PCU Data'!$S$14)+('MCC Data'!$C539*'PCU Data'!$T$14)+('MCC Data'!$D539*'PCU Data'!$U$14)+('PCU Data'!$V$14*'MCC Data'!$E539)+('MCC Data'!$F539*'PCU Data'!$W$14)+('MCC Data'!$G539*'PCU Data'!$X$14)+('MCC Data'!$H539*$Y$14)</f>
        <v>25.5</v>
      </c>
    </row>
    <row r="27" spans="1:19" s="16" customFormat="1" ht="12.75" customHeight="1" x14ac:dyDescent="0.2">
      <c r="A27" s="6">
        <f>'MCC Data'!A25</f>
        <v>0.45833333333333365</v>
      </c>
      <c r="B27" s="32">
        <f>('MCC Data'!$B25*'PCU Data'!$S$14)+('MCC Data'!$C25*'PCU Data'!$T$14)+('MCC Data'!$D25*'PCU Data'!$U$14)+('PCU Data'!$V$14*'MCC Data'!$E25)+('MCC Data'!$F25*'PCU Data'!$W$14)+('MCC Data'!$G25*'PCU Data'!$X$14)+('MCC Data'!$H25*$Y$14)</f>
        <v>0</v>
      </c>
      <c r="C27" s="32">
        <f>('MCC Data'!$J25*'PCU Data'!$S$14)+('MCC Data'!$K25*'PCU Data'!$T$14)+('MCC Data'!$L25*'PCU Data'!$U$14)+('PCU Data'!$V$14*'MCC Data'!$M25)+('MCC Data'!$N25*'PCU Data'!$W$14)+('MCC Data'!$O25*'PCU Data'!$X$14)+('MCC Data'!$P25*$Y$14)</f>
        <v>41</v>
      </c>
      <c r="D27" s="32">
        <f>('MCC Data'!$R25*'PCU Data'!$S$14)+('MCC Data'!$S25*'PCU Data'!$T$14)+('MCC Data'!$T25*'PCU Data'!$U$14)+('PCU Data'!$V$14*'MCC Data'!$U25)+('MCC Data'!$V25*'PCU Data'!$W$14)+('MCC Data'!$W25*'PCU Data'!$X$14)+('MCC Data'!$X25*$Y$14)</f>
        <v>106.9</v>
      </c>
      <c r="E27" s="32">
        <f>('MCC Data'!$B128*'PCU Data'!$S$14)+('MCC Data'!$C128*'PCU Data'!$T$14)+('MCC Data'!$D128*'PCU Data'!$U$14)+('PCU Data'!$V$14*'MCC Data'!$E128)+('MCC Data'!$F128*'PCU Data'!$W$14)+('MCC Data'!$G128*'PCU Data'!$X$14)+('MCC Data'!$H128*$Y$14)</f>
        <v>47.6</v>
      </c>
      <c r="F27" s="32">
        <f>('MCC Data'!$J128*'PCU Data'!$S$14)+('MCC Data'!$K128*'PCU Data'!$T$14)+('MCC Data'!$L128*'PCU Data'!$U$14)+('PCU Data'!$V$14*'MCC Data'!$M128)+('MCC Data'!$N128*'PCU Data'!$W$14)+('MCC Data'!$O128*'PCU Data'!$X$14)+('MCC Data'!$P128*$Y$14)</f>
        <v>0</v>
      </c>
      <c r="G27" s="32">
        <f>('MCC Data'!$R128*'PCU Data'!$S$14)+('MCC Data'!$S128*'PCU Data'!$T$14)+('MCC Data'!$T128*'PCU Data'!$U$14)+('PCU Data'!$V$14*'MCC Data'!$U128)+('MCC Data'!$V128*'PCU Data'!$W$14)+('MCC Data'!$W128*'PCU Data'!$X$14)+('MCC Data'!$X128*$Y$14)</f>
        <v>50.4</v>
      </c>
      <c r="H27" s="32">
        <f>('MCC Data'!$B231*'PCU Data'!$S$14)+('MCC Data'!$C231*'PCU Data'!$T$14)+('MCC Data'!$D231*'PCU Data'!$U$14)+('PCU Data'!$V$14*'MCC Data'!$E231)+('MCC Data'!$F231*'PCU Data'!$W$14)+('MCC Data'!$G231*'PCU Data'!$X$14)+('MCC Data'!$H231*$Y$14)</f>
        <v>92.7</v>
      </c>
      <c r="I27" s="32">
        <f>('MCC Data'!$J231*'PCU Data'!$S$14)+('MCC Data'!$K231*'PCU Data'!$T$14)+('MCC Data'!$L231*'PCU Data'!$U$14)+('PCU Data'!$V$14*'MCC Data'!$M231)+('MCC Data'!$N231*'PCU Data'!$W$14)+('MCC Data'!$O231*'PCU Data'!$X$14)+('MCC Data'!$P231*$Y$14)</f>
        <v>39.199999999999996</v>
      </c>
      <c r="J27" s="32">
        <f>('MCC Data'!$R231*'PCU Data'!$S$14)+('MCC Data'!$S231*'PCU Data'!$T$14)+('MCC Data'!$T231*'PCU Data'!$U$14)+('PCU Data'!$V$14*'MCC Data'!$U231)+('MCC Data'!$V231*'PCU Data'!$W$14)+('MCC Data'!$W231*'PCU Data'!$X$14)+('MCC Data'!$X231*$Y$14)</f>
        <v>0</v>
      </c>
      <c r="K27" s="32">
        <f>('MCC Data'!$B334*'PCU Data'!$S$14)+('MCC Data'!$C334*'PCU Data'!$T$14)+('MCC Data'!$D334*'PCU Data'!$U$14)+('PCU Data'!$V$14*'MCC Data'!$E334)+('MCC Data'!$F334*'PCU Data'!$W$14)+('MCC Data'!$G334*'PCU Data'!$X$14)+('MCC Data'!$H334*$Y$14)</f>
        <v>37.5</v>
      </c>
      <c r="L27" s="32">
        <f>('MCC Data'!$J334*'PCU Data'!$S$14)+('MCC Data'!$K334*'PCU Data'!$T$14)+('MCC Data'!$L334*'PCU Data'!$U$14)+('PCU Data'!$V$14*'MCC Data'!$M334)+('MCC Data'!$N334*'PCU Data'!$W$14)+('MCC Data'!$O334*'PCU Data'!$X$14)+('MCC Data'!$P334*$Y$14)</f>
        <v>96.9</v>
      </c>
      <c r="M27" s="32">
        <f>('MCC Data'!$R334*'PCU Data'!$S$14)+('MCC Data'!$S334*'PCU Data'!$T$14)+('MCC Data'!$T334*'PCU Data'!$U$14)+('PCU Data'!$V$14*'MCC Data'!$U334)+('MCC Data'!$V334*'PCU Data'!$W$14)+('MCC Data'!$W334*'PCU Data'!$X$14)+('MCC Data'!$X334*$Y$14)</f>
        <v>15.200000000000001</v>
      </c>
      <c r="N27" s="32">
        <f>('MCC Data'!$B437*'PCU Data'!$S$14)+('MCC Data'!$C437*'PCU Data'!$T$14)+('MCC Data'!$D437*'PCU Data'!$U$14)+('PCU Data'!$V$14*'MCC Data'!$E437)+('MCC Data'!$F437*'PCU Data'!$W$14)+('MCC Data'!$G437*'PCU Data'!$X$14)+('MCC Data'!$H437*$Y$14)</f>
        <v>0</v>
      </c>
      <c r="O27" s="32">
        <f>('MCC Data'!$J437*'PCU Data'!$S$14)+('MCC Data'!$K437*'PCU Data'!$T$14)+('MCC Data'!$L437*'PCU Data'!$U$14)+('PCU Data'!$V$14*'MCC Data'!$M437)+('MCC Data'!$N437*'PCU Data'!$W$14)+('MCC Data'!$O437*'PCU Data'!$X$14)+('MCC Data'!$P437*$Y$14)</f>
        <v>21</v>
      </c>
      <c r="P27" s="32">
        <f>('MCC Data'!$R437*'PCU Data'!$S$14)+('MCC Data'!$S437*'PCU Data'!$T$14)+('MCC Data'!$T437*'PCU Data'!$U$14)+('PCU Data'!$V$14*'MCC Data'!$U437)+('MCC Data'!$V437*'PCU Data'!$W$14)+('MCC Data'!$W437*'PCU Data'!$X$14)+('MCC Data'!$X437*$Y$14)</f>
        <v>98.399999999999991</v>
      </c>
      <c r="Q27" s="32">
        <f>('MCC Data'!$B540*'PCU Data'!$S$14)+('MCC Data'!$C540*'PCU Data'!$T$14)+('MCC Data'!$D540*'PCU Data'!$U$14)+('PCU Data'!$V$14*'MCC Data'!$E540)+('MCC Data'!$F540*'PCU Data'!$W$14)+('MCC Data'!$G540*'PCU Data'!$X$14)+('MCC Data'!$H540*$Y$14)</f>
        <v>31.499999999999996</v>
      </c>
    </row>
    <row r="28" spans="1:19" s="16" customFormat="1" ht="12.75" customHeight="1" x14ac:dyDescent="0.2">
      <c r="A28" s="6">
        <f>'MCC Data'!A26</f>
        <v>0.46875000000000033</v>
      </c>
      <c r="B28" s="32">
        <f>('MCC Data'!$B26*'PCU Data'!$S$14)+('MCC Data'!$C26*'PCU Data'!$T$14)+('MCC Data'!$D26*'PCU Data'!$U$14)+('PCU Data'!$V$14*'MCC Data'!$E26)+('MCC Data'!$F26*'PCU Data'!$W$14)+('MCC Data'!$G26*'PCU Data'!$X$14)+('MCC Data'!$H26*$Y$14)</f>
        <v>0</v>
      </c>
      <c r="C28" s="32">
        <f>('MCC Data'!$J26*'PCU Data'!$S$14)+('MCC Data'!$K26*'PCU Data'!$T$14)+('MCC Data'!$L26*'PCU Data'!$U$14)+('PCU Data'!$V$14*'MCC Data'!$M26)+('MCC Data'!$N26*'PCU Data'!$W$14)+('MCC Data'!$O26*'PCU Data'!$X$14)+('MCC Data'!$P26*$Y$14)</f>
        <v>25.7</v>
      </c>
      <c r="D28" s="32">
        <f>('MCC Data'!$R26*'PCU Data'!$S$14)+('MCC Data'!$S26*'PCU Data'!$T$14)+('MCC Data'!$T26*'PCU Data'!$U$14)+('PCU Data'!$V$14*'MCC Data'!$U26)+('MCC Data'!$V26*'PCU Data'!$W$14)+('MCC Data'!$W26*'PCU Data'!$X$14)+('MCC Data'!$X26*$Y$14)</f>
        <v>77.900000000000006</v>
      </c>
      <c r="E28" s="32">
        <f>('MCC Data'!$B129*'PCU Data'!$S$14)+('MCC Data'!$C129*'PCU Data'!$T$14)+('MCC Data'!$D129*'PCU Data'!$U$14)+('PCU Data'!$V$14*'MCC Data'!$E129)+('MCC Data'!$F129*'PCU Data'!$W$14)+('MCC Data'!$G129*'PCU Data'!$X$14)+('MCC Data'!$H129*$Y$14)</f>
        <v>23.9</v>
      </c>
      <c r="F28" s="32">
        <f>('MCC Data'!$J129*'PCU Data'!$S$14)+('MCC Data'!$K129*'PCU Data'!$T$14)+('MCC Data'!$L129*'PCU Data'!$U$14)+('PCU Data'!$V$14*'MCC Data'!$M129)+('MCC Data'!$N129*'PCU Data'!$W$14)+('MCC Data'!$O129*'PCU Data'!$X$14)+('MCC Data'!$P129*$Y$14)</f>
        <v>0</v>
      </c>
      <c r="G28" s="32">
        <f>('MCC Data'!$R129*'PCU Data'!$S$14)+('MCC Data'!$S129*'PCU Data'!$T$14)+('MCC Data'!$T129*'PCU Data'!$U$14)+('PCU Data'!$V$14*'MCC Data'!$U129)+('MCC Data'!$V129*'PCU Data'!$W$14)+('MCC Data'!$W129*'PCU Data'!$X$14)+('MCC Data'!$X129*$Y$14)</f>
        <v>31.5</v>
      </c>
      <c r="H28" s="32">
        <f>('MCC Data'!$B232*'PCU Data'!$S$14)+('MCC Data'!$C232*'PCU Data'!$T$14)+('MCC Data'!$D232*'PCU Data'!$U$14)+('PCU Data'!$V$14*'MCC Data'!$E232)+('MCC Data'!$F232*'PCU Data'!$W$14)+('MCC Data'!$G232*'PCU Data'!$X$14)+('MCC Data'!$H232*$Y$14)</f>
        <v>107.2</v>
      </c>
      <c r="I28" s="32">
        <f>('MCC Data'!$J232*'PCU Data'!$S$14)+('MCC Data'!$K232*'PCU Data'!$T$14)+('MCC Data'!$L232*'PCU Data'!$U$14)+('PCU Data'!$V$14*'MCC Data'!$M232)+('MCC Data'!$N232*'PCU Data'!$W$14)+('MCC Data'!$O232*'PCU Data'!$X$14)+('MCC Data'!$P232*$Y$14)</f>
        <v>36.299999999999997</v>
      </c>
      <c r="J28" s="32">
        <f>('MCC Data'!$R232*'PCU Data'!$S$14)+('MCC Data'!$S232*'PCU Data'!$T$14)+('MCC Data'!$T232*'PCU Data'!$U$14)+('PCU Data'!$V$14*'MCC Data'!$U232)+('MCC Data'!$V232*'PCU Data'!$W$14)+('MCC Data'!$W232*'PCU Data'!$X$14)+('MCC Data'!$X232*$Y$14)</f>
        <v>0</v>
      </c>
      <c r="K28" s="32">
        <f>('MCC Data'!$B335*'PCU Data'!$S$14)+('MCC Data'!$C335*'PCU Data'!$T$14)+('MCC Data'!$D335*'PCU Data'!$U$14)+('PCU Data'!$V$14*'MCC Data'!$E335)+('MCC Data'!$F335*'PCU Data'!$W$14)+('MCC Data'!$G335*'PCU Data'!$X$14)+('MCC Data'!$H335*$Y$14)</f>
        <v>36.700000000000003</v>
      </c>
      <c r="L28" s="32">
        <f>('MCC Data'!$J335*'PCU Data'!$S$14)+('MCC Data'!$K335*'PCU Data'!$T$14)+('MCC Data'!$L335*'PCU Data'!$U$14)+('PCU Data'!$V$14*'MCC Data'!$M335)+('MCC Data'!$N335*'PCU Data'!$W$14)+('MCC Data'!$O335*'PCU Data'!$X$14)+('MCC Data'!$P335*$Y$14)</f>
        <v>116.50000000000001</v>
      </c>
      <c r="M28" s="32">
        <f>('MCC Data'!$R335*'PCU Data'!$S$14)+('MCC Data'!$S335*'PCU Data'!$T$14)+('MCC Data'!$T335*'PCU Data'!$U$14)+('PCU Data'!$V$14*'MCC Data'!$U335)+('MCC Data'!$V335*'PCU Data'!$W$14)+('MCC Data'!$W335*'PCU Data'!$X$14)+('MCC Data'!$X335*$Y$14)</f>
        <v>16.7</v>
      </c>
      <c r="N28" s="32">
        <f>('MCC Data'!$B438*'PCU Data'!$S$14)+('MCC Data'!$C438*'PCU Data'!$T$14)+('MCC Data'!$D438*'PCU Data'!$U$14)+('PCU Data'!$V$14*'MCC Data'!$E438)+('MCC Data'!$F438*'PCU Data'!$W$14)+('MCC Data'!$G438*'PCU Data'!$X$14)+('MCC Data'!$H438*$Y$14)</f>
        <v>0</v>
      </c>
      <c r="O28" s="32">
        <f>('MCC Data'!$J438*'PCU Data'!$S$14)+('MCC Data'!$K438*'PCU Data'!$T$14)+('MCC Data'!$L438*'PCU Data'!$U$14)+('PCU Data'!$V$14*'MCC Data'!$M438)+('MCC Data'!$N438*'PCU Data'!$W$14)+('MCC Data'!$O438*'PCU Data'!$X$14)+('MCC Data'!$P438*$Y$14)</f>
        <v>36.599999999999994</v>
      </c>
      <c r="P28" s="32">
        <f>('MCC Data'!$R438*'PCU Data'!$S$14)+('MCC Data'!$S438*'PCU Data'!$T$14)+('MCC Data'!$T438*'PCU Data'!$U$14)+('PCU Data'!$V$14*'MCC Data'!$U438)+('MCC Data'!$V438*'PCU Data'!$W$14)+('MCC Data'!$W438*'PCU Data'!$X$14)+('MCC Data'!$X438*$Y$14)</f>
        <v>109.5</v>
      </c>
      <c r="Q28" s="32">
        <f>('MCC Data'!$B541*'PCU Data'!$S$14)+('MCC Data'!$C541*'PCU Data'!$T$14)+('MCC Data'!$D541*'PCU Data'!$U$14)+('PCU Data'!$V$14*'MCC Data'!$E541)+('MCC Data'!$F541*'PCU Data'!$W$14)+('MCC Data'!$G541*'PCU Data'!$X$14)+('MCC Data'!$H541*$Y$14)</f>
        <v>27.9</v>
      </c>
    </row>
    <row r="29" spans="1:19" s="16" customFormat="1" ht="12.75" customHeight="1" x14ac:dyDescent="0.2">
      <c r="A29" s="6">
        <f>'MCC Data'!A27</f>
        <v>0.47916666666666702</v>
      </c>
      <c r="B29" s="32">
        <f>('MCC Data'!$B27*'PCU Data'!$S$14)+('MCC Data'!$C27*'PCU Data'!$T$14)+('MCC Data'!$D27*'PCU Data'!$U$14)+('PCU Data'!$V$14*'MCC Data'!$E27)+('MCC Data'!$F27*'PCU Data'!$W$14)+('MCC Data'!$G27*'PCU Data'!$X$14)+('MCC Data'!$H27*$Y$14)</f>
        <v>0</v>
      </c>
      <c r="C29" s="32">
        <f>('MCC Data'!$J27*'PCU Data'!$S$14)+('MCC Data'!$K27*'PCU Data'!$T$14)+('MCC Data'!$L27*'PCU Data'!$U$14)+('PCU Data'!$V$14*'MCC Data'!$M27)+('MCC Data'!$N27*'PCU Data'!$W$14)+('MCC Data'!$O27*'PCU Data'!$X$14)+('MCC Data'!$P27*$Y$14)</f>
        <v>37.9</v>
      </c>
      <c r="D29" s="32">
        <f>('MCC Data'!$R27*'PCU Data'!$S$14)+('MCC Data'!$S27*'PCU Data'!$T$14)+('MCC Data'!$T27*'PCU Data'!$U$14)+('PCU Data'!$V$14*'MCC Data'!$U27)+('MCC Data'!$V27*'PCU Data'!$W$14)+('MCC Data'!$W27*'PCU Data'!$X$14)+('MCC Data'!$X27*$Y$14)</f>
        <v>99.5</v>
      </c>
      <c r="E29" s="32">
        <f>('MCC Data'!$B130*'PCU Data'!$S$14)+('MCC Data'!$C130*'PCU Data'!$T$14)+('MCC Data'!$D130*'PCU Data'!$U$14)+('PCU Data'!$V$14*'MCC Data'!$E130)+('MCC Data'!$F130*'PCU Data'!$W$14)+('MCC Data'!$G130*'PCU Data'!$X$14)+('MCC Data'!$H130*$Y$14)</f>
        <v>23.2</v>
      </c>
      <c r="F29" s="32">
        <f>('MCC Data'!$J130*'PCU Data'!$S$14)+('MCC Data'!$K130*'PCU Data'!$T$14)+('MCC Data'!$L130*'PCU Data'!$U$14)+('PCU Data'!$V$14*'MCC Data'!$M130)+('MCC Data'!$N130*'PCU Data'!$W$14)+('MCC Data'!$O130*'PCU Data'!$X$14)+('MCC Data'!$P130*$Y$14)</f>
        <v>0</v>
      </c>
      <c r="G29" s="32">
        <f>('MCC Data'!$R130*'PCU Data'!$S$14)+('MCC Data'!$S130*'PCU Data'!$T$14)+('MCC Data'!$T130*'PCU Data'!$U$14)+('PCU Data'!$V$14*'MCC Data'!$U130)+('MCC Data'!$V130*'PCU Data'!$W$14)+('MCC Data'!$W130*'PCU Data'!$X$14)+('MCC Data'!$X130*$Y$14)</f>
        <v>41.4</v>
      </c>
      <c r="H29" s="32">
        <f>('MCC Data'!$B233*'PCU Data'!$S$14)+('MCC Data'!$C233*'PCU Data'!$T$14)+('MCC Data'!$D233*'PCU Data'!$U$14)+('PCU Data'!$V$14*'MCC Data'!$E233)+('MCC Data'!$F233*'PCU Data'!$W$14)+('MCC Data'!$G233*'PCU Data'!$X$14)+('MCC Data'!$H233*$Y$14)</f>
        <v>116.7</v>
      </c>
      <c r="I29" s="32">
        <f>('MCC Data'!$J233*'PCU Data'!$S$14)+('MCC Data'!$K233*'PCU Data'!$T$14)+('MCC Data'!$L233*'PCU Data'!$U$14)+('PCU Data'!$V$14*'MCC Data'!$M233)+('MCC Data'!$N233*'PCU Data'!$W$14)+('MCC Data'!$O233*'PCU Data'!$X$14)+('MCC Data'!$P233*$Y$14)</f>
        <v>32.700000000000003</v>
      </c>
      <c r="J29" s="32">
        <f>('MCC Data'!$R233*'PCU Data'!$S$14)+('MCC Data'!$S233*'PCU Data'!$T$14)+('MCC Data'!$T233*'PCU Data'!$U$14)+('PCU Data'!$V$14*'MCC Data'!$U233)+('MCC Data'!$V233*'PCU Data'!$W$14)+('MCC Data'!$W233*'PCU Data'!$X$14)+('MCC Data'!$X233*$Y$14)</f>
        <v>0</v>
      </c>
      <c r="K29" s="32">
        <f>('MCC Data'!$B336*'PCU Data'!$S$14)+('MCC Data'!$C336*'PCU Data'!$T$14)+('MCC Data'!$D336*'PCU Data'!$U$14)+('PCU Data'!$V$14*'MCC Data'!$E336)+('MCC Data'!$F336*'PCU Data'!$W$14)+('MCC Data'!$G336*'PCU Data'!$X$14)+('MCC Data'!$H336*$Y$14)</f>
        <v>38.299999999999997</v>
      </c>
      <c r="L29" s="32">
        <f>('MCC Data'!$J336*'PCU Data'!$S$14)+('MCC Data'!$K336*'PCU Data'!$T$14)+('MCC Data'!$L336*'PCU Data'!$U$14)+('PCU Data'!$V$14*'MCC Data'!$M336)+('MCC Data'!$N336*'PCU Data'!$W$14)+('MCC Data'!$O336*'PCU Data'!$X$14)+('MCC Data'!$P336*$Y$14)</f>
        <v>97.700000000000017</v>
      </c>
      <c r="M29" s="32">
        <f>('MCC Data'!$R336*'PCU Data'!$S$14)+('MCC Data'!$S336*'PCU Data'!$T$14)+('MCC Data'!$T336*'PCU Data'!$U$14)+('PCU Data'!$V$14*'MCC Data'!$U336)+('MCC Data'!$V336*'PCU Data'!$W$14)+('MCC Data'!$W336*'PCU Data'!$X$14)+('MCC Data'!$X336*$Y$14)</f>
        <v>6.8</v>
      </c>
      <c r="N29" s="32">
        <f>('MCC Data'!$B439*'PCU Data'!$S$14)+('MCC Data'!$C439*'PCU Data'!$T$14)+('MCC Data'!$D439*'PCU Data'!$U$14)+('PCU Data'!$V$14*'MCC Data'!$E439)+('MCC Data'!$F439*'PCU Data'!$W$14)+('MCC Data'!$G439*'PCU Data'!$X$14)+('MCC Data'!$H439*$Y$14)</f>
        <v>0</v>
      </c>
      <c r="O29" s="32">
        <f>('MCC Data'!$J439*'PCU Data'!$S$14)+('MCC Data'!$K439*'PCU Data'!$T$14)+('MCC Data'!$L439*'PCU Data'!$U$14)+('PCU Data'!$V$14*'MCC Data'!$M439)+('MCC Data'!$N439*'PCU Data'!$W$14)+('MCC Data'!$O439*'PCU Data'!$X$14)+('MCC Data'!$P439*$Y$14)</f>
        <v>18.7</v>
      </c>
      <c r="P29" s="32">
        <f>('MCC Data'!$R439*'PCU Data'!$S$14)+('MCC Data'!$S439*'PCU Data'!$T$14)+('MCC Data'!$T439*'PCU Data'!$U$14)+('PCU Data'!$V$14*'MCC Data'!$U439)+('MCC Data'!$V439*'PCU Data'!$W$14)+('MCC Data'!$W439*'PCU Data'!$X$14)+('MCC Data'!$X439*$Y$14)</f>
        <v>118.10000000000001</v>
      </c>
      <c r="Q29" s="32">
        <f>('MCC Data'!$B542*'PCU Data'!$S$14)+('MCC Data'!$C542*'PCU Data'!$T$14)+('MCC Data'!$D542*'PCU Data'!$U$14)+('PCU Data'!$V$14*'MCC Data'!$E542)+('MCC Data'!$F542*'PCU Data'!$W$14)+('MCC Data'!$G542*'PCU Data'!$X$14)+('MCC Data'!$H542*$Y$14)</f>
        <v>30.8</v>
      </c>
    </row>
    <row r="30" spans="1:19" s="16" customFormat="1" ht="12.75" customHeight="1" x14ac:dyDescent="0.2">
      <c r="A30" s="6">
        <f>'MCC Data'!A28</f>
        <v>0.4895833333333337</v>
      </c>
      <c r="B30" s="32">
        <f>('MCC Data'!$B28*'PCU Data'!$S$14)+('MCC Data'!$C28*'PCU Data'!$T$14)+('MCC Data'!$D28*'PCU Data'!$U$14)+('PCU Data'!$V$14*'MCC Data'!$E28)+('MCC Data'!$F28*'PCU Data'!$W$14)+('MCC Data'!$G28*'PCU Data'!$X$14)+('MCC Data'!$H28*$Y$14)</f>
        <v>0</v>
      </c>
      <c r="C30" s="32">
        <f>('MCC Data'!$J28*'PCU Data'!$S$14)+('MCC Data'!$K28*'PCU Data'!$T$14)+('MCC Data'!$L28*'PCU Data'!$U$14)+('PCU Data'!$V$14*'MCC Data'!$M28)+('MCC Data'!$N28*'PCU Data'!$W$14)+('MCC Data'!$O28*'PCU Data'!$X$14)+('MCC Data'!$P28*$Y$14)</f>
        <v>36.9</v>
      </c>
      <c r="D30" s="32">
        <f>('MCC Data'!$R28*'PCU Data'!$S$14)+('MCC Data'!$S28*'PCU Data'!$T$14)+('MCC Data'!$T28*'PCU Data'!$U$14)+('PCU Data'!$V$14*'MCC Data'!$U28)+('MCC Data'!$V28*'PCU Data'!$W$14)+('MCC Data'!$W28*'PCU Data'!$X$14)+('MCC Data'!$X28*$Y$14)</f>
        <v>98.2</v>
      </c>
      <c r="E30" s="32">
        <f>('MCC Data'!$B131*'PCU Data'!$S$14)+('MCC Data'!$C131*'PCU Data'!$T$14)+('MCC Data'!$D131*'PCU Data'!$U$14)+('PCU Data'!$V$14*'MCC Data'!$E131)+('MCC Data'!$F131*'PCU Data'!$W$14)+('MCC Data'!$G131*'PCU Data'!$X$14)+('MCC Data'!$H131*$Y$14)</f>
        <v>29.4</v>
      </c>
      <c r="F30" s="32">
        <f>('MCC Data'!$J131*'PCU Data'!$S$14)+('MCC Data'!$K131*'PCU Data'!$T$14)+('MCC Data'!$L131*'PCU Data'!$U$14)+('PCU Data'!$V$14*'MCC Data'!$M131)+('MCC Data'!$N131*'PCU Data'!$W$14)+('MCC Data'!$O131*'PCU Data'!$X$14)+('MCC Data'!$P131*$Y$14)</f>
        <v>0</v>
      </c>
      <c r="G30" s="32">
        <f>('MCC Data'!$R131*'PCU Data'!$S$14)+('MCC Data'!$S131*'PCU Data'!$T$14)+('MCC Data'!$T131*'PCU Data'!$U$14)+('PCU Data'!$V$14*'MCC Data'!$U131)+('MCC Data'!$V131*'PCU Data'!$W$14)+('MCC Data'!$W131*'PCU Data'!$X$14)+('MCC Data'!$X131*$Y$14)</f>
        <v>24.4</v>
      </c>
      <c r="H30" s="32">
        <f>('MCC Data'!$B234*'PCU Data'!$S$14)+('MCC Data'!$C234*'PCU Data'!$T$14)+('MCC Data'!$D234*'PCU Data'!$U$14)+('PCU Data'!$V$14*'MCC Data'!$E234)+('MCC Data'!$F234*'PCU Data'!$W$14)+('MCC Data'!$G234*'PCU Data'!$X$14)+('MCC Data'!$H234*$Y$14)</f>
        <v>95.300000000000011</v>
      </c>
      <c r="I30" s="32">
        <f>('MCC Data'!$J234*'PCU Data'!$S$14)+('MCC Data'!$K234*'PCU Data'!$T$14)+('MCC Data'!$L234*'PCU Data'!$U$14)+('PCU Data'!$V$14*'MCC Data'!$M234)+('MCC Data'!$N234*'PCU Data'!$W$14)+('MCC Data'!$O234*'PCU Data'!$X$14)+('MCC Data'!$P234*$Y$14)</f>
        <v>44.099999999999994</v>
      </c>
      <c r="J30" s="32">
        <f>('MCC Data'!$R234*'PCU Data'!$S$14)+('MCC Data'!$S234*'PCU Data'!$T$14)+('MCC Data'!$T234*'PCU Data'!$U$14)+('PCU Data'!$V$14*'MCC Data'!$U234)+('MCC Data'!$V234*'PCU Data'!$W$14)+('MCC Data'!$W234*'PCU Data'!$X$14)+('MCC Data'!$X234*$Y$14)</f>
        <v>0</v>
      </c>
      <c r="K30" s="32">
        <f>('MCC Data'!$B337*'PCU Data'!$S$14)+('MCC Data'!$C337*'PCU Data'!$T$14)+('MCC Data'!$D337*'PCU Data'!$U$14)+('PCU Data'!$V$14*'MCC Data'!$E337)+('MCC Data'!$F337*'PCU Data'!$W$14)+('MCC Data'!$G337*'PCU Data'!$X$14)+('MCC Data'!$H337*$Y$14)</f>
        <v>44.1</v>
      </c>
      <c r="L30" s="32">
        <f>('MCC Data'!$J337*'PCU Data'!$S$14)+('MCC Data'!$K337*'PCU Data'!$T$14)+('MCC Data'!$L337*'PCU Data'!$U$14)+('PCU Data'!$V$14*'MCC Data'!$M337)+('MCC Data'!$N337*'PCU Data'!$W$14)+('MCC Data'!$O337*'PCU Data'!$X$14)+('MCC Data'!$P337*$Y$14)</f>
        <v>87.100000000000009</v>
      </c>
      <c r="M30" s="32">
        <f>('MCC Data'!$R337*'PCU Data'!$S$14)+('MCC Data'!$S337*'PCU Data'!$T$14)+('MCC Data'!$T337*'PCU Data'!$U$14)+('PCU Data'!$V$14*'MCC Data'!$U337)+('MCC Data'!$V337*'PCU Data'!$W$14)+('MCC Data'!$W337*'PCU Data'!$X$14)+('MCC Data'!$X337*$Y$14)</f>
        <v>18.7</v>
      </c>
      <c r="N30" s="32">
        <f>('MCC Data'!$B440*'PCU Data'!$S$14)+('MCC Data'!$C440*'PCU Data'!$T$14)+('MCC Data'!$D440*'PCU Data'!$U$14)+('PCU Data'!$V$14*'MCC Data'!$E440)+('MCC Data'!$F440*'PCU Data'!$W$14)+('MCC Data'!$G440*'PCU Data'!$X$14)+('MCC Data'!$H440*$Y$14)</f>
        <v>0</v>
      </c>
      <c r="O30" s="32">
        <f>('MCC Data'!$J440*'PCU Data'!$S$14)+('MCC Data'!$K440*'PCU Data'!$T$14)+('MCC Data'!$L440*'PCU Data'!$U$14)+('PCU Data'!$V$14*'MCC Data'!$M440)+('MCC Data'!$N440*'PCU Data'!$W$14)+('MCC Data'!$O440*'PCU Data'!$X$14)+('MCC Data'!$P440*$Y$14)</f>
        <v>22.8</v>
      </c>
      <c r="P30" s="32">
        <f>('MCC Data'!$R440*'PCU Data'!$S$14)+('MCC Data'!$S440*'PCU Data'!$T$14)+('MCC Data'!$T440*'PCU Data'!$U$14)+('PCU Data'!$V$14*'MCC Data'!$U440)+('MCC Data'!$V440*'PCU Data'!$W$14)+('MCC Data'!$W440*'PCU Data'!$X$14)+('MCC Data'!$X440*$Y$14)</f>
        <v>130.69999999999999</v>
      </c>
      <c r="Q30" s="32">
        <f>('MCC Data'!$B543*'PCU Data'!$S$14)+('MCC Data'!$C543*'PCU Data'!$T$14)+('MCC Data'!$D543*'PCU Data'!$U$14)+('PCU Data'!$V$14*'MCC Data'!$E543)+('MCC Data'!$F543*'PCU Data'!$W$14)+('MCC Data'!$G543*'PCU Data'!$X$14)+('MCC Data'!$H543*$Y$14)</f>
        <v>25.4</v>
      </c>
    </row>
    <row r="31" spans="1:19" s="16" customFormat="1" ht="12.75" customHeight="1" x14ac:dyDescent="0.2">
      <c r="A31" s="6">
        <f>'MCC Data'!A29</f>
        <v>0.50000000000000033</v>
      </c>
      <c r="B31" s="32">
        <f>('MCC Data'!$B29*'PCU Data'!$S$14)+('MCC Data'!$C29*'PCU Data'!$T$14)+('MCC Data'!$D29*'PCU Data'!$U$14)+('PCU Data'!$V$14*'MCC Data'!$E29)+('MCC Data'!$F29*'PCU Data'!$W$14)+('MCC Data'!$G29*'PCU Data'!$X$14)+('MCC Data'!$H29*$Y$14)</f>
        <v>0</v>
      </c>
      <c r="C31" s="32">
        <f>('MCC Data'!$J29*'PCU Data'!$S$14)+('MCC Data'!$K29*'PCU Data'!$T$14)+('MCC Data'!$L29*'PCU Data'!$U$14)+('PCU Data'!$V$14*'MCC Data'!$M29)+('MCC Data'!$N29*'PCU Data'!$W$14)+('MCC Data'!$O29*'PCU Data'!$X$14)+('MCC Data'!$P29*$Y$14)</f>
        <v>26</v>
      </c>
      <c r="D31" s="32">
        <f>('MCC Data'!$R29*'PCU Data'!$S$14)+('MCC Data'!$S29*'PCU Data'!$T$14)+('MCC Data'!$T29*'PCU Data'!$U$14)+('PCU Data'!$V$14*'MCC Data'!$U29)+('MCC Data'!$V29*'PCU Data'!$W$14)+('MCC Data'!$W29*'PCU Data'!$X$14)+('MCC Data'!$X29*$Y$14)</f>
        <v>92.399999999999991</v>
      </c>
      <c r="E31" s="32">
        <f>('MCC Data'!$B132*'PCU Data'!$S$14)+('MCC Data'!$C132*'PCU Data'!$T$14)+('MCC Data'!$D132*'PCU Data'!$U$14)+('PCU Data'!$V$14*'MCC Data'!$E132)+('MCC Data'!$F132*'PCU Data'!$W$14)+('MCC Data'!$G132*'PCU Data'!$X$14)+('MCC Data'!$H132*$Y$14)</f>
        <v>39.5</v>
      </c>
      <c r="F31" s="32">
        <f>('MCC Data'!$J132*'PCU Data'!$S$14)+('MCC Data'!$K132*'PCU Data'!$T$14)+('MCC Data'!$L132*'PCU Data'!$U$14)+('PCU Data'!$V$14*'MCC Data'!$M132)+('MCC Data'!$N132*'PCU Data'!$W$14)+('MCC Data'!$O132*'PCU Data'!$X$14)+('MCC Data'!$P132*$Y$14)</f>
        <v>0</v>
      </c>
      <c r="G31" s="32">
        <f>('MCC Data'!$R132*'PCU Data'!$S$14)+('MCC Data'!$S132*'PCU Data'!$T$14)+('MCC Data'!$T132*'PCU Data'!$U$14)+('PCU Data'!$V$14*'MCC Data'!$U132)+('MCC Data'!$V132*'PCU Data'!$W$14)+('MCC Data'!$W132*'PCU Data'!$X$14)+('MCC Data'!$X132*$Y$14)</f>
        <v>36</v>
      </c>
      <c r="H31" s="32">
        <f>('MCC Data'!$B235*'PCU Data'!$S$14)+('MCC Data'!$C235*'PCU Data'!$T$14)+('MCC Data'!$D235*'PCU Data'!$U$14)+('PCU Data'!$V$14*'MCC Data'!$E235)+('MCC Data'!$F235*'PCU Data'!$W$14)+('MCC Data'!$G235*'PCU Data'!$X$14)+('MCC Data'!$H235*$Y$14)</f>
        <v>103.1</v>
      </c>
      <c r="I31" s="32">
        <f>('MCC Data'!$J235*'PCU Data'!$S$14)+('MCC Data'!$K235*'PCU Data'!$T$14)+('MCC Data'!$L235*'PCU Data'!$U$14)+('PCU Data'!$V$14*'MCC Data'!$M235)+('MCC Data'!$N235*'PCU Data'!$W$14)+('MCC Data'!$O235*'PCU Data'!$X$14)+('MCC Data'!$P235*$Y$14)</f>
        <v>31</v>
      </c>
      <c r="J31" s="32">
        <f>('MCC Data'!$R235*'PCU Data'!$S$14)+('MCC Data'!$S235*'PCU Data'!$T$14)+('MCC Data'!$T235*'PCU Data'!$U$14)+('PCU Data'!$V$14*'MCC Data'!$U235)+('MCC Data'!$V235*'PCU Data'!$W$14)+('MCC Data'!$W235*'PCU Data'!$X$14)+('MCC Data'!$X235*$Y$14)</f>
        <v>0</v>
      </c>
      <c r="K31" s="32">
        <f>('MCC Data'!$B338*'PCU Data'!$S$14)+('MCC Data'!$C338*'PCU Data'!$T$14)+('MCC Data'!$D338*'PCU Data'!$U$14)+('PCU Data'!$V$14*'MCC Data'!$E338)+('MCC Data'!$F338*'PCU Data'!$W$14)+('MCC Data'!$G338*'PCU Data'!$X$14)+('MCC Data'!$H338*$Y$14)</f>
        <v>36.799999999999997</v>
      </c>
      <c r="L31" s="32">
        <f>('MCC Data'!$J338*'PCU Data'!$S$14)+('MCC Data'!$K338*'PCU Data'!$T$14)+('MCC Data'!$L338*'PCU Data'!$U$14)+('PCU Data'!$V$14*'MCC Data'!$M338)+('MCC Data'!$N338*'PCU Data'!$W$14)+('MCC Data'!$O338*'PCU Data'!$X$14)+('MCC Data'!$P338*$Y$14)</f>
        <v>107.6</v>
      </c>
      <c r="M31" s="32">
        <f>('MCC Data'!$R338*'PCU Data'!$S$14)+('MCC Data'!$S338*'PCU Data'!$T$14)+('MCC Data'!$T338*'PCU Data'!$U$14)+('PCU Data'!$V$14*'MCC Data'!$U338)+('MCC Data'!$V338*'PCU Data'!$W$14)+('MCC Data'!$W338*'PCU Data'!$X$14)+('MCC Data'!$X338*$Y$14)</f>
        <v>12</v>
      </c>
      <c r="N31" s="32">
        <f>('MCC Data'!$B441*'PCU Data'!$S$14)+('MCC Data'!$C441*'PCU Data'!$T$14)+('MCC Data'!$D441*'PCU Data'!$U$14)+('PCU Data'!$V$14*'MCC Data'!$E441)+('MCC Data'!$F441*'PCU Data'!$W$14)+('MCC Data'!$G441*'PCU Data'!$X$14)+('MCC Data'!$H441*$Y$14)</f>
        <v>0</v>
      </c>
      <c r="O31" s="32">
        <f>('MCC Data'!$J441*'PCU Data'!$S$14)+('MCC Data'!$K441*'PCU Data'!$T$14)+('MCC Data'!$L441*'PCU Data'!$U$14)+('PCU Data'!$V$14*'MCC Data'!$M441)+('MCC Data'!$N441*'PCU Data'!$W$14)+('MCC Data'!$O441*'PCU Data'!$X$14)+('MCC Data'!$P441*$Y$14)</f>
        <v>25.9</v>
      </c>
      <c r="P31" s="32">
        <f>('MCC Data'!$R441*'PCU Data'!$S$14)+('MCC Data'!$S441*'PCU Data'!$T$14)+('MCC Data'!$T441*'PCU Data'!$U$14)+('PCU Data'!$V$14*'MCC Data'!$U441)+('MCC Data'!$V441*'PCU Data'!$W$14)+('MCC Data'!$W441*'PCU Data'!$X$14)+('MCC Data'!$X441*$Y$14)</f>
        <v>128.4</v>
      </c>
      <c r="Q31" s="32">
        <f>('MCC Data'!$B544*'PCU Data'!$S$14)+('MCC Data'!$C544*'PCU Data'!$T$14)+('MCC Data'!$D544*'PCU Data'!$U$14)+('PCU Data'!$V$14*'MCC Data'!$E544)+('MCC Data'!$F544*'PCU Data'!$W$14)+('MCC Data'!$G544*'PCU Data'!$X$14)+('MCC Data'!$H544*$Y$14)</f>
        <v>32.299999999999997</v>
      </c>
    </row>
    <row r="32" spans="1:19" s="16" customFormat="1" ht="12.75" customHeight="1" x14ac:dyDescent="0.2">
      <c r="A32" s="6">
        <f>'MCC Data'!A30</f>
        <v>0.51041666666666696</v>
      </c>
      <c r="B32" s="32">
        <f>('MCC Data'!$B30*'PCU Data'!$S$14)+('MCC Data'!$C30*'PCU Data'!$T$14)+('MCC Data'!$D30*'PCU Data'!$U$14)+('PCU Data'!$V$14*'MCC Data'!$E30)+('MCC Data'!$F30*'PCU Data'!$W$14)+('MCC Data'!$G30*'PCU Data'!$X$14)+('MCC Data'!$H30*$Y$14)</f>
        <v>0</v>
      </c>
      <c r="C32" s="32">
        <f>('MCC Data'!$J30*'PCU Data'!$S$14)+('MCC Data'!$K30*'PCU Data'!$T$14)+('MCC Data'!$L30*'PCU Data'!$U$14)+('PCU Data'!$V$14*'MCC Data'!$M30)+('MCC Data'!$N30*'PCU Data'!$W$14)+('MCC Data'!$O30*'PCU Data'!$X$14)+('MCC Data'!$P30*$Y$14)</f>
        <v>32.699999999999996</v>
      </c>
      <c r="D32" s="32">
        <f>('MCC Data'!$R30*'PCU Data'!$S$14)+('MCC Data'!$S30*'PCU Data'!$T$14)+('MCC Data'!$T30*'PCU Data'!$U$14)+('PCU Data'!$V$14*'MCC Data'!$U30)+('MCC Data'!$V30*'PCU Data'!$W$14)+('MCC Data'!$W30*'PCU Data'!$X$14)+('MCC Data'!$X30*$Y$14)</f>
        <v>118.30000000000001</v>
      </c>
      <c r="E32" s="32">
        <f>('MCC Data'!$B133*'PCU Data'!$S$14)+('MCC Data'!$C133*'PCU Data'!$T$14)+('MCC Data'!$D133*'PCU Data'!$U$14)+('PCU Data'!$V$14*'MCC Data'!$E133)+('MCC Data'!$F133*'PCU Data'!$W$14)+('MCC Data'!$G133*'PCU Data'!$X$14)+('MCC Data'!$H133*$Y$14)</f>
        <v>36.299999999999997</v>
      </c>
      <c r="F32" s="32">
        <f>('MCC Data'!$J133*'PCU Data'!$S$14)+('MCC Data'!$K133*'PCU Data'!$T$14)+('MCC Data'!$L133*'PCU Data'!$U$14)+('PCU Data'!$V$14*'MCC Data'!$M133)+('MCC Data'!$N133*'PCU Data'!$W$14)+('MCC Data'!$O133*'PCU Data'!$X$14)+('MCC Data'!$P133*$Y$14)</f>
        <v>0</v>
      </c>
      <c r="G32" s="32">
        <f>('MCC Data'!$R133*'PCU Data'!$S$14)+('MCC Data'!$S133*'PCU Data'!$T$14)+('MCC Data'!$T133*'PCU Data'!$U$14)+('PCU Data'!$V$14*'MCC Data'!$U133)+('MCC Data'!$V133*'PCU Data'!$W$14)+('MCC Data'!$W133*'PCU Data'!$X$14)+('MCC Data'!$X133*$Y$14)</f>
        <v>31.4</v>
      </c>
      <c r="H32" s="32">
        <f>('MCC Data'!$B236*'PCU Data'!$S$14)+('MCC Data'!$C236*'PCU Data'!$T$14)+('MCC Data'!$D236*'PCU Data'!$U$14)+('PCU Data'!$V$14*'MCC Data'!$E236)+('MCC Data'!$F236*'PCU Data'!$W$14)+('MCC Data'!$G236*'PCU Data'!$X$14)+('MCC Data'!$H236*$Y$14)</f>
        <v>113.5</v>
      </c>
      <c r="I32" s="32">
        <f>('MCC Data'!$J236*'PCU Data'!$S$14)+('MCC Data'!$K236*'PCU Data'!$T$14)+('MCC Data'!$L236*'PCU Data'!$U$14)+('PCU Data'!$V$14*'MCC Data'!$M236)+('MCC Data'!$N236*'PCU Data'!$W$14)+('MCC Data'!$O236*'PCU Data'!$X$14)+('MCC Data'!$P236*$Y$14)</f>
        <v>29.3</v>
      </c>
      <c r="J32" s="32">
        <f>('MCC Data'!$R236*'PCU Data'!$S$14)+('MCC Data'!$S236*'PCU Data'!$T$14)+('MCC Data'!$T236*'PCU Data'!$U$14)+('PCU Data'!$V$14*'MCC Data'!$U236)+('MCC Data'!$V236*'PCU Data'!$W$14)+('MCC Data'!$W236*'PCU Data'!$X$14)+('MCC Data'!$X236*$Y$14)</f>
        <v>0</v>
      </c>
      <c r="K32" s="32">
        <f>('MCC Data'!$B339*'PCU Data'!$S$14)+('MCC Data'!$C339*'PCU Data'!$T$14)+('MCC Data'!$D339*'PCU Data'!$U$14)+('PCU Data'!$V$14*'MCC Data'!$E339)+('MCC Data'!$F339*'PCU Data'!$W$14)+('MCC Data'!$G339*'PCU Data'!$X$14)+('MCC Data'!$H339*$Y$14)</f>
        <v>39.300000000000004</v>
      </c>
      <c r="L32" s="32">
        <f>('MCC Data'!$J339*'PCU Data'!$S$14)+('MCC Data'!$K339*'PCU Data'!$T$14)+('MCC Data'!$L339*'PCU Data'!$U$14)+('PCU Data'!$V$14*'MCC Data'!$M339)+('MCC Data'!$N339*'PCU Data'!$W$14)+('MCC Data'!$O339*'PCU Data'!$X$14)+('MCC Data'!$P339*$Y$14)</f>
        <v>110.39999999999999</v>
      </c>
      <c r="M32" s="32">
        <f>('MCC Data'!$R339*'PCU Data'!$S$14)+('MCC Data'!$S339*'PCU Data'!$T$14)+('MCC Data'!$T339*'PCU Data'!$U$14)+('PCU Data'!$V$14*'MCC Data'!$U339)+('MCC Data'!$V339*'PCU Data'!$W$14)+('MCC Data'!$W339*'PCU Data'!$X$14)+('MCC Data'!$X339*$Y$14)</f>
        <v>23.6</v>
      </c>
      <c r="N32" s="32">
        <f>('MCC Data'!$B442*'PCU Data'!$S$14)+('MCC Data'!$C442*'PCU Data'!$T$14)+('MCC Data'!$D442*'PCU Data'!$U$14)+('PCU Data'!$V$14*'MCC Data'!$E442)+('MCC Data'!$F442*'PCU Data'!$W$14)+('MCC Data'!$G442*'PCU Data'!$X$14)+('MCC Data'!$H442*$Y$14)</f>
        <v>0</v>
      </c>
      <c r="O32" s="32">
        <f>('MCC Data'!$J442*'PCU Data'!$S$14)+('MCC Data'!$K442*'PCU Data'!$T$14)+('MCC Data'!$L442*'PCU Data'!$U$14)+('PCU Data'!$V$14*'MCC Data'!$M442)+('MCC Data'!$N442*'PCU Data'!$W$14)+('MCC Data'!$O442*'PCU Data'!$X$14)+('MCC Data'!$P442*$Y$14)</f>
        <v>32.6</v>
      </c>
      <c r="P32" s="32">
        <f>('MCC Data'!$R442*'PCU Data'!$S$14)+('MCC Data'!$S442*'PCU Data'!$T$14)+('MCC Data'!$T442*'PCU Data'!$U$14)+('PCU Data'!$V$14*'MCC Data'!$U442)+('MCC Data'!$V442*'PCU Data'!$W$14)+('MCC Data'!$W442*'PCU Data'!$X$14)+('MCC Data'!$X442*$Y$14)</f>
        <v>80.7</v>
      </c>
      <c r="Q32" s="32">
        <f>('MCC Data'!$B545*'PCU Data'!$S$14)+('MCC Data'!$C545*'PCU Data'!$T$14)+('MCC Data'!$D545*'PCU Data'!$U$14)+('PCU Data'!$V$14*'MCC Data'!$E545)+('MCC Data'!$F545*'PCU Data'!$W$14)+('MCC Data'!$G545*'PCU Data'!$X$14)+('MCC Data'!$H545*$Y$14)</f>
        <v>40.4</v>
      </c>
    </row>
    <row r="33" spans="1:17" s="16" customFormat="1" ht="12.75" customHeight="1" x14ac:dyDescent="0.2">
      <c r="A33" s="7">
        <f>'MCC Data'!A31</f>
        <v>0.52083333333333359</v>
      </c>
      <c r="B33" s="32">
        <f>('MCC Data'!$B31*'PCU Data'!$S$14)+('MCC Data'!$C31*'PCU Data'!$T$14)+('MCC Data'!$D31*'PCU Data'!$U$14)+('PCU Data'!$V$14*'MCC Data'!$E31)+('MCC Data'!$F31*'PCU Data'!$W$14)+('MCC Data'!$G31*'PCU Data'!$X$14)+('MCC Data'!$H31*$Y$14)</f>
        <v>0</v>
      </c>
      <c r="C33" s="32">
        <f>('MCC Data'!$J31*'PCU Data'!$S$14)+('MCC Data'!$K31*'PCU Data'!$T$14)+('MCC Data'!$L31*'PCU Data'!$U$14)+('PCU Data'!$V$14*'MCC Data'!$M31)+('MCC Data'!$N31*'PCU Data'!$W$14)+('MCC Data'!$O31*'PCU Data'!$X$14)+('MCC Data'!$P31*$Y$14)</f>
        <v>32</v>
      </c>
      <c r="D33" s="32">
        <f>('MCC Data'!$R31*'PCU Data'!$S$14)+('MCC Data'!$S31*'PCU Data'!$T$14)+('MCC Data'!$T31*'PCU Data'!$U$14)+('PCU Data'!$V$14*'MCC Data'!$U31)+('MCC Data'!$V31*'PCU Data'!$W$14)+('MCC Data'!$W31*'PCU Data'!$X$14)+('MCC Data'!$X31*$Y$14)</f>
        <v>72</v>
      </c>
      <c r="E33" s="32">
        <f>('MCC Data'!$B134*'PCU Data'!$S$14)+('MCC Data'!$C134*'PCU Data'!$T$14)+('MCC Data'!$D134*'PCU Data'!$U$14)+('PCU Data'!$V$14*'MCC Data'!$E134)+('MCC Data'!$F134*'PCU Data'!$W$14)+('MCC Data'!$G134*'PCU Data'!$X$14)+('MCC Data'!$H134*$Y$14)</f>
        <v>49.5</v>
      </c>
      <c r="F33" s="32">
        <f>('MCC Data'!$J134*'PCU Data'!$S$14)+('MCC Data'!$K134*'PCU Data'!$T$14)+('MCC Data'!$L134*'PCU Data'!$U$14)+('PCU Data'!$V$14*'MCC Data'!$M134)+('MCC Data'!$N134*'PCU Data'!$W$14)+('MCC Data'!$O134*'PCU Data'!$X$14)+('MCC Data'!$P134*$Y$14)</f>
        <v>0</v>
      </c>
      <c r="G33" s="32">
        <f>('MCC Data'!$R134*'PCU Data'!$S$14)+('MCC Data'!$S134*'PCU Data'!$T$14)+('MCC Data'!$T134*'PCU Data'!$U$14)+('PCU Data'!$V$14*'MCC Data'!$U134)+('MCC Data'!$V134*'PCU Data'!$W$14)+('MCC Data'!$W134*'PCU Data'!$X$14)+('MCC Data'!$X134*$Y$14)</f>
        <v>38.200000000000003</v>
      </c>
      <c r="H33" s="32">
        <f>('MCC Data'!$B237*'PCU Data'!$S$14)+('MCC Data'!$C237*'PCU Data'!$T$14)+('MCC Data'!$D237*'PCU Data'!$U$14)+('PCU Data'!$V$14*'MCC Data'!$E237)+('MCC Data'!$F237*'PCU Data'!$W$14)+('MCC Data'!$G237*'PCU Data'!$X$14)+('MCC Data'!$H237*$Y$14)</f>
        <v>115.30000000000001</v>
      </c>
      <c r="I33" s="32">
        <f>('MCC Data'!$J237*'PCU Data'!$S$14)+('MCC Data'!$K237*'PCU Data'!$T$14)+('MCC Data'!$L237*'PCU Data'!$U$14)+('PCU Data'!$V$14*'MCC Data'!$M237)+('MCC Data'!$N237*'PCU Data'!$W$14)+('MCC Data'!$O237*'PCU Data'!$X$14)+('MCC Data'!$P237*$Y$14)</f>
        <v>36.299999999999997</v>
      </c>
      <c r="J33" s="32">
        <f>('MCC Data'!$R237*'PCU Data'!$S$14)+('MCC Data'!$S237*'PCU Data'!$T$14)+('MCC Data'!$T237*'PCU Data'!$U$14)+('PCU Data'!$V$14*'MCC Data'!$U237)+('MCC Data'!$V237*'PCU Data'!$W$14)+('MCC Data'!$W237*'PCU Data'!$X$14)+('MCC Data'!$X237*$Y$14)</f>
        <v>0</v>
      </c>
      <c r="K33" s="32">
        <f>('MCC Data'!$B340*'PCU Data'!$S$14)+('MCC Data'!$C340*'PCU Data'!$T$14)+('MCC Data'!$D340*'PCU Data'!$U$14)+('PCU Data'!$V$14*'MCC Data'!$E340)+('MCC Data'!$F340*'PCU Data'!$W$14)+('MCC Data'!$G340*'PCU Data'!$X$14)+('MCC Data'!$H340*$Y$14)</f>
        <v>42.199999999999996</v>
      </c>
      <c r="L33" s="32">
        <f>('MCC Data'!$J340*'PCU Data'!$S$14)+('MCC Data'!$K340*'PCU Data'!$T$14)+('MCC Data'!$L340*'PCU Data'!$U$14)+('PCU Data'!$V$14*'MCC Data'!$M340)+('MCC Data'!$N340*'PCU Data'!$W$14)+('MCC Data'!$O340*'PCU Data'!$X$14)+('MCC Data'!$P340*$Y$14)</f>
        <v>100.39999999999999</v>
      </c>
      <c r="M33" s="32">
        <f>('MCC Data'!$R340*'PCU Data'!$S$14)+('MCC Data'!$S340*'PCU Data'!$T$14)+('MCC Data'!$T340*'PCU Data'!$U$14)+('PCU Data'!$V$14*'MCC Data'!$U340)+('MCC Data'!$V340*'PCU Data'!$W$14)+('MCC Data'!$W340*'PCU Data'!$X$14)+('MCC Data'!$X340*$Y$14)</f>
        <v>18.8</v>
      </c>
      <c r="N33" s="32">
        <f>('MCC Data'!$B443*'PCU Data'!$S$14)+('MCC Data'!$C443*'PCU Data'!$T$14)+('MCC Data'!$D443*'PCU Data'!$U$14)+('PCU Data'!$V$14*'MCC Data'!$E443)+('MCC Data'!$F443*'PCU Data'!$W$14)+('MCC Data'!$G443*'PCU Data'!$X$14)+('MCC Data'!$H443*$Y$14)</f>
        <v>0</v>
      </c>
      <c r="O33" s="32">
        <f>('MCC Data'!$J443*'PCU Data'!$S$14)+('MCC Data'!$K443*'PCU Data'!$T$14)+('MCC Data'!$L443*'PCU Data'!$U$14)+('PCU Data'!$V$14*'MCC Data'!$M443)+('MCC Data'!$N443*'PCU Data'!$W$14)+('MCC Data'!$O443*'PCU Data'!$X$14)+('MCC Data'!$P443*$Y$14)</f>
        <v>22.6</v>
      </c>
      <c r="P33" s="32">
        <f>('MCC Data'!$R443*'PCU Data'!$S$14)+('MCC Data'!$S443*'PCU Data'!$T$14)+('MCC Data'!$T443*'PCU Data'!$U$14)+('PCU Data'!$V$14*'MCC Data'!$U443)+('MCC Data'!$V443*'PCU Data'!$W$14)+('MCC Data'!$W443*'PCU Data'!$X$14)+('MCC Data'!$X443*$Y$14)</f>
        <v>129.20000000000002</v>
      </c>
      <c r="Q33" s="32">
        <f>('MCC Data'!$B546*'PCU Data'!$S$14)+('MCC Data'!$C546*'PCU Data'!$T$14)+('MCC Data'!$D546*'PCU Data'!$U$14)+('PCU Data'!$V$14*'MCC Data'!$E546)+('MCC Data'!$F546*'PCU Data'!$W$14)+('MCC Data'!$G546*'PCU Data'!$X$14)+('MCC Data'!$H546*$Y$14)</f>
        <v>26.4</v>
      </c>
    </row>
    <row r="34" spans="1:17" s="16" customFormat="1" ht="12.75" customHeight="1" x14ac:dyDescent="0.2">
      <c r="A34" s="159">
        <f>'MCC Data'!A32</f>
        <v>0.53125000000000022</v>
      </c>
      <c r="B34" s="32">
        <f>('MCC Data'!$B32*'PCU Data'!$S$14)+('MCC Data'!$C32*'PCU Data'!$T$14)+('MCC Data'!$D32*'PCU Data'!$U$14)+('PCU Data'!$V$14*'MCC Data'!$E32)+('MCC Data'!$F32*'PCU Data'!$W$14)+('MCC Data'!$G32*'PCU Data'!$X$14)+('MCC Data'!$H32*$Y$14)</f>
        <v>0</v>
      </c>
      <c r="C34" s="32">
        <f>('MCC Data'!$J32*'PCU Data'!$S$14)+('MCC Data'!$K32*'PCU Data'!$T$14)+('MCC Data'!$L32*'PCU Data'!$U$14)+('PCU Data'!$V$14*'MCC Data'!$M32)+('MCC Data'!$N32*'PCU Data'!$W$14)+('MCC Data'!$O32*'PCU Data'!$X$14)+('MCC Data'!$P32*$Y$14)</f>
        <v>31.099999999999998</v>
      </c>
      <c r="D34" s="32">
        <f>('MCC Data'!$R32*'PCU Data'!$S$14)+('MCC Data'!$S32*'PCU Data'!$T$14)+('MCC Data'!$T32*'PCU Data'!$U$14)+('PCU Data'!$V$14*'MCC Data'!$U32)+('MCC Data'!$V32*'PCU Data'!$W$14)+('MCC Data'!$W32*'PCU Data'!$X$14)+('MCC Data'!$X32*$Y$14)</f>
        <v>101</v>
      </c>
      <c r="E34" s="32">
        <f>('MCC Data'!$B135*'PCU Data'!$S$14)+('MCC Data'!$C135*'PCU Data'!$T$14)+('MCC Data'!$D135*'PCU Data'!$U$14)+('PCU Data'!$V$14*'MCC Data'!$E135)+('MCC Data'!$F135*'PCU Data'!$W$14)+('MCC Data'!$G135*'PCU Data'!$X$14)+('MCC Data'!$H135*$Y$14)</f>
        <v>25.099999999999998</v>
      </c>
      <c r="F34" s="32">
        <f>('MCC Data'!$J135*'PCU Data'!$S$14)+('MCC Data'!$K135*'PCU Data'!$T$14)+('MCC Data'!$L135*'PCU Data'!$U$14)+('PCU Data'!$V$14*'MCC Data'!$M135)+('MCC Data'!$N135*'PCU Data'!$W$14)+('MCC Data'!$O135*'PCU Data'!$X$14)+('MCC Data'!$P135*$Y$14)</f>
        <v>0</v>
      </c>
      <c r="G34" s="32">
        <f>('MCC Data'!$R135*'PCU Data'!$S$14)+('MCC Data'!$S135*'PCU Data'!$T$14)+('MCC Data'!$T135*'PCU Data'!$U$14)+('PCU Data'!$V$14*'MCC Data'!$U135)+('MCC Data'!$V135*'PCU Data'!$W$14)+('MCC Data'!$W135*'PCU Data'!$X$14)+('MCC Data'!$X135*$Y$14)</f>
        <v>41.5</v>
      </c>
      <c r="H34" s="32">
        <f>('MCC Data'!$B238*'PCU Data'!$S$14)+('MCC Data'!$C238*'PCU Data'!$T$14)+('MCC Data'!$D238*'PCU Data'!$U$14)+('PCU Data'!$V$14*'MCC Data'!$E238)+('MCC Data'!$F238*'PCU Data'!$W$14)+('MCC Data'!$G238*'PCU Data'!$X$14)+('MCC Data'!$H238*$Y$14)</f>
        <v>96.7</v>
      </c>
      <c r="I34" s="32">
        <f>('MCC Data'!$J238*'PCU Data'!$S$14)+('MCC Data'!$K238*'PCU Data'!$T$14)+('MCC Data'!$L238*'PCU Data'!$U$14)+('PCU Data'!$V$14*'MCC Data'!$M238)+('MCC Data'!$N238*'PCU Data'!$W$14)+('MCC Data'!$O238*'PCU Data'!$X$14)+('MCC Data'!$P238*$Y$14)</f>
        <v>35.299999999999997</v>
      </c>
      <c r="J34" s="32">
        <f>('MCC Data'!$R238*'PCU Data'!$S$14)+('MCC Data'!$S238*'PCU Data'!$T$14)+('MCC Data'!$T238*'PCU Data'!$U$14)+('PCU Data'!$V$14*'MCC Data'!$U238)+('MCC Data'!$V238*'PCU Data'!$W$14)+('MCC Data'!$W238*'PCU Data'!$X$14)+('MCC Data'!$X238*$Y$14)</f>
        <v>0</v>
      </c>
      <c r="K34" s="32">
        <f>('MCC Data'!$B341*'PCU Data'!$S$14)+('MCC Data'!$C341*'PCU Data'!$T$14)+('MCC Data'!$D341*'PCU Data'!$U$14)+('PCU Data'!$V$14*'MCC Data'!$E341)+('MCC Data'!$F341*'PCU Data'!$W$14)+('MCC Data'!$G341*'PCU Data'!$X$14)+('MCC Data'!$H341*$Y$14)</f>
        <v>49.4</v>
      </c>
      <c r="L34" s="32">
        <f>('MCC Data'!$J341*'PCU Data'!$S$14)+('MCC Data'!$K341*'PCU Data'!$T$14)+('MCC Data'!$L341*'PCU Data'!$U$14)+('PCU Data'!$V$14*'MCC Data'!$M341)+('MCC Data'!$N341*'PCU Data'!$W$14)+('MCC Data'!$O341*'PCU Data'!$X$14)+('MCC Data'!$P341*$Y$14)</f>
        <v>112.00000000000001</v>
      </c>
      <c r="M34" s="32">
        <f>('MCC Data'!$R341*'PCU Data'!$S$14)+('MCC Data'!$S341*'PCU Data'!$T$14)+('MCC Data'!$T341*'PCU Data'!$U$14)+('PCU Data'!$V$14*'MCC Data'!$U341)+('MCC Data'!$V341*'PCU Data'!$W$14)+('MCC Data'!$W341*'PCU Data'!$X$14)+('MCC Data'!$X341*$Y$14)</f>
        <v>7.9</v>
      </c>
      <c r="N34" s="32">
        <f>('MCC Data'!$B444*'PCU Data'!$S$14)+('MCC Data'!$C444*'PCU Data'!$T$14)+('MCC Data'!$D444*'PCU Data'!$U$14)+('PCU Data'!$V$14*'MCC Data'!$E444)+('MCC Data'!$F444*'PCU Data'!$W$14)+('MCC Data'!$G444*'PCU Data'!$X$14)+('MCC Data'!$H444*$Y$14)</f>
        <v>0</v>
      </c>
      <c r="O34" s="32">
        <f>('MCC Data'!$J444*'PCU Data'!$S$14)+('MCC Data'!$K444*'PCU Data'!$T$14)+('MCC Data'!$L444*'PCU Data'!$U$14)+('PCU Data'!$V$14*'MCC Data'!$M444)+('MCC Data'!$N444*'PCU Data'!$W$14)+('MCC Data'!$O444*'PCU Data'!$X$14)+('MCC Data'!$P444*$Y$14)</f>
        <v>43.3</v>
      </c>
      <c r="P34" s="32">
        <f>('MCC Data'!$R444*'PCU Data'!$S$14)+('MCC Data'!$S444*'PCU Data'!$T$14)+('MCC Data'!$T444*'PCU Data'!$U$14)+('PCU Data'!$V$14*'MCC Data'!$U444)+('MCC Data'!$V444*'PCU Data'!$W$14)+('MCC Data'!$W444*'PCU Data'!$X$14)+('MCC Data'!$X444*$Y$14)</f>
        <v>92</v>
      </c>
      <c r="Q34" s="32">
        <f>('MCC Data'!$B547*'PCU Data'!$S$14)+('MCC Data'!$C547*'PCU Data'!$T$14)+('MCC Data'!$D547*'PCU Data'!$U$14)+('PCU Data'!$V$14*'MCC Data'!$E547)+('MCC Data'!$F547*'PCU Data'!$W$14)+('MCC Data'!$G547*'PCU Data'!$X$14)+('MCC Data'!$H547*$Y$14)</f>
        <v>26.8</v>
      </c>
    </row>
    <row r="35" spans="1:17" s="16" customFormat="1" ht="12.75" customHeight="1" x14ac:dyDescent="0.2">
      <c r="A35" s="33">
        <f>'MCC Data'!A33</f>
        <v>0.54166666666666685</v>
      </c>
      <c r="B35" s="32">
        <f>('MCC Data'!$B33*'PCU Data'!$S$14)+('MCC Data'!$C33*'PCU Data'!$T$14)+('MCC Data'!$D33*'PCU Data'!$U$14)+('PCU Data'!$V$14*'MCC Data'!$E33)+('MCC Data'!$F33*'PCU Data'!$W$14)+('MCC Data'!$G33*'PCU Data'!$X$14)+('MCC Data'!$H33*$Y$14)</f>
        <v>0</v>
      </c>
      <c r="C35" s="32">
        <f>('MCC Data'!$J33*'PCU Data'!$S$14)+('MCC Data'!$K33*'PCU Data'!$T$14)+('MCC Data'!$L33*'PCU Data'!$U$14)+('PCU Data'!$V$14*'MCC Data'!$M33)+('MCC Data'!$N33*'PCU Data'!$W$14)+('MCC Data'!$O33*'PCU Data'!$X$14)+('MCC Data'!$P33*$Y$14)</f>
        <v>20</v>
      </c>
      <c r="D35" s="32">
        <f>('MCC Data'!$R33*'PCU Data'!$S$14)+('MCC Data'!$S33*'PCU Data'!$T$14)+('MCC Data'!$T33*'PCU Data'!$U$14)+('PCU Data'!$V$14*'MCC Data'!$U33)+('MCC Data'!$V33*'PCU Data'!$W$14)+('MCC Data'!$W33*'PCU Data'!$X$14)+('MCC Data'!$X33*$Y$14)</f>
        <v>89</v>
      </c>
      <c r="E35" s="32">
        <f>('MCC Data'!$B136*'PCU Data'!$S$14)+('MCC Data'!$C136*'PCU Data'!$T$14)+('MCC Data'!$D136*'PCU Data'!$U$14)+('PCU Data'!$V$14*'MCC Data'!$E136)+('MCC Data'!$F136*'PCU Data'!$W$14)+('MCC Data'!$G136*'PCU Data'!$X$14)+('MCC Data'!$H136*$Y$14)</f>
        <v>35</v>
      </c>
      <c r="F35" s="32">
        <f>('MCC Data'!$J136*'PCU Data'!$S$14)+('MCC Data'!$K136*'PCU Data'!$T$14)+('MCC Data'!$L136*'PCU Data'!$U$14)+('PCU Data'!$V$14*'MCC Data'!$M136)+('MCC Data'!$N136*'PCU Data'!$W$14)+('MCC Data'!$O136*'PCU Data'!$X$14)+('MCC Data'!$P136*$Y$14)</f>
        <v>0</v>
      </c>
      <c r="G35" s="32">
        <f>('MCC Data'!$R136*'PCU Data'!$S$14)+('MCC Data'!$S136*'PCU Data'!$T$14)+('MCC Data'!$T136*'PCU Data'!$U$14)+('PCU Data'!$V$14*'MCC Data'!$U136)+('MCC Data'!$V136*'PCU Data'!$W$14)+('MCC Data'!$W136*'PCU Data'!$X$14)+('MCC Data'!$X136*$Y$14)</f>
        <v>39.9</v>
      </c>
      <c r="H35" s="32">
        <f>('MCC Data'!$B239*'PCU Data'!$S$14)+('MCC Data'!$C239*'PCU Data'!$T$14)+('MCC Data'!$D239*'PCU Data'!$U$14)+('PCU Data'!$V$14*'MCC Data'!$E239)+('MCC Data'!$F239*'PCU Data'!$W$14)+('MCC Data'!$G239*'PCU Data'!$X$14)+('MCC Data'!$H239*$Y$14)</f>
        <v>113</v>
      </c>
      <c r="I35" s="32">
        <f>('MCC Data'!$J239*'PCU Data'!$S$14)+('MCC Data'!$K239*'PCU Data'!$T$14)+('MCC Data'!$L239*'PCU Data'!$U$14)+('PCU Data'!$V$14*'MCC Data'!$M239)+('MCC Data'!$N239*'PCU Data'!$W$14)+('MCC Data'!$O239*'PCU Data'!$X$14)+('MCC Data'!$P239*$Y$14)</f>
        <v>45.199999999999996</v>
      </c>
      <c r="J35" s="32">
        <f>('MCC Data'!$R239*'PCU Data'!$S$14)+('MCC Data'!$S239*'PCU Data'!$T$14)+('MCC Data'!$T239*'PCU Data'!$U$14)+('PCU Data'!$V$14*'MCC Data'!$U239)+('MCC Data'!$V239*'PCU Data'!$W$14)+('MCC Data'!$W239*'PCU Data'!$X$14)+('MCC Data'!$X239*$Y$14)</f>
        <v>0</v>
      </c>
      <c r="K35" s="32">
        <f>('MCC Data'!$B342*'PCU Data'!$S$14)+('MCC Data'!$C342*'PCU Data'!$T$14)+('MCC Data'!$D342*'PCU Data'!$U$14)+('PCU Data'!$V$14*'MCC Data'!$E342)+('MCC Data'!$F342*'PCU Data'!$W$14)+('MCC Data'!$G342*'PCU Data'!$X$14)+('MCC Data'!$H342*$Y$14)</f>
        <v>38.299999999999997</v>
      </c>
      <c r="L35" s="32">
        <f>('MCC Data'!$J342*'PCU Data'!$S$14)+('MCC Data'!$K342*'PCU Data'!$T$14)+('MCC Data'!$L342*'PCU Data'!$U$14)+('PCU Data'!$V$14*'MCC Data'!$M342)+('MCC Data'!$N342*'PCU Data'!$W$14)+('MCC Data'!$O342*'PCU Data'!$X$14)+('MCC Data'!$P342*$Y$14)</f>
        <v>87.4</v>
      </c>
      <c r="M35" s="32">
        <f>('MCC Data'!$R342*'PCU Data'!$S$14)+('MCC Data'!$S342*'PCU Data'!$T$14)+('MCC Data'!$T342*'PCU Data'!$U$14)+('PCU Data'!$V$14*'MCC Data'!$U342)+('MCC Data'!$V342*'PCU Data'!$W$14)+('MCC Data'!$W342*'PCU Data'!$X$14)+('MCC Data'!$X342*$Y$14)</f>
        <v>32.099999999999994</v>
      </c>
      <c r="N35" s="32">
        <f>('MCC Data'!$B445*'PCU Data'!$S$14)+('MCC Data'!$C445*'PCU Data'!$T$14)+('MCC Data'!$D445*'PCU Data'!$U$14)+('PCU Data'!$V$14*'MCC Data'!$E445)+('MCC Data'!$F445*'PCU Data'!$W$14)+('MCC Data'!$G445*'PCU Data'!$X$14)+('MCC Data'!$H445*$Y$14)</f>
        <v>0</v>
      </c>
      <c r="O35" s="32">
        <f>('MCC Data'!$J445*'PCU Data'!$S$14)+('MCC Data'!$K445*'PCU Data'!$T$14)+('MCC Data'!$L445*'PCU Data'!$U$14)+('PCU Data'!$V$14*'MCC Data'!$M445)+('MCC Data'!$N445*'PCU Data'!$W$14)+('MCC Data'!$O445*'PCU Data'!$X$14)+('MCC Data'!$P445*$Y$14)</f>
        <v>17.8</v>
      </c>
      <c r="P35" s="32">
        <f>('MCC Data'!$R445*'PCU Data'!$S$14)+('MCC Data'!$S445*'PCU Data'!$T$14)+('MCC Data'!$T445*'PCU Data'!$U$14)+('PCU Data'!$V$14*'MCC Data'!$U445)+('MCC Data'!$V445*'PCU Data'!$W$14)+('MCC Data'!$W445*'PCU Data'!$X$14)+('MCC Data'!$X445*$Y$14)</f>
        <v>122.3</v>
      </c>
      <c r="Q35" s="32">
        <f>('MCC Data'!$B548*'PCU Data'!$S$14)+('MCC Data'!$C548*'PCU Data'!$T$14)+('MCC Data'!$D548*'PCU Data'!$U$14)+('PCU Data'!$V$14*'MCC Data'!$E548)+('MCC Data'!$F548*'PCU Data'!$W$14)+('MCC Data'!$G548*'PCU Data'!$X$14)+('MCC Data'!$H548*$Y$14)</f>
        <v>33.699999999999996</v>
      </c>
    </row>
    <row r="36" spans="1:17" s="16" customFormat="1" ht="12.75" customHeight="1" x14ac:dyDescent="0.2">
      <c r="A36" s="7">
        <f>'MCC Data'!A34</f>
        <v>0.55208333333333348</v>
      </c>
      <c r="B36" s="32">
        <f>('MCC Data'!$B34*'PCU Data'!$S$14)+('MCC Data'!$C34*'PCU Data'!$T$14)+('MCC Data'!$D34*'PCU Data'!$U$14)+('PCU Data'!$V$14*'MCC Data'!$E34)+('MCC Data'!$F34*'PCU Data'!$W$14)+('MCC Data'!$G34*'PCU Data'!$X$14)+('MCC Data'!$H34*$Y$14)</f>
        <v>0</v>
      </c>
      <c r="C36" s="32">
        <f>('MCC Data'!$J34*'PCU Data'!$S$14)+('MCC Data'!$K34*'PCU Data'!$T$14)+('MCC Data'!$L34*'PCU Data'!$U$14)+('PCU Data'!$V$14*'MCC Data'!$M34)+('MCC Data'!$N34*'PCU Data'!$W$14)+('MCC Data'!$O34*'PCU Data'!$X$14)+('MCC Data'!$P34*$Y$14)</f>
        <v>36.4</v>
      </c>
      <c r="D36" s="32">
        <f>('MCC Data'!$R34*'PCU Data'!$S$14)+('MCC Data'!$S34*'PCU Data'!$T$14)+('MCC Data'!$T34*'PCU Data'!$U$14)+('PCU Data'!$V$14*'MCC Data'!$U34)+('MCC Data'!$V34*'PCU Data'!$W$14)+('MCC Data'!$W34*'PCU Data'!$X$14)+('MCC Data'!$X34*$Y$14)</f>
        <v>117.6</v>
      </c>
      <c r="E36" s="32">
        <f>('MCC Data'!$B137*'PCU Data'!$S$14)+('MCC Data'!$C137*'PCU Data'!$T$14)+('MCC Data'!$D137*'PCU Data'!$U$14)+('PCU Data'!$V$14*'MCC Data'!$E137)+('MCC Data'!$F137*'PCU Data'!$W$14)+('MCC Data'!$G137*'PCU Data'!$X$14)+('MCC Data'!$H137*$Y$14)</f>
        <v>39.9</v>
      </c>
      <c r="F36" s="32">
        <f>('MCC Data'!$J137*'PCU Data'!$S$14)+('MCC Data'!$K137*'PCU Data'!$T$14)+('MCC Data'!$L137*'PCU Data'!$U$14)+('PCU Data'!$V$14*'MCC Data'!$M137)+('MCC Data'!$N137*'PCU Data'!$W$14)+('MCC Data'!$O137*'PCU Data'!$X$14)+('MCC Data'!$P137*$Y$14)</f>
        <v>0</v>
      </c>
      <c r="G36" s="32">
        <f>('MCC Data'!$R137*'PCU Data'!$S$14)+('MCC Data'!$S137*'PCU Data'!$T$14)+('MCC Data'!$T137*'PCU Data'!$U$14)+('PCU Data'!$V$14*'MCC Data'!$U137)+('MCC Data'!$V137*'PCU Data'!$W$14)+('MCC Data'!$W137*'PCU Data'!$X$14)+('MCC Data'!$X137*$Y$14)</f>
        <v>40.4</v>
      </c>
      <c r="H36" s="32">
        <f>('MCC Data'!$B240*'PCU Data'!$S$14)+('MCC Data'!$C240*'PCU Data'!$T$14)+('MCC Data'!$D240*'PCU Data'!$U$14)+('PCU Data'!$V$14*'MCC Data'!$E240)+('MCC Data'!$F240*'PCU Data'!$W$14)+('MCC Data'!$G240*'PCU Data'!$X$14)+('MCC Data'!$H240*$Y$14)</f>
        <v>91.6</v>
      </c>
      <c r="I36" s="32">
        <f>('MCC Data'!$J240*'PCU Data'!$S$14)+('MCC Data'!$K240*'PCU Data'!$T$14)+('MCC Data'!$L240*'PCU Data'!$U$14)+('PCU Data'!$V$14*'MCC Data'!$M240)+('MCC Data'!$N240*'PCU Data'!$W$14)+('MCC Data'!$O240*'PCU Data'!$X$14)+('MCC Data'!$P240*$Y$14)</f>
        <v>37.299999999999997</v>
      </c>
      <c r="J36" s="32">
        <f>('MCC Data'!$R240*'PCU Data'!$S$14)+('MCC Data'!$S240*'PCU Data'!$T$14)+('MCC Data'!$T240*'PCU Data'!$U$14)+('PCU Data'!$V$14*'MCC Data'!$U240)+('MCC Data'!$V240*'PCU Data'!$W$14)+('MCC Data'!$W240*'PCU Data'!$X$14)+('MCC Data'!$X240*$Y$14)</f>
        <v>0</v>
      </c>
      <c r="K36" s="32">
        <f>('MCC Data'!$B343*'PCU Data'!$S$14)+('MCC Data'!$C343*'PCU Data'!$T$14)+('MCC Data'!$D343*'PCU Data'!$U$14)+('PCU Data'!$V$14*'MCC Data'!$E343)+('MCC Data'!$F343*'PCU Data'!$W$14)+('MCC Data'!$G343*'PCU Data'!$X$14)+('MCC Data'!$H343*$Y$14)</f>
        <v>52.8</v>
      </c>
      <c r="L36" s="32">
        <f>('MCC Data'!$J343*'PCU Data'!$S$14)+('MCC Data'!$K343*'PCU Data'!$T$14)+('MCC Data'!$L343*'PCU Data'!$U$14)+('PCU Data'!$V$14*'MCC Data'!$M343)+('MCC Data'!$N343*'PCU Data'!$W$14)+('MCC Data'!$O343*'PCU Data'!$X$14)+('MCC Data'!$P343*$Y$14)</f>
        <v>99.4</v>
      </c>
      <c r="M36" s="32">
        <f>('MCC Data'!$R343*'PCU Data'!$S$14)+('MCC Data'!$S343*'PCU Data'!$T$14)+('MCC Data'!$T343*'PCU Data'!$U$14)+('PCU Data'!$V$14*'MCC Data'!$U343)+('MCC Data'!$V343*'PCU Data'!$W$14)+('MCC Data'!$W343*'PCU Data'!$X$14)+('MCC Data'!$X343*$Y$14)</f>
        <v>12.6</v>
      </c>
      <c r="N36" s="32">
        <f>('MCC Data'!$B446*'PCU Data'!$S$14)+('MCC Data'!$C446*'PCU Data'!$T$14)+('MCC Data'!$D446*'PCU Data'!$U$14)+('PCU Data'!$V$14*'MCC Data'!$E446)+('MCC Data'!$F446*'PCU Data'!$W$14)+('MCC Data'!$G446*'PCU Data'!$X$14)+('MCC Data'!$H446*$Y$14)</f>
        <v>0</v>
      </c>
      <c r="O36" s="32">
        <f>('MCC Data'!$J446*'PCU Data'!$S$14)+('MCC Data'!$K446*'PCU Data'!$T$14)+('MCC Data'!$L446*'PCU Data'!$U$14)+('PCU Data'!$V$14*'MCC Data'!$M446)+('MCC Data'!$N446*'PCU Data'!$W$14)+('MCC Data'!$O446*'PCU Data'!$X$14)+('MCC Data'!$P446*$Y$14)</f>
        <v>32.5</v>
      </c>
      <c r="P36" s="32">
        <f>('MCC Data'!$R446*'PCU Data'!$S$14)+('MCC Data'!$S446*'PCU Data'!$T$14)+('MCC Data'!$T446*'PCU Data'!$U$14)+('PCU Data'!$V$14*'MCC Data'!$U446)+('MCC Data'!$V446*'PCU Data'!$W$14)+('MCC Data'!$W446*'PCU Data'!$X$14)+('MCC Data'!$X446*$Y$14)</f>
        <v>98.4</v>
      </c>
      <c r="Q36" s="32">
        <f>('MCC Data'!$B549*'PCU Data'!$S$14)+('MCC Data'!$C549*'PCU Data'!$T$14)+('MCC Data'!$D549*'PCU Data'!$U$14)+('PCU Data'!$V$14*'MCC Data'!$E549)+('MCC Data'!$F549*'PCU Data'!$W$14)+('MCC Data'!$G549*'PCU Data'!$X$14)+('MCC Data'!$H549*$Y$14)</f>
        <v>25.4</v>
      </c>
    </row>
    <row r="37" spans="1:17" s="16" customFormat="1" ht="12.75" customHeight="1" x14ac:dyDescent="0.2">
      <c r="A37" s="6">
        <f>'MCC Data'!A35</f>
        <v>0.56250000000000011</v>
      </c>
      <c r="B37" s="32">
        <f>('MCC Data'!$B35*'PCU Data'!$S$14)+('MCC Data'!$C35*'PCU Data'!$T$14)+('MCC Data'!$D35*'PCU Data'!$U$14)+('PCU Data'!$V$14*'MCC Data'!$E35)+('MCC Data'!$F35*'PCU Data'!$W$14)+('MCC Data'!$G35*'PCU Data'!$X$14)+('MCC Data'!$H35*$Y$14)</f>
        <v>0</v>
      </c>
      <c r="C37" s="32">
        <f>('MCC Data'!$J35*'PCU Data'!$S$14)+('MCC Data'!$K35*'PCU Data'!$T$14)+('MCC Data'!$L35*'PCU Data'!$U$14)+('PCU Data'!$V$14*'MCC Data'!$M35)+('MCC Data'!$N35*'PCU Data'!$W$14)+('MCC Data'!$O35*'PCU Data'!$X$14)+('MCC Data'!$P35*$Y$14)</f>
        <v>31.9</v>
      </c>
      <c r="D37" s="32">
        <f>('MCC Data'!$R35*'PCU Data'!$S$14)+('MCC Data'!$S35*'PCU Data'!$T$14)+('MCC Data'!$T35*'PCU Data'!$U$14)+('PCU Data'!$V$14*'MCC Data'!$U35)+('MCC Data'!$V35*'PCU Data'!$W$14)+('MCC Data'!$W35*'PCU Data'!$X$14)+('MCC Data'!$X35*$Y$14)</f>
        <v>98.9</v>
      </c>
      <c r="E37" s="32">
        <f>('MCC Data'!$B138*'PCU Data'!$S$14)+('MCC Data'!$C138*'PCU Data'!$T$14)+('MCC Data'!$D138*'PCU Data'!$U$14)+('PCU Data'!$V$14*'MCC Data'!$E138)+('MCC Data'!$F138*'PCU Data'!$W$14)+('MCC Data'!$G138*'PCU Data'!$X$14)+('MCC Data'!$H138*$Y$14)</f>
        <v>28.5</v>
      </c>
      <c r="F37" s="32">
        <f>('MCC Data'!$J138*'PCU Data'!$S$14)+('MCC Data'!$K138*'PCU Data'!$T$14)+('MCC Data'!$L138*'PCU Data'!$U$14)+('PCU Data'!$V$14*'MCC Data'!$M138)+('MCC Data'!$N138*'PCU Data'!$W$14)+('MCC Data'!$O138*'PCU Data'!$X$14)+('MCC Data'!$P138*$Y$14)</f>
        <v>0</v>
      </c>
      <c r="G37" s="32">
        <f>('MCC Data'!$R138*'PCU Data'!$S$14)+('MCC Data'!$S138*'PCU Data'!$T$14)+('MCC Data'!$T138*'PCU Data'!$U$14)+('PCU Data'!$V$14*'MCC Data'!$U138)+('MCC Data'!$V138*'PCU Data'!$W$14)+('MCC Data'!$W138*'PCU Data'!$X$14)+('MCC Data'!$X138*$Y$14)</f>
        <v>45.9</v>
      </c>
      <c r="H37" s="32">
        <f>('MCC Data'!$B241*'PCU Data'!$S$14)+('MCC Data'!$C241*'PCU Data'!$T$14)+('MCC Data'!$D241*'PCU Data'!$U$14)+('PCU Data'!$V$14*'MCC Data'!$E241)+('MCC Data'!$F241*'PCU Data'!$W$14)+('MCC Data'!$G241*'PCU Data'!$X$14)+('MCC Data'!$H241*$Y$14)</f>
        <v>120</v>
      </c>
      <c r="I37" s="32">
        <f>('MCC Data'!$J241*'PCU Data'!$S$14)+('MCC Data'!$K241*'PCU Data'!$T$14)+('MCC Data'!$L241*'PCU Data'!$U$14)+('PCU Data'!$V$14*'MCC Data'!$M241)+('MCC Data'!$N241*'PCU Data'!$W$14)+('MCC Data'!$O241*'PCU Data'!$X$14)+('MCC Data'!$P241*$Y$14)</f>
        <v>28.2</v>
      </c>
      <c r="J37" s="32">
        <f>('MCC Data'!$R241*'PCU Data'!$S$14)+('MCC Data'!$S241*'PCU Data'!$T$14)+('MCC Data'!$T241*'PCU Data'!$U$14)+('PCU Data'!$V$14*'MCC Data'!$U241)+('MCC Data'!$V241*'PCU Data'!$W$14)+('MCC Data'!$W241*'PCU Data'!$X$14)+('MCC Data'!$X241*$Y$14)</f>
        <v>0</v>
      </c>
      <c r="K37" s="32">
        <f>('MCC Data'!$B344*'PCU Data'!$S$14)+('MCC Data'!$C344*'PCU Data'!$T$14)+('MCC Data'!$D344*'PCU Data'!$U$14)+('PCU Data'!$V$14*'MCC Data'!$E344)+('MCC Data'!$F344*'PCU Data'!$W$14)+('MCC Data'!$G344*'PCU Data'!$X$14)+('MCC Data'!$H344*$Y$14)</f>
        <v>51.8</v>
      </c>
      <c r="L37" s="32">
        <f>('MCC Data'!$J344*'PCU Data'!$S$14)+('MCC Data'!$K344*'PCU Data'!$T$14)+('MCC Data'!$L344*'PCU Data'!$U$14)+('PCU Data'!$V$14*'MCC Data'!$M344)+('MCC Data'!$N344*'PCU Data'!$W$14)+('MCC Data'!$O344*'PCU Data'!$X$14)+('MCC Data'!$P344*$Y$14)</f>
        <v>101.10000000000001</v>
      </c>
      <c r="M37" s="32">
        <f>('MCC Data'!$R344*'PCU Data'!$S$14)+('MCC Data'!$S344*'PCU Data'!$T$14)+('MCC Data'!$T344*'PCU Data'!$U$14)+('PCU Data'!$V$14*'MCC Data'!$U344)+('MCC Data'!$V344*'PCU Data'!$W$14)+('MCC Data'!$W344*'PCU Data'!$X$14)+('MCC Data'!$X344*$Y$14)</f>
        <v>30.599999999999998</v>
      </c>
      <c r="N37" s="32">
        <f>('MCC Data'!$B447*'PCU Data'!$S$14)+('MCC Data'!$C447*'PCU Data'!$T$14)+('MCC Data'!$D447*'PCU Data'!$U$14)+('PCU Data'!$V$14*'MCC Data'!$E447)+('MCC Data'!$F447*'PCU Data'!$W$14)+('MCC Data'!$G447*'PCU Data'!$X$14)+('MCC Data'!$H447*$Y$14)</f>
        <v>0</v>
      </c>
      <c r="O37" s="32">
        <f>('MCC Data'!$J447*'PCU Data'!$S$14)+('MCC Data'!$K447*'PCU Data'!$T$14)+('MCC Data'!$L447*'PCU Data'!$U$14)+('PCU Data'!$V$14*'MCC Data'!$M447)+('MCC Data'!$N447*'PCU Data'!$W$14)+('MCC Data'!$O447*'PCU Data'!$X$14)+('MCC Data'!$P447*$Y$14)</f>
        <v>24.6</v>
      </c>
      <c r="P37" s="32">
        <f>('MCC Data'!$R447*'PCU Data'!$S$14)+('MCC Data'!$S447*'PCU Data'!$T$14)+('MCC Data'!$T447*'PCU Data'!$U$14)+('PCU Data'!$V$14*'MCC Data'!$U447)+('MCC Data'!$V447*'PCU Data'!$W$14)+('MCC Data'!$W447*'PCU Data'!$X$14)+('MCC Data'!$X447*$Y$14)</f>
        <v>111.70000000000002</v>
      </c>
      <c r="Q37" s="32">
        <f>('MCC Data'!$B550*'PCU Data'!$S$14)+('MCC Data'!$C550*'PCU Data'!$T$14)+('MCC Data'!$D550*'PCU Data'!$U$14)+('PCU Data'!$V$14*'MCC Data'!$E550)+('MCC Data'!$F550*'PCU Data'!$W$14)+('MCC Data'!$G550*'PCU Data'!$X$14)+('MCC Data'!$H550*$Y$14)</f>
        <v>30.4</v>
      </c>
    </row>
    <row r="38" spans="1:17" s="16" customFormat="1" ht="12.75" customHeight="1" x14ac:dyDescent="0.2">
      <c r="A38" s="7">
        <f>'MCC Data'!A36</f>
        <v>0.57291666666666674</v>
      </c>
      <c r="B38" s="32">
        <f>('MCC Data'!$B36*'PCU Data'!$S$14)+('MCC Data'!$C36*'PCU Data'!$T$14)+('MCC Data'!$D36*'PCU Data'!$U$14)+('PCU Data'!$V$14*'MCC Data'!$E36)+('MCC Data'!$F36*'PCU Data'!$W$14)+('MCC Data'!$G36*'PCU Data'!$X$14)+('MCC Data'!$H36*$Y$14)</f>
        <v>0</v>
      </c>
      <c r="C38" s="32">
        <f>('MCC Data'!$J36*'PCU Data'!$S$14)+('MCC Data'!$K36*'PCU Data'!$T$14)+('MCC Data'!$L36*'PCU Data'!$U$14)+('PCU Data'!$V$14*'MCC Data'!$M36)+('MCC Data'!$N36*'PCU Data'!$W$14)+('MCC Data'!$O36*'PCU Data'!$X$14)+('MCC Data'!$P36*$Y$14)</f>
        <v>30</v>
      </c>
      <c r="D38" s="32">
        <f>('MCC Data'!$R36*'PCU Data'!$S$14)+('MCC Data'!$S36*'PCU Data'!$T$14)+('MCC Data'!$T36*'PCU Data'!$U$14)+('PCU Data'!$V$14*'MCC Data'!$U36)+('MCC Data'!$V36*'PCU Data'!$W$14)+('MCC Data'!$W36*'PCU Data'!$X$14)+('MCC Data'!$X36*$Y$14)</f>
        <v>104.3</v>
      </c>
      <c r="E38" s="32">
        <f>('MCC Data'!$B139*'PCU Data'!$S$14)+('MCC Data'!$C139*'PCU Data'!$T$14)+('MCC Data'!$D139*'PCU Data'!$U$14)+('PCU Data'!$V$14*'MCC Data'!$E139)+('MCC Data'!$F139*'PCU Data'!$W$14)+('MCC Data'!$G139*'PCU Data'!$X$14)+('MCC Data'!$H139*$Y$14)</f>
        <v>29.9</v>
      </c>
      <c r="F38" s="32">
        <f>('MCC Data'!$J139*'PCU Data'!$S$14)+('MCC Data'!$K139*'PCU Data'!$T$14)+('MCC Data'!$L139*'PCU Data'!$U$14)+('PCU Data'!$V$14*'MCC Data'!$M139)+('MCC Data'!$N139*'PCU Data'!$W$14)+('MCC Data'!$O139*'PCU Data'!$X$14)+('MCC Data'!$P139*$Y$14)</f>
        <v>0</v>
      </c>
      <c r="G38" s="32">
        <f>('MCC Data'!$R139*'PCU Data'!$S$14)+('MCC Data'!$S139*'PCU Data'!$T$14)+('MCC Data'!$T139*'PCU Data'!$U$14)+('PCU Data'!$V$14*'MCC Data'!$U139)+('MCC Data'!$V139*'PCU Data'!$W$14)+('MCC Data'!$W139*'PCU Data'!$X$14)+('MCC Data'!$X139*$Y$14)</f>
        <v>32.9</v>
      </c>
      <c r="H38" s="32">
        <f>('MCC Data'!$B242*'PCU Data'!$S$14)+('MCC Data'!$C242*'PCU Data'!$T$14)+('MCC Data'!$D242*'PCU Data'!$U$14)+('PCU Data'!$V$14*'MCC Data'!$E242)+('MCC Data'!$F242*'PCU Data'!$W$14)+('MCC Data'!$G242*'PCU Data'!$X$14)+('MCC Data'!$H242*$Y$14)</f>
        <v>103.3</v>
      </c>
      <c r="I38" s="32">
        <f>('MCC Data'!$J242*'PCU Data'!$S$14)+('MCC Data'!$K242*'PCU Data'!$T$14)+('MCC Data'!$L242*'PCU Data'!$U$14)+('PCU Data'!$V$14*'MCC Data'!$M242)+('MCC Data'!$N242*'PCU Data'!$W$14)+('MCC Data'!$O242*'PCU Data'!$X$14)+('MCC Data'!$P242*$Y$14)</f>
        <v>34</v>
      </c>
      <c r="J38" s="32">
        <f>('MCC Data'!$R242*'PCU Data'!$S$14)+('MCC Data'!$S242*'PCU Data'!$T$14)+('MCC Data'!$T242*'PCU Data'!$U$14)+('PCU Data'!$V$14*'MCC Data'!$U242)+('MCC Data'!$V242*'PCU Data'!$W$14)+('MCC Data'!$W242*'PCU Data'!$X$14)+('MCC Data'!$X242*$Y$14)</f>
        <v>0</v>
      </c>
      <c r="K38" s="32">
        <f>('MCC Data'!$B345*'PCU Data'!$S$14)+('MCC Data'!$C345*'PCU Data'!$T$14)+('MCC Data'!$D345*'PCU Data'!$U$14)+('PCU Data'!$V$14*'MCC Data'!$E345)+('MCC Data'!$F345*'PCU Data'!$W$14)+('MCC Data'!$G345*'PCU Data'!$X$14)+('MCC Data'!$H345*$Y$14)</f>
        <v>45.9</v>
      </c>
      <c r="L38" s="32">
        <f>('MCC Data'!$J345*'PCU Data'!$S$14)+('MCC Data'!$K345*'PCU Data'!$T$14)+('MCC Data'!$L345*'PCU Data'!$U$14)+('PCU Data'!$V$14*'MCC Data'!$M345)+('MCC Data'!$N345*'PCU Data'!$W$14)+('MCC Data'!$O345*'PCU Data'!$X$14)+('MCC Data'!$P345*$Y$14)</f>
        <v>110.19999999999999</v>
      </c>
      <c r="M38" s="32">
        <f>('MCC Data'!$R345*'PCU Data'!$S$14)+('MCC Data'!$S345*'PCU Data'!$T$14)+('MCC Data'!$T345*'PCU Data'!$U$14)+('PCU Data'!$V$14*'MCC Data'!$U345)+('MCC Data'!$V345*'PCU Data'!$W$14)+('MCC Data'!$W345*'PCU Data'!$X$14)+('MCC Data'!$X345*$Y$14)</f>
        <v>12.700000000000001</v>
      </c>
      <c r="N38" s="32">
        <f>('MCC Data'!$B448*'PCU Data'!$S$14)+('MCC Data'!$C448*'PCU Data'!$T$14)+('MCC Data'!$D448*'PCU Data'!$U$14)+('PCU Data'!$V$14*'MCC Data'!$E448)+('MCC Data'!$F448*'PCU Data'!$W$14)+('MCC Data'!$G448*'PCU Data'!$X$14)+('MCC Data'!$H448*$Y$14)</f>
        <v>0</v>
      </c>
      <c r="O38" s="32">
        <f>('MCC Data'!$J448*'PCU Data'!$S$14)+('MCC Data'!$K448*'PCU Data'!$T$14)+('MCC Data'!$L448*'PCU Data'!$U$14)+('PCU Data'!$V$14*'MCC Data'!$M448)+('MCC Data'!$N448*'PCU Data'!$W$14)+('MCC Data'!$O448*'PCU Data'!$X$14)+('MCC Data'!$P448*$Y$14)</f>
        <v>20.9</v>
      </c>
      <c r="P38" s="32">
        <f>('MCC Data'!$R448*'PCU Data'!$S$14)+('MCC Data'!$S448*'PCU Data'!$T$14)+('MCC Data'!$T448*'PCU Data'!$U$14)+('PCU Data'!$V$14*'MCC Data'!$U448)+('MCC Data'!$V448*'PCU Data'!$W$14)+('MCC Data'!$W448*'PCU Data'!$X$14)+('MCC Data'!$X448*$Y$14)</f>
        <v>93.600000000000009</v>
      </c>
      <c r="Q38" s="32">
        <f>('MCC Data'!$B551*'PCU Data'!$S$14)+('MCC Data'!$C551*'PCU Data'!$T$14)+('MCC Data'!$D551*'PCU Data'!$U$14)+('PCU Data'!$V$14*'MCC Data'!$E551)+('MCC Data'!$F551*'PCU Data'!$W$14)+('MCC Data'!$G551*'PCU Data'!$X$14)+('MCC Data'!$H551*$Y$14)</f>
        <v>35.4</v>
      </c>
    </row>
    <row r="39" spans="1:17" s="16" customFormat="1" ht="12.75" customHeight="1" x14ac:dyDescent="0.2">
      <c r="A39" s="6">
        <f>'MCC Data'!A37</f>
        <v>0.58333333333333337</v>
      </c>
      <c r="B39" s="32">
        <f>('MCC Data'!$B37*'PCU Data'!$S$14)+('MCC Data'!$C37*'PCU Data'!$T$14)+('MCC Data'!$D37*'PCU Data'!$U$14)+('PCU Data'!$V$14*'MCC Data'!$E37)+('MCC Data'!$F37*'PCU Data'!$W$14)+('MCC Data'!$G37*'PCU Data'!$X$14)+('MCC Data'!$H37*$Y$14)</f>
        <v>0</v>
      </c>
      <c r="C39" s="32">
        <f>('MCC Data'!$J37*'PCU Data'!$S$14)+('MCC Data'!$K37*'PCU Data'!$T$14)+('MCC Data'!$L37*'PCU Data'!$U$14)+('PCU Data'!$V$14*'MCC Data'!$M37)+('MCC Data'!$N37*'PCU Data'!$W$14)+('MCC Data'!$O37*'PCU Data'!$X$14)+('MCC Data'!$P37*$Y$14)</f>
        <v>35.9</v>
      </c>
      <c r="D39" s="32">
        <f>('MCC Data'!$R37*'PCU Data'!$S$14)+('MCC Data'!$S37*'PCU Data'!$T$14)+('MCC Data'!$T37*'PCU Data'!$U$14)+('PCU Data'!$V$14*'MCC Data'!$U37)+('MCC Data'!$V37*'PCU Data'!$W$14)+('MCC Data'!$W37*'PCU Data'!$X$14)+('MCC Data'!$X37*$Y$14)</f>
        <v>109.3</v>
      </c>
      <c r="E39" s="32">
        <f>('MCC Data'!$B140*'PCU Data'!$S$14)+('MCC Data'!$C140*'PCU Data'!$T$14)+('MCC Data'!$D140*'PCU Data'!$U$14)+('PCU Data'!$V$14*'MCC Data'!$E140)+('MCC Data'!$F140*'PCU Data'!$W$14)+('MCC Data'!$G140*'PCU Data'!$X$14)+('MCC Data'!$H140*$Y$14)</f>
        <v>35</v>
      </c>
      <c r="F39" s="32">
        <f>('MCC Data'!$J140*'PCU Data'!$S$14)+('MCC Data'!$K140*'PCU Data'!$T$14)+('MCC Data'!$L140*'PCU Data'!$U$14)+('PCU Data'!$V$14*'MCC Data'!$M140)+('MCC Data'!$N140*'PCU Data'!$W$14)+('MCC Data'!$O140*'PCU Data'!$X$14)+('MCC Data'!$P140*$Y$14)</f>
        <v>0</v>
      </c>
      <c r="G39" s="32">
        <f>('MCC Data'!$R140*'PCU Data'!$S$14)+('MCC Data'!$S140*'PCU Data'!$T$14)+('MCC Data'!$T140*'PCU Data'!$U$14)+('PCU Data'!$V$14*'MCC Data'!$U140)+('MCC Data'!$V140*'PCU Data'!$W$14)+('MCC Data'!$W140*'PCU Data'!$X$14)+('MCC Data'!$X140*$Y$14)</f>
        <v>39.9</v>
      </c>
      <c r="H39" s="32">
        <f>('MCC Data'!$B243*'PCU Data'!$S$14)+('MCC Data'!$C243*'PCU Data'!$T$14)+('MCC Data'!$D243*'PCU Data'!$U$14)+('PCU Data'!$V$14*'MCC Data'!$E243)+('MCC Data'!$F243*'PCU Data'!$W$14)+('MCC Data'!$G243*'PCU Data'!$X$14)+('MCC Data'!$H243*$Y$14)</f>
        <v>117.9</v>
      </c>
      <c r="I39" s="32">
        <f>('MCC Data'!$J243*'PCU Data'!$S$14)+('MCC Data'!$K243*'PCU Data'!$T$14)+('MCC Data'!$L243*'PCU Data'!$U$14)+('PCU Data'!$V$14*'MCC Data'!$M243)+('MCC Data'!$N243*'PCU Data'!$W$14)+('MCC Data'!$O243*'PCU Data'!$X$14)+('MCC Data'!$P243*$Y$14)</f>
        <v>30.5</v>
      </c>
      <c r="J39" s="32">
        <f>('MCC Data'!$R243*'PCU Data'!$S$14)+('MCC Data'!$S243*'PCU Data'!$T$14)+('MCC Data'!$T243*'PCU Data'!$U$14)+('PCU Data'!$V$14*'MCC Data'!$U243)+('MCC Data'!$V243*'PCU Data'!$W$14)+('MCC Data'!$W243*'PCU Data'!$X$14)+('MCC Data'!$X243*$Y$14)</f>
        <v>0</v>
      </c>
      <c r="K39" s="32">
        <f>('MCC Data'!$B346*'PCU Data'!$S$14)+('MCC Data'!$C346*'PCU Data'!$T$14)+('MCC Data'!$D346*'PCU Data'!$U$14)+('PCU Data'!$V$14*'MCC Data'!$E346)+('MCC Data'!$F346*'PCU Data'!$W$14)+('MCC Data'!$G346*'PCU Data'!$X$14)+('MCC Data'!$H346*$Y$14)</f>
        <v>53.9</v>
      </c>
      <c r="L39" s="32">
        <f>('MCC Data'!$J346*'PCU Data'!$S$14)+('MCC Data'!$K346*'PCU Data'!$T$14)+('MCC Data'!$L346*'PCU Data'!$U$14)+('PCU Data'!$V$14*'MCC Data'!$M346)+('MCC Data'!$N346*'PCU Data'!$W$14)+('MCC Data'!$O346*'PCU Data'!$X$14)+('MCC Data'!$P346*$Y$14)</f>
        <v>121.3</v>
      </c>
      <c r="M39" s="32">
        <f>('MCC Data'!$R346*'PCU Data'!$S$14)+('MCC Data'!$S346*'PCU Data'!$T$14)+('MCC Data'!$T346*'PCU Data'!$U$14)+('PCU Data'!$V$14*'MCC Data'!$U346)+('MCC Data'!$V346*'PCU Data'!$W$14)+('MCC Data'!$W346*'PCU Data'!$X$14)+('MCC Data'!$X346*$Y$14)</f>
        <v>22.4</v>
      </c>
      <c r="N39" s="32">
        <f>('MCC Data'!$B449*'PCU Data'!$S$14)+('MCC Data'!$C449*'PCU Data'!$T$14)+('MCC Data'!$D449*'PCU Data'!$U$14)+('PCU Data'!$V$14*'MCC Data'!$E449)+('MCC Data'!$F449*'PCU Data'!$W$14)+('MCC Data'!$G449*'PCU Data'!$X$14)+('MCC Data'!$H449*$Y$14)</f>
        <v>0</v>
      </c>
      <c r="O39" s="32">
        <f>('MCC Data'!$J449*'PCU Data'!$S$14)+('MCC Data'!$K449*'PCU Data'!$T$14)+('MCC Data'!$L449*'PCU Data'!$U$14)+('PCU Data'!$V$14*'MCC Data'!$M449)+('MCC Data'!$N449*'PCU Data'!$W$14)+('MCC Data'!$O449*'PCU Data'!$X$14)+('MCC Data'!$P449*$Y$14)</f>
        <v>30.1</v>
      </c>
      <c r="P39" s="32">
        <f>('MCC Data'!$R449*'PCU Data'!$S$14)+('MCC Data'!$S449*'PCU Data'!$T$14)+('MCC Data'!$T449*'PCU Data'!$U$14)+('PCU Data'!$V$14*'MCC Data'!$U449)+('MCC Data'!$V449*'PCU Data'!$W$14)+('MCC Data'!$W449*'PCU Data'!$X$14)+('MCC Data'!$X449*$Y$14)</f>
        <v>114.4</v>
      </c>
      <c r="Q39" s="32">
        <f>('MCC Data'!$B552*'PCU Data'!$S$14)+('MCC Data'!$C552*'PCU Data'!$T$14)+('MCC Data'!$D552*'PCU Data'!$U$14)+('PCU Data'!$V$14*'MCC Data'!$E552)+('MCC Data'!$F552*'PCU Data'!$W$14)+('MCC Data'!$G552*'PCU Data'!$X$14)+('MCC Data'!$H552*$Y$14)</f>
        <v>21.8</v>
      </c>
    </row>
    <row r="40" spans="1:17" s="16" customFormat="1" ht="12.75" customHeight="1" x14ac:dyDescent="0.2">
      <c r="A40" s="6">
        <f>'MCC Data'!A38</f>
        <v>0.59375</v>
      </c>
      <c r="B40" s="32">
        <f>('MCC Data'!$B38*'PCU Data'!$S$14)+('MCC Data'!$C38*'PCU Data'!$T$14)+('MCC Data'!$D38*'PCU Data'!$U$14)+('PCU Data'!$V$14*'MCC Data'!$E38)+('MCC Data'!$F38*'PCU Data'!$W$14)+('MCC Data'!$G38*'PCU Data'!$X$14)+('MCC Data'!$H38*$Y$14)</f>
        <v>0</v>
      </c>
      <c r="C40" s="32">
        <f>('MCC Data'!$J38*'PCU Data'!$S$14)+('MCC Data'!$K38*'PCU Data'!$T$14)+('MCC Data'!$L38*'PCU Data'!$U$14)+('PCU Data'!$V$14*'MCC Data'!$M38)+('MCC Data'!$N38*'PCU Data'!$W$14)+('MCC Data'!$O38*'PCU Data'!$X$14)+('MCC Data'!$P38*$Y$14)</f>
        <v>31.3</v>
      </c>
      <c r="D40" s="32">
        <f>('MCC Data'!$R38*'PCU Data'!$S$14)+('MCC Data'!$S38*'PCU Data'!$T$14)+('MCC Data'!$T38*'PCU Data'!$U$14)+('PCU Data'!$V$14*'MCC Data'!$U38)+('MCC Data'!$V38*'PCU Data'!$W$14)+('MCC Data'!$W38*'PCU Data'!$X$14)+('MCC Data'!$X38*$Y$14)</f>
        <v>119</v>
      </c>
      <c r="E40" s="32">
        <f>('MCC Data'!$B141*'PCU Data'!$S$14)+('MCC Data'!$C141*'PCU Data'!$T$14)+('MCC Data'!$D141*'PCU Data'!$U$14)+('PCU Data'!$V$14*'MCC Data'!$E141)+('MCC Data'!$F141*'PCU Data'!$W$14)+('MCC Data'!$G141*'PCU Data'!$X$14)+('MCC Data'!$H141*$Y$14)</f>
        <v>31.5</v>
      </c>
      <c r="F40" s="32">
        <f>('MCC Data'!$J141*'PCU Data'!$S$14)+('MCC Data'!$K141*'PCU Data'!$T$14)+('MCC Data'!$L141*'PCU Data'!$U$14)+('PCU Data'!$V$14*'MCC Data'!$M141)+('MCC Data'!$N141*'PCU Data'!$W$14)+('MCC Data'!$O141*'PCU Data'!$X$14)+('MCC Data'!$P141*$Y$14)</f>
        <v>0</v>
      </c>
      <c r="G40" s="32">
        <f>('MCC Data'!$R141*'PCU Data'!$S$14)+('MCC Data'!$S141*'PCU Data'!$T$14)+('MCC Data'!$T141*'PCU Data'!$U$14)+('PCU Data'!$V$14*'MCC Data'!$U141)+('MCC Data'!$V141*'PCU Data'!$W$14)+('MCC Data'!$W141*'PCU Data'!$X$14)+('MCC Data'!$X141*$Y$14)</f>
        <v>54.9</v>
      </c>
      <c r="H40" s="32">
        <f>('MCC Data'!$B244*'PCU Data'!$S$14)+('MCC Data'!$C244*'PCU Data'!$T$14)+('MCC Data'!$D244*'PCU Data'!$U$14)+('PCU Data'!$V$14*'MCC Data'!$E244)+('MCC Data'!$F244*'PCU Data'!$W$14)+('MCC Data'!$G244*'PCU Data'!$X$14)+('MCC Data'!$H244*$Y$14)</f>
        <v>121.4</v>
      </c>
      <c r="I40" s="32">
        <f>('MCC Data'!$J244*'PCU Data'!$S$14)+('MCC Data'!$K244*'PCU Data'!$T$14)+('MCC Data'!$L244*'PCU Data'!$U$14)+('PCU Data'!$V$14*'MCC Data'!$M244)+('MCC Data'!$N244*'PCU Data'!$W$14)+('MCC Data'!$O244*'PCU Data'!$X$14)+('MCC Data'!$P244*$Y$14)</f>
        <v>31.8</v>
      </c>
      <c r="J40" s="32">
        <f>('MCC Data'!$R244*'PCU Data'!$S$14)+('MCC Data'!$S244*'PCU Data'!$T$14)+('MCC Data'!$T244*'PCU Data'!$U$14)+('PCU Data'!$V$14*'MCC Data'!$U244)+('MCC Data'!$V244*'PCU Data'!$W$14)+('MCC Data'!$W244*'PCU Data'!$X$14)+('MCC Data'!$X244*$Y$14)</f>
        <v>0</v>
      </c>
      <c r="K40" s="32">
        <f>('MCC Data'!$B347*'PCU Data'!$S$14)+('MCC Data'!$C347*'PCU Data'!$T$14)+('MCC Data'!$D347*'PCU Data'!$U$14)+('PCU Data'!$V$14*'MCC Data'!$E347)+('MCC Data'!$F347*'PCU Data'!$W$14)+('MCC Data'!$G347*'PCU Data'!$X$14)+('MCC Data'!$H347*$Y$14)</f>
        <v>51.199999999999996</v>
      </c>
      <c r="L40" s="32">
        <f>('MCC Data'!$J347*'PCU Data'!$S$14)+('MCC Data'!$K347*'PCU Data'!$T$14)+('MCC Data'!$L347*'PCU Data'!$U$14)+('PCU Data'!$V$14*'MCC Data'!$M347)+('MCC Data'!$N347*'PCU Data'!$W$14)+('MCC Data'!$O347*'PCU Data'!$X$14)+('MCC Data'!$P347*$Y$14)</f>
        <v>101.10000000000001</v>
      </c>
      <c r="M40" s="32">
        <f>('MCC Data'!$R347*'PCU Data'!$S$14)+('MCC Data'!$S347*'PCU Data'!$T$14)+('MCC Data'!$T347*'PCU Data'!$U$14)+('PCU Data'!$V$14*'MCC Data'!$U347)+('MCC Data'!$V347*'PCU Data'!$W$14)+('MCC Data'!$W347*'PCU Data'!$X$14)+('MCC Data'!$X347*$Y$14)</f>
        <v>26.299999999999997</v>
      </c>
      <c r="N40" s="32">
        <f>('MCC Data'!$B450*'PCU Data'!$S$14)+('MCC Data'!$C450*'PCU Data'!$T$14)+('MCC Data'!$D450*'PCU Data'!$U$14)+('PCU Data'!$V$14*'MCC Data'!$E450)+('MCC Data'!$F450*'PCU Data'!$W$14)+('MCC Data'!$G450*'PCU Data'!$X$14)+('MCC Data'!$H450*$Y$14)</f>
        <v>0</v>
      </c>
      <c r="O40" s="32">
        <f>('MCC Data'!$J450*'PCU Data'!$S$14)+('MCC Data'!$K450*'PCU Data'!$T$14)+('MCC Data'!$L450*'PCU Data'!$U$14)+('PCU Data'!$V$14*'MCC Data'!$M450)+('MCC Data'!$N450*'PCU Data'!$W$14)+('MCC Data'!$O450*'PCU Data'!$X$14)+('MCC Data'!$P450*$Y$14)</f>
        <v>44.8</v>
      </c>
      <c r="P40" s="32">
        <f>('MCC Data'!$R450*'PCU Data'!$S$14)+('MCC Data'!$S450*'PCU Data'!$T$14)+('MCC Data'!$T450*'PCU Data'!$U$14)+('PCU Data'!$V$14*'MCC Data'!$U450)+('MCC Data'!$V450*'PCU Data'!$W$14)+('MCC Data'!$W450*'PCU Data'!$X$14)+('MCC Data'!$X450*$Y$14)</f>
        <v>110.50000000000001</v>
      </c>
      <c r="Q40" s="32">
        <f>('MCC Data'!$B553*'PCU Data'!$S$14)+('MCC Data'!$C553*'PCU Data'!$T$14)+('MCC Data'!$D553*'PCU Data'!$U$14)+('PCU Data'!$V$14*'MCC Data'!$E553)+('MCC Data'!$F553*'PCU Data'!$W$14)+('MCC Data'!$G553*'PCU Data'!$X$14)+('MCC Data'!$H553*$Y$14)</f>
        <v>25.9</v>
      </c>
    </row>
    <row r="41" spans="1:17" s="16" customFormat="1" ht="12.75" customHeight="1" x14ac:dyDescent="0.2">
      <c r="A41" s="6">
        <f>'MCC Data'!A39</f>
        <v>0.60416666666666663</v>
      </c>
      <c r="B41" s="32">
        <f>('MCC Data'!$B39*'PCU Data'!$S$14)+('MCC Data'!$C39*'PCU Data'!$T$14)+('MCC Data'!$D39*'PCU Data'!$U$14)+('PCU Data'!$V$14*'MCC Data'!$E39)+('MCC Data'!$F39*'PCU Data'!$W$14)+('MCC Data'!$G39*'PCU Data'!$X$14)+('MCC Data'!$H39*$Y$14)</f>
        <v>0</v>
      </c>
      <c r="C41" s="32">
        <f>('MCC Data'!$J39*'PCU Data'!$S$14)+('MCC Data'!$K39*'PCU Data'!$T$14)+('MCC Data'!$L39*'PCU Data'!$U$14)+('PCU Data'!$V$14*'MCC Data'!$M39)+('MCC Data'!$N39*'PCU Data'!$W$14)+('MCC Data'!$O39*'PCU Data'!$X$14)+('MCC Data'!$P39*$Y$14)</f>
        <v>26.9</v>
      </c>
      <c r="D41" s="32">
        <f>('MCC Data'!$R39*'PCU Data'!$S$14)+('MCC Data'!$S39*'PCU Data'!$T$14)+('MCC Data'!$T39*'PCU Data'!$U$14)+('PCU Data'!$V$14*'MCC Data'!$U39)+('MCC Data'!$V39*'PCU Data'!$W$14)+('MCC Data'!$W39*'PCU Data'!$X$14)+('MCC Data'!$X39*$Y$14)</f>
        <v>114.50000000000001</v>
      </c>
      <c r="E41" s="32">
        <f>('MCC Data'!$B142*'PCU Data'!$S$14)+('MCC Data'!$C142*'PCU Data'!$T$14)+('MCC Data'!$D142*'PCU Data'!$U$14)+('PCU Data'!$V$14*'MCC Data'!$E142)+('MCC Data'!$F142*'PCU Data'!$W$14)+('MCC Data'!$G142*'PCU Data'!$X$14)+('MCC Data'!$H142*$Y$14)</f>
        <v>39.4</v>
      </c>
      <c r="F41" s="32">
        <f>('MCC Data'!$J142*'PCU Data'!$S$14)+('MCC Data'!$K142*'PCU Data'!$T$14)+('MCC Data'!$L142*'PCU Data'!$U$14)+('PCU Data'!$V$14*'MCC Data'!$M142)+('MCC Data'!$N142*'PCU Data'!$W$14)+('MCC Data'!$O142*'PCU Data'!$X$14)+('MCC Data'!$P142*$Y$14)</f>
        <v>0</v>
      </c>
      <c r="G41" s="32">
        <f>('MCC Data'!$R142*'PCU Data'!$S$14)+('MCC Data'!$S142*'PCU Data'!$T$14)+('MCC Data'!$T142*'PCU Data'!$U$14)+('PCU Data'!$V$14*'MCC Data'!$U142)+('MCC Data'!$V142*'PCU Data'!$W$14)+('MCC Data'!$W142*'PCU Data'!$X$14)+('MCC Data'!$X142*$Y$14)</f>
        <v>39.400000000000006</v>
      </c>
      <c r="H41" s="32">
        <f>('MCC Data'!$B245*'PCU Data'!$S$14)+('MCC Data'!$C245*'PCU Data'!$T$14)+('MCC Data'!$D245*'PCU Data'!$U$14)+('PCU Data'!$V$14*'MCC Data'!$E245)+('MCC Data'!$F245*'PCU Data'!$W$14)+('MCC Data'!$G245*'PCU Data'!$X$14)+('MCC Data'!$H245*$Y$14)</f>
        <v>120.4</v>
      </c>
      <c r="I41" s="32">
        <f>('MCC Data'!$J245*'PCU Data'!$S$14)+('MCC Data'!$K245*'PCU Data'!$T$14)+('MCC Data'!$L245*'PCU Data'!$U$14)+('PCU Data'!$V$14*'MCC Data'!$M245)+('MCC Data'!$N245*'PCU Data'!$W$14)+('MCC Data'!$O245*'PCU Data'!$X$14)+('MCC Data'!$P245*$Y$14)</f>
        <v>30.5</v>
      </c>
      <c r="J41" s="32">
        <f>('MCC Data'!$R245*'PCU Data'!$S$14)+('MCC Data'!$S245*'PCU Data'!$T$14)+('MCC Data'!$T245*'PCU Data'!$U$14)+('PCU Data'!$V$14*'MCC Data'!$U245)+('MCC Data'!$V245*'PCU Data'!$W$14)+('MCC Data'!$W245*'PCU Data'!$X$14)+('MCC Data'!$X245*$Y$14)</f>
        <v>0</v>
      </c>
      <c r="K41" s="32">
        <f>('MCC Data'!$B348*'PCU Data'!$S$14)+('MCC Data'!$C348*'PCU Data'!$T$14)+('MCC Data'!$D348*'PCU Data'!$U$14)+('PCU Data'!$V$14*'MCC Data'!$E348)+('MCC Data'!$F348*'PCU Data'!$W$14)+('MCC Data'!$G348*'PCU Data'!$X$14)+('MCC Data'!$H348*$Y$14)</f>
        <v>51.8</v>
      </c>
      <c r="L41" s="32">
        <f>('MCC Data'!$J348*'PCU Data'!$S$14)+('MCC Data'!$K348*'PCU Data'!$T$14)+('MCC Data'!$L348*'PCU Data'!$U$14)+('PCU Data'!$V$14*'MCC Data'!$M348)+('MCC Data'!$N348*'PCU Data'!$W$14)+('MCC Data'!$O348*'PCU Data'!$X$14)+('MCC Data'!$P348*$Y$14)</f>
        <v>113.69999999999999</v>
      </c>
      <c r="M41" s="32">
        <f>('MCC Data'!$R348*'PCU Data'!$S$14)+('MCC Data'!$S348*'PCU Data'!$T$14)+('MCC Data'!$T348*'PCU Data'!$U$14)+('PCU Data'!$V$14*'MCC Data'!$U348)+('MCC Data'!$V348*'PCU Data'!$W$14)+('MCC Data'!$W348*'PCU Data'!$X$14)+('MCC Data'!$X348*$Y$14)</f>
        <v>17.7</v>
      </c>
      <c r="N41" s="32">
        <f>('MCC Data'!$B451*'PCU Data'!$S$14)+('MCC Data'!$C451*'PCU Data'!$T$14)+('MCC Data'!$D451*'PCU Data'!$U$14)+('PCU Data'!$V$14*'MCC Data'!$E451)+('MCC Data'!$F451*'PCU Data'!$W$14)+('MCC Data'!$G451*'PCU Data'!$X$14)+('MCC Data'!$H451*$Y$14)</f>
        <v>0</v>
      </c>
      <c r="O41" s="32">
        <f>('MCC Data'!$J451*'PCU Data'!$S$14)+('MCC Data'!$K451*'PCU Data'!$T$14)+('MCC Data'!$L451*'PCU Data'!$U$14)+('PCU Data'!$V$14*'MCC Data'!$M451)+('MCC Data'!$N451*'PCU Data'!$W$14)+('MCC Data'!$O451*'PCU Data'!$X$14)+('MCC Data'!$P451*$Y$14)</f>
        <v>50.8</v>
      </c>
      <c r="P41" s="32">
        <f>('MCC Data'!$R451*'PCU Data'!$S$14)+('MCC Data'!$S451*'PCU Data'!$T$14)+('MCC Data'!$T451*'PCU Data'!$U$14)+('PCU Data'!$V$14*'MCC Data'!$U451)+('MCC Data'!$V451*'PCU Data'!$W$14)+('MCC Data'!$W451*'PCU Data'!$X$14)+('MCC Data'!$X451*$Y$14)</f>
        <v>108.30000000000001</v>
      </c>
      <c r="Q41" s="32">
        <f>('MCC Data'!$B554*'PCU Data'!$S$14)+('MCC Data'!$C554*'PCU Data'!$T$14)+('MCC Data'!$D554*'PCU Data'!$U$14)+('PCU Data'!$V$14*'MCC Data'!$E554)+('MCC Data'!$F554*'PCU Data'!$W$14)+('MCC Data'!$G554*'PCU Data'!$X$14)+('MCC Data'!$H554*$Y$14)</f>
        <v>21.299999999999997</v>
      </c>
    </row>
    <row r="42" spans="1:17" s="16" customFormat="1" ht="12.75" customHeight="1" x14ac:dyDescent="0.2">
      <c r="A42" s="6">
        <f>'MCC Data'!A40</f>
        <v>0.61458333333333326</v>
      </c>
      <c r="B42" s="32">
        <f>('MCC Data'!$B40*'PCU Data'!$S$14)+('MCC Data'!$C40*'PCU Data'!$T$14)+('MCC Data'!$D40*'PCU Data'!$U$14)+('PCU Data'!$V$14*'MCC Data'!$E40)+('MCC Data'!$F40*'PCU Data'!$W$14)+('MCC Data'!$G40*'PCU Data'!$X$14)+('MCC Data'!$H40*$Y$14)</f>
        <v>0</v>
      </c>
      <c r="C42" s="32">
        <f>('MCC Data'!$J40*'PCU Data'!$S$14)+('MCC Data'!$K40*'PCU Data'!$T$14)+('MCC Data'!$L40*'PCU Data'!$U$14)+('PCU Data'!$V$14*'MCC Data'!$M40)+('MCC Data'!$N40*'PCU Data'!$W$14)+('MCC Data'!$O40*'PCU Data'!$X$14)+('MCC Data'!$P40*$Y$14)</f>
        <v>37.299999999999997</v>
      </c>
      <c r="D42" s="32">
        <f>('MCC Data'!$R40*'PCU Data'!$S$14)+('MCC Data'!$S40*'PCU Data'!$T$14)+('MCC Data'!$T40*'PCU Data'!$U$14)+('PCU Data'!$V$14*'MCC Data'!$U40)+('MCC Data'!$V40*'PCU Data'!$W$14)+('MCC Data'!$W40*'PCU Data'!$X$14)+('MCC Data'!$X40*$Y$14)</f>
        <v>133.80000000000001</v>
      </c>
      <c r="E42" s="32">
        <f>('MCC Data'!$B143*'PCU Data'!$S$14)+('MCC Data'!$C143*'PCU Data'!$T$14)+('MCC Data'!$D143*'PCU Data'!$U$14)+('PCU Data'!$V$14*'MCC Data'!$E143)+('MCC Data'!$F143*'PCU Data'!$W$14)+('MCC Data'!$G143*'PCU Data'!$X$14)+('MCC Data'!$H143*$Y$14)</f>
        <v>50.5</v>
      </c>
      <c r="F42" s="32">
        <f>('MCC Data'!$J143*'PCU Data'!$S$14)+('MCC Data'!$K143*'PCU Data'!$T$14)+('MCC Data'!$L143*'PCU Data'!$U$14)+('PCU Data'!$V$14*'MCC Data'!$M143)+('MCC Data'!$N143*'PCU Data'!$W$14)+('MCC Data'!$O143*'PCU Data'!$X$14)+('MCC Data'!$P143*$Y$14)</f>
        <v>0</v>
      </c>
      <c r="G42" s="32">
        <f>('MCC Data'!$R143*'PCU Data'!$S$14)+('MCC Data'!$S143*'PCU Data'!$T$14)+('MCC Data'!$T143*'PCU Data'!$U$14)+('PCU Data'!$V$14*'MCC Data'!$U143)+('MCC Data'!$V143*'PCU Data'!$W$14)+('MCC Data'!$W143*'PCU Data'!$X$14)+('MCC Data'!$X143*$Y$14)</f>
        <v>43.5</v>
      </c>
      <c r="H42" s="32">
        <f>('MCC Data'!$B246*'PCU Data'!$S$14)+('MCC Data'!$C246*'PCU Data'!$T$14)+('MCC Data'!$D246*'PCU Data'!$U$14)+('PCU Data'!$V$14*'MCC Data'!$E246)+('MCC Data'!$F246*'PCU Data'!$W$14)+('MCC Data'!$G246*'PCU Data'!$X$14)+('MCC Data'!$H246*$Y$14)</f>
        <v>108.2</v>
      </c>
      <c r="I42" s="32">
        <f>('MCC Data'!$J246*'PCU Data'!$S$14)+('MCC Data'!$K246*'PCU Data'!$T$14)+('MCC Data'!$L246*'PCU Data'!$U$14)+('PCU Data'!$V$14*'MCC Data'!$M246)+('MCC Data'!$N246*'PCU Data'!$W$14)+('MCC Data'!$O246*'PCU Data'!$X$14)+('MCC Data'!$P246*$Y$14)</f>
        <v>44.699999999999996</v>
      </c>
      <c r="J42" s="32">
        <f>('MCC Data'!$R246*'PCU Data'!$S$14)+('MCC Data'!$S246*'PCU Data'!$T$14)+('MCC Data'!$T246*'PCU Data'!$U$14)+('PCU Data'!$V$14*'MCC Data'!$U246)+('MCC Data'!$V246*'PCU Data'!$W$14)+('MCC Data'!$W246*'PCU Data'!$X$14)+('MCC Data'!$X246*$Y$14)</f>
        <v>0</v>
      </c>
      <c r="K42" s="32">
        <f>('MCC Data'!$B349*'PCU Data'!$S$14)+('MCC Data'!$C349*'PCU Data'!$T$14)+('MCC Data'!$D349*'PCU Data'!$U$14)+('PCU Data'!$V$14*'MCC Data'!$E349)+('MCC Data'!$F349*'PCU Data'!$W$14)+('MCC Data'!$G349*'PCU Data'!$X$14)+('MCC Data'!$H349*$Y$14)</f>
        <v>35.4</v>
      </c>
      <c r="L42" s="32">
        <f>('MCC Data'!$J349*'PCU Data'!$S$14)+('MCC Data'!$K349*'PCU Data'!$T$14)+('MCC Data'!$L349*'PCU Data'!$U$14)+('PCU Data'!$V$14*'MCC Data'!$M349)+('MCC Data'!$N349*'PCU Data'!$W$14)+('MCC Data'!$O349*'PCU Data'!$X$14)+('MCC Data'!$P349*$Y$14)</f>
        <v>114.30000000000001</v>
      </c>
      <c r="M42" s="32">
        <f>('MCC Data'!$R349*'PCU Data'!$S$14)+('MCC Data'!$S349*'PCU Data'!$T$14)+('MCC Data'!$T349*'PCU Data'!$U$14)+('PCU Data'!$V$14*'MCC Data'!$U349)+('MCC Data'!$V349*'PCU Data'!$W$14)+('MCC Data'!$W349*'PCU Data'!$X$14)+('MCC Data'!$X349*$Y$14)</f>
        <v>20.5</v>
      </c>
      <c r="N42" s="32">
        <f>('MCC Data'!$B452*'PCU Data'!$S$14)+('MCC Data'!$C452*'PCU Data'!$T$14)+('MCC Data'!$D452*'PCU Data'!$U$14)+('PCU Data'!$V$14*'MCC Data'!$E452)+('MCC Data'!$F452*'PCU Data'!$W$14)+('MCC Data'!$G452*'PCU Data'!$X$14)+('MCC Data'!$H452*$Y$14)</f>
        <v>0</v>
      </c>
      <c r="O42" s="32">
        <f>('MCC Data'!$J452*'PCU Data'!$S$14)+('MCC Data'!$K452*'PCU Data'!$T$14)+('MCC Data'!$L452*'PCU Data'!$U$14)+('PCU Data'!$V$14*'MCC Data'!$M452)+('MCC Data'!$N452*'PCU Data'!$W$14)+('MCC Data'!$O452*'PCU Data'!$X$14)+('MCC Data'!$P452*$Y$14)</f>
        <v>36</v>
      </c>
      <c r="P42" s="32">
        <f>('MCC Data'!$R452*'PCU Data'!$S$14)+('MCC Data'!$S452*'PCU Data'!$T$14)+('MCC Data'!$T452*'PCU Data'!$U$14)+('PCU Data'!$V$14*'MCC Data'!$U452)+('MCC Data'!$V452*'PCU Data'!$W$14)+('MCC Data'!$W452*'PCU Data'!$X$14)+('MCC Data'!$X452*$Y$14)</f>
        <v>108.30000000000001</v>
      </c>
      <c r="Q42" s="32">
        <f>('MCC Data'!$B555*'PCU Data'!$S$14)+('MCC Data'!$C555*'PCU Data'!$T$14)+('MCC Data'!$D555*'PCU Data'!$U$14)+('PCU Data'!$V$14*'MCC Data'!$E555)+('MCC Data'!$F555*'PCU Data'!$W$14)+('MCC Data'!$G555*'PCU Data'!$X$14)+('MCC Data'!$H555*$Y$14)</f>
        <v>28.4</v>
      </c>
    </row>
    <row r="43" spans="1:17" s="16" customFormat="1" ht="12.75" customHeight="1" x14ac:dyDescent="0.2">
      <c r="A43" s="6">
        <f>'MCC Data'!A41</f>
        <v>0.62499999999999989</v>
      </c>
      <c r="B43" s="32">
        <f>('MCC Data'!$B41*'PCU Data'!$S$14)+('MCC Data'!$C41*'PCU Data'!$T$14)+('MCC Data'!$D41*'PCU Data'!$U$14)+('PCU Data'!$V$14*'MCC Data'!$E41)+('MCC Data'!$F41*'PCU Data'!$W$14)+('MCC Data'!$G41*'PCU Data'!$X$14)+('MCC Data'!$H41*$Y$14)</f>
        <v>0</v>
      </c>
      <c r="C43" s="32">
        <f>('MCC Data'!$J41*'PCU Data'!$S$14)+('MCC Data'!$K41*'PCU Data'!$T$14)+('MCC Data'!$L41*'PCU Data'!$U$14)+('PCU Data'!$V$14*'MCC Data'!$M41)+('MCC Data'!$N41*'PCU Data'!$W$14)+('MCC Data'!$O41*'PCU Data'!$X$14)+('MCC Data'!$P41*$Y$14)</f>
        <v>47.8</v>
      </c>
      <c r="D43" s="32">
        <f>('MCC Data'!$R41*'PCU Data'!$S$14)+('MCC Data'!$S41*'PCU Data'!$T$14)+('MCC Data'!$T41*'PCU Data'!$U$14)+('PCU Data'!$V$14*'MCC Data'!$U41)+('MCC Data'!$V41*'PCU Data'!$W$14)+('MCC Data'!$W41*'PCU Data'!$X$14)+('MCC Data'!$X41*$Y$14)</f>
        <v>99.300000000000011</v>
      </c>
      <c r="E43" s="32">
        <f>('MCC Data'!$B144*'PCU Data'!$S$14)+('MCC Data'!$C144*'PCU Data'!$T$14)+('MCC Data'!$D144*'PCU Data'!$U$14)+('PCU Data'!$V$14*'MCC Data'!$E144)+('MCC Data'!$F144*'PCU Data'!$W$14)+('MCC Data'!$G144*'PCU Data'!$X$14)+('MCC Data'!$H144*$Y$14)</f>
        <v>39</v>
      </c>
      <c r="F43" s="32">
        <f>('MCC Data'!$J144*'PCU Data'!$S$14)+('MCC Data'!$K144*'PCU Data'!$T$14)+('MCC Data'!$L144*'PCU Data'!$U$14)+('PCU Data'!$V$14*'MCC Data'!$M144)+('MCC Data'!$N144*'PCU Data'!$W$14)+('MCC Data'!$O144*'PCU Data'!$X$14)+('MCC Data'!$P144*$Y$14)</f>
        <v>0</v>
      </c>
      <c r="G43" s="32">
        <f>('MCC Data'!$R144*'PCU Data'!$S$14)+('MCC Data'!$S144*'PCU Data'!$T$14)+('MCC Data'!$T144*'PCU Data'!$U$14)+('PCU Data'!$V$14*'MCC Data'!$U144)+('MCC Data'!$V144*'PCU Data'!$W$14)+('MCC Data'!$W144*'PCU Data'!$X$14)+('MCC Data'!$X144*$Y$14)</f>
        <v>38.799999999999997</v>
      </c>
      <c r="H43" s="32">
        <f>('MCC Data'!$B247*'PCU Data'!$S$14)+('MCC Data'!$C247*'PCU Data'!$T$14)+('MCC Data'!$D247*'PCU Data'!$U$14)+('PCU Data'!$V$14*'MCC Data'!$E247)+('MCC Data'!$F247*'PCU Data'!$W$14)+('MCC Data'!$G247*'PCU Data'!$X$14)+('MCC Data'!$H247*$Y$14)</f>
        <v>125.6</v>
      </c>
      <c r="I43" s="32">
        <f>('MCC Data'!$J247*'PCU Data'!$S$14)+('MCC Data'!$K247*'PCU Data'!$T$14)+('MCC Data'!$L247*'PCU Data'!$U$14)+('PCU Data'!$V$14*'MCC Data'!$M247)+('MCC Data'!$N247*'PCU Data'!$W$14)+('MCC Data'!$O247*'PCU Data'!$X$14)+('MCC Data'!$P247*$Y$14)</f>
        <v>25.5</v>
      </c>
      <c r="J43" s="32">
        <f>('MCC Data'!$R247*'PCU Data'!$S$14)+('MCC Data'!$S247*'PCU Data'!$T$14)+('MCC Data'!$T247*'PCU Data'!$U$14)+('PCU Data'!$V$14*'MCC Data'!$U247)+('MCC Data'!$V247*'PCU Data'!$W$14)+('MCC Data'!$W247*'PCU Data'!$X$14)+('MCC Data'!$X247*$Y$14)</f>
        <v>0</v>
      </c>
      <c r="K43" s="32">
        <f>('MCC Data'!$B350*'PCU Data'!$S$14)+('MCC Data'!$C350*'PCU Data'!$T$14)+('MCC Data'!$D350*'PCU Data'!$U$14)+('PCU Data'!$V$14*'MCC Data'!$E350)+('MCC Data'!$F350*'PCU Data'!$W$14)+('MCC Data'!$G350*'PCU Data'!$X$14)+('MCC Data'!$H350*$Y$14)</f>
        <v>37.299999999999997</v>
      </c>
      <c r="L43" s="32">
        <f>('MCC Data'!$J350*'PCU Data'!$S$14)+('MCC Data'!$K350*'PCU Data'!$T$14)+('MCC Data'!$L350*'PCU Data'!$U$14)+('PCU Data'!$V$14*'MCC Data'!$M350)+('MCC Data'!$N350*'PCU Data'!$W$14)+('MCC Data'!$O350*'PCU Data'!$X$14)+('MCC Data'!$P350*$Y$14)</f>
        <v>109.80000000000001</v>
      </c>
      <c r="M43" s="32">
        <f>('MCC Data'!$R350*'PCU Data'!$S$14)+('MCC Data'!$S350*'PCU Data'!$T$14)+('MCC Data'!$T350*'PCU Data'!$U$14)+('PCU Data'!$V$14*'MCC Data'!$U350)+('MCC Data'!$V350*'PCU Data'!$W$14)+('MCC Data'!$W350*'PCU Data'!$X$14)+('MCC Data'!$X350*$Y$14)</f>
        <v>16.7</v>
      </c>
      <c r="N43" s="32">
        <f>('MCC Data'!$B453*'PCU Data'!$S$14)+('MCC Data'!$C453*'PCU Data'!$T$14)+('MCC Data'!$D453*'PCU Data'!$U$14)+('PCU Data'!$V$14*'MCC Data'!$E453)+('MCC Data'!$F453*'PCU Data'!$W$14)+('MCC Data'!$G453*'PCU Data'!$X$14)+('MCC Data'!$H453*$Y$14)</f>
        <v>0</v>
      </c>
      <c r="O43" s="32">
        <f>('MCC Data'!$J453*'PCU Data'!$S$14)+('MCC Data'!$K453*'PCU Data'!$T$14)+('MCC Data'!$L453*'PCU Data'!$U$14)+('PCU Data'!$V$14*'MCC Data'!$M453)+('MCC Data'!$N453*'PCU Data'!$W$14)+('MCC Data'!$O453*'PCU Data'!$X$14)+('MCC Data'!$P453*$Y$14)</f>
        <v>18</v>
      </c>
      <c r="P43" s="32">
        <f>('MCC Data'!$R453*'PCU Data'!$S$14)+('MCC Data'!$S453*'PCU Data'!$T$14)+('MCC Data'!$T453*'PCU Data'!$U$14)+('PCU Data'!$V$14*'MCC Data'!$U453)+('MCC Data'!$V453*'PCU Data'!$W$14)+('MCC Data'!$W453*'PCU Data'!$X$14)+('MCC Data'!$X453*$Y$14)</f>
        <v>116.80000000000001</v>
      </c>
      <c r="Q43" s="32">
        <f>('MCC Data'!$B556*'PCU Data'!$S$14)+('MCC Data'!$C556*'PCU Data'!$T$14)+('MCC Data'!$D556*'PCU Data'!$U$14)+('PCU Data'!$V$14*'MCC Data'!$E556)+('MCC Data'!$F556*'PCU Data'!$W$14)+('MCC Data'!$G556*'PCU Data'!$X$14)+('MCC Data'!$H556*$Y$14)</f>
        <v>23</v>
      </c>
    </row>
    <row r="44" spans="1:17" s="16" customFormat="1" ht="12.75" customHeight="1" x14ac:dyDescent="0.2">
      <c r="A44" s="6">
        <f>'MCC Data'!A42</f>
        <v>0.63541666666666652</v>
      </c>
      <c r="B44" s="32">
        <f>('MCC Data'!$B42*'PCU Data'!$S$14)+('MCC Data'!$C42*'PCU Data'!$T$14)+('MCC Data'!$D42*'PCU Data'!$U$14)+('PCU Data'!$V$14*'MCC Data'!$E42)+('MCC Data'!$F42*'PCU Data'!$W$14)+('MCC Data'!$G42*'PCU Data'!$X$14)+('MCC Data'!$H42*$Y$14)</f>
        <v>0</v>
      </c>
      <c r="C44" s="32">
        <f>('MCC Data'!$J42*'PCU Data'!$S$14)+('MCC Data'!$K42*'PCU Data'!$T$14)+('MCC Data'!$L42*'PCU Data'!$U$14)+('PCU Data'!$V$14*'MCC Data'!$M42)+('MCC Data'!$N42*'PCU Data'!$W$14)+('MCC Data'!$O42*'PCU Data'!$X$14)+('MCC Data'!$P42*$Y$14)</f>
        <v>25</v>
      </c>
      <c r="D44" s="32">
        <f>('MCC Data'!$R42*'PCU Data'!$S$14)+('MCC Data'!$S42*'PCU Data'!$T$14)+('MCC Data'!$T42*'PCU Data'!$U$14)+('PCU Data'!$V$14*'MCC Data'!$U42)+('MCC Data'!$V42*'PCU Data'!$W$14)+('MCC Data'!$W42*'PCU Data'!$X$14)+('MCC Data'!$X42*$Y$14)</f>
        <v>125.5</v>
      </c>
      <c r="E44" s="32">
        <f>('MCC Data'!$B145*'PCU Data'!$S$14)+('MCC Data'!$C145*'PCU Data'!$T$14)+('MCC Data'!$D145*'PCU Data'!$U$14)+('PCU Data'!$V$14*'MCC Data'!$E145)+('MCC Data'!$F145*'PCU Data'!$W$14)+('MCC Data'!$G145*'PCU Data'!$X$14)+('MCC Data'!$H145*$Y$14)</f>
        <v>31.4</v>
      </c>
      <c r="F44" s="32">
        <f>('MCC Data'!$J145*'PCU Data'!$S$14)+('MCC Data'!$K145*'PCU Data'!$T$14)+('MCC Data'!$L145*'PCU Data'!$U$14)+('PCU Data'!$V$14*'MCC Data'!$M145)+('MCC Data'!$N145*'PCU Data'!$W$14)+('MCC Data'!$O145*'PCU Data'!$X$14)+('MCC Data'!$P145*$Y$14)</f>
        <v>0</v>
      </c>
      <c r="G44" s="32">
        <f>('MCC Data'!$R145*'PCU Data'!$S$14)+('MCC Data'!$S145*'PCU Data'!$T$14)+('MCC Data'!$T145*'PCU Data'!$U$14)+('PCU Data'!$V$14*'MCC Data'!$U145)+('MCC Data'!$V145*'PCU Data'!$W$14)+('MCC Data'!$W145*'PCU Data'!$X$14)+('MCC Data'!$X145*$Y$14)</f>
        <v>59.9</v>
      </c>
      <c r="H44" s="32">
        <f>('MCC Data'!$B248*'PCU Data'!$S$14)+('MCC Data'!$C248*'PCU Data'!$T$14)+('MCC Data'!$D248*'PCU Data'!$U$14)+('PCU Data'!$V$14*'MCC Data'!$E248)+('MCC Data'!$F248*'PCU Data'!$W$14)+('MCC Data'!$G248*'PCU Data'!$X$14)+('MCC Data'!$H248*$Y$14)</f>
        <v>110.7</v>
      </c>
      <c r="I44" s="32">
        <f>('MCC Data'!$J248*'PCU Data'!$S$14)+('MCC Data'!$K248*'PCU Data'!$T$14)+('MCC Data'!$L248*'PCU Data'!$U$14)+('PCU Data'!$V$14*'MCC Data'!$M248)+('MCC Data'!$N248*'PCU Data'!$W$14)+('MCC Data'!$O248*'PCU Data'!$X$14)+('MCC Data'!$P248*$Y$14)</f>
        <v>37</v>
      </c>
      <c r="J44" s="32">
        <f>('MCC Data'!$R248*'PCU Data'!$S$14)+('MCC Data'!$S248*'PCU Data'!$T$14)+('MCC Data'!$T248*'PCU Data'!$U$14)+('PCU Data'!$V$14*'MCC Data'!$U248)+('MCC Data'!$V248*'PCU Data'!$W$14)+('MCC Data'!$W248*'PCU Data'!$X$14)+('MCC Data'!$X248*$Y$14)</f>
        <v>0</v>
      </c>
      <c r="K44" s="32">
        <f>('MCC Data'!$B351*'PCU Data'!$S$14)+('MCC Data'!$C351*'PCU Data'!$T$14)+('MCC Data'!$D351*'PCU Data'!$U$14)+('PCU Data'!$V$14*'MCC Data'!$E351)+('MCC Data'!$F351*'PCU Data'!$W$14)+('MCC Data'!$G351*'PCU Data'!$X$14)+('MCC Data'!$H351*$Y$14)</f>
        <v>38.699999999999996</v>
      </c>
      <c r="L44" s="32">
        <f>('MCC Data'!$J351*'PCU Data'!$S$14)+('MCC Data'!$K351*'PCU Data'!$T$14)+('MCC Data'!$L351*'PCU Data'!$U$14)+('PCU Data'!$V$14*'MCC Data'!$M351)+('MCC Data'!$N351*'PCU Data'!$W$14)+('MCC Data'!$O351*'PCU Data'!$X$14)+('MCC Data'!$P351*$Y$14)</f>
        <v>95.600000000000009</v>
      </c>
      <c r="M44" s="32">
        <f>('MCC Data'!$R351*'PCU Data'!$S$14)+('MCC Data'!$S351*'PCU Data'!$T$14)+('MCC Data'!$T351*'PCU Data'!$U$14)+('PCU Data'!$V$14*'MCC Data'!$U351)+('MCC Data'!$V351*'PCU Data'!$W$14)+('MCC Data'!$W351*'PCU Data'!$X$14)+('MCC Data'!$X351*$Y$14)</f>
        <v>12.8</v>
      </c>
      <c r="N44" s="32">
        <f>('MCC Data'!$B454*'PCU Data'!$S$14)+('MCC Data'!$C454*'PCU Data'!$T$14)+('MCC Data'!$D454*'PCU Data'!$U$14)+('PCU Data'!$V$14*'MCC Data'!$E454)+('MCC Data'!$F454*'PCU Data'!$W$14)+('MCC Data'!$G454*'PCU Data'!$X$14)+('MCC Data'!$H454*$Y$14)</f>
        <v>0</v>
      </c>
      <c r="O44" s="32">
        <f>('MCC Data'!$J454*'PCU Data'!$S$14)+('MCC Data'!$K454*'PCU Data'!$T$14)+('MCC Data'!$L454*'PCU Data'!$U$14)+('PCU Data'!$V$14*'MCC Data'!$M454)+('MCC Data'!$N454*'PCU Data'!$W$14)+('MCC Data'!$O454*'PCU Data'!$X$14)+('MCC Data'!$P454*$Y$14)</f>
        <v>28.799999999999997</v>
      </c>
      <c r="P44" s="32">
        <f>('MCC Data'!$R454*'PCU Data'!$S$14)+('MCC Data'!$S454*'PCU Data'!$T$14)+('MCC Data'!$T454*'PCU Data'!$U$14)+('PCU Data'!$V$14*'MCC Data'!$U454)+('MCC Data'!$V454*'PCU Data'!$W$14)+('MCC Data'!$W454*'PCU Data'!$X$14)+('MCC Data'!$X454*$Y$14)</f>
        <v>110.6</v>
      </c>
      <c r="Q44" s="32">
        <f>('MCC Data'!$B557*'PCU Data'!$S$14)+('MCC Data'!$C557*'PCU Data'!$T$14)+('MCC Data'!$D557*'PCU Data'!$U$14)+('PCU Data'!$V$14*'MCC Data'!$E557)+('MCC Data'!$F557*'PCU Data'!$W$14)+('MCC Data'!$G557*'PCU Data'!$X$14)+('MCC Data'!$H557*$Y$14)</f>
        <v>30.4</v>
      </c>
    </row>
    <row r="45" spans="1:17" s="16" customFormat="1" ht="12.75" customHeight="1" x14ac:dyDescent="0.2">
      <c r="A45" s="7">
        <f>'MCC Data'!A43</f>
        <v>0.64583333333333315</v>
      </c>
      <c r="B45" s="32">
        <f>('MCC Data'!$B43*'PCU Data'!$S$14)+('MCC Data'!$C43*'PCU Data'!$T$14)+('MCC Data'!$D43*'PCU Data'!$U$14)+('PCU Data'!$V$14*'MCC Data'!$E43)+('MCC Data'!$F43*'PCU Data'!$W$14)+('MCC Data'!$G43*'PCU Data'!$X$14)+('MCC Data'!$H43*$Y$14)</f>
        <v>0</v>
      </c>
      <c r="C45" s="32">
        <f>('MCC Data'!$J43*'PCU Data'!$S$14)+('MCC Data'!$K43*'PCU Data'!$T$14)+('MCC Data'!$L43*'PCU Data'!$U$14)+('PCU Data'!$V$14*'MCC Data'!$M43)+('MCC Data'!$N43*'PCU Data'!$W$14)+('MCC Data'!$O43*'PCU Data'!$X$14)+('MCC Data'!$P43*$Y$14)</f>
        <v>31.9</v>
      </c>
      <c r="D45" s="32">
        <f>('MCC Data'!$R43*'PCU Data'!$S$14)+('MCC Data'!$S43*'PCU Data'!$T$14)+('MCC Data'!$T43*'PCU Data'!$U$14)+('PCU Data'!$V$14*'MCC Data'!$U43)+('MCC Data'!$V43*'PCU Data'!$W$14)+('MCC Data'!$W43*'PCU Data'!$X$14)+('MCC Data'!$X43*$Y$14)</f>
        <v>99.4</v>
      </c>
      <c r="E45" s="32">
        <f>('MCC Data'!$B146*'PCU Data'!$S$14)+('MCC Data'!$C146*'PCU Data'!$T$14)+('MCC Data'!$D146*'PCU Data'!$U$14)+('PCU Data'!$V$14*'MCC Data'!$E146)+('MCC Data'!$F146*'PCU Data'!$W$14)+('MCC Data'!$G146*'PCU Data'!$X$14)+('MCC Data'!$H146*$Y$14)</f>
        <v>47</v>
      </c>
      <c r="F45" s="32">
        <f>('MCC Data'!$J146*'PCU Data'!$S$14)+('MCC Data'!$K146*'PCU Data'!$T$14)+('MCC Data'!$L146*'PCU Data'!$U$14)+('PCU Data'!$V$14*'MCC Data'!$M146)+('MCC Data'!$N146*'PCU Data'!$W$14)+('MCC Data'!$O146*'PCU Data'!$X$14)+('MCC Data'!$P146*$Y$14)</f>
        <v>0</v>
      </c>
      <c r="G45" s="32">
        <f>('MCC Data'!$R146*'PCU Data'!$S$14)+('MCC Data'!$S146*'PCU Data'!$T$14)+('MCC Data'!$T146*'PCU Data'!$U$14)+('PCU Data'!$V$14*'MCC Data'!$U146)+('MCC Data'!$V146*'PCU Data'!$W$14)+('MCC Data'!$W146*'PCU Data'!$X$14)+('MCC Data'!$X146*$Y$14)</f>
        <v>50.3</v>
      </c>
      <c r="H45" s="32">
        <f>('MCC Data'!$B249*'PCU Data'!$S$14)+('MCC Data'!$C249*'PCU Data'!$T$14)+('MCC Data'!$D249*'PCU Data'!$U$14)+('PCU Data'!$V$14*'MCC Data'!$E249)+('MCC Data'!$F249*'PCU Data'!$W$14)+('MCC Data'!$G249*'PCU Data'!$X$14)+('MCC Data'!$H249*$Y$14)</f>
        <v>96.7</v>
      </c>
      <c r="I45" s="32">
        <f>('MCC Data'!$J249*'PCU Data'!$S$14)+('MCC Data'!$K249*'PCU Data'!$T$14)+('MCC Data'!$L249*'PCU Data'!$U$14)+('PCU Data'!$V$14*'MCC Data'!$M249)+('MCC Data'!$N249*'PCU Data'!$W$14)+('MCC Data'!$O249*'PCU Data'!$X$14)+('MCC Data'!$P249*$Y$14)</f>
        <v>29.799999999999997</v>
      </c>
      <c r="J45" s="32">
        <f>('MCC Data'!$R249*'PCU Data'!$S$14)+('MCC Data'!$S249*'PCU Data'!$T$14)+('MCC Data'!$T249*'PCU Data'!$U$14)+('PCU Data'!$V$14*'MCC Data'!$U249)+('MCC Data'!$V249*'PCU Data'!$W$14)+('MCC Data'!$W249*'PCU Data'!$X$14)+('MCC Data'!$X249*$Y$14)</f>
        <v>0</v>
      </c>
      <c r="K45" s="32">
        <f>('MCC Data'!$B352*'PCU Data'!$S$14)+('MCC Data'!$C352*'PCU Data'!$T$14)+('MCC Data'!$D352*'PCU Data'!$U$14)+('PCU Data'!$V$14*'MCC Data'!$E352)+('MCC Data'!$F352*'PCU Data'!$W$14)+('MCC Data'!$G352*'PCU Data'!$X$14)+('MCC Data'!$H352*$Y$14)</f>
        <v>39.599999999999994</v>
      </c>
      <c r="L45" s="32">
        <f>('MCC Data'!$J352*'PCU Data'!$S$14)+('MCC Data'!$K352*'PCU Data'!$T$14)+('MCC Data'!$L352*'PCU Data'!$U$14)+('PCU Data'!$V$14*'MCC Data'!$M352)+('MCC Data'!$N352*'PCU Data'!$W$14)+('MCC Data'!$O352*'PCU Data'!$X$14)+('MCC Data'!$P352*$Y$14)</f>
        <v>116.7</v>
      </c>
      <c r="M45" s="32">
        <f>('MCC Data'!$R352*'PCU Data'!$S$14)+('MCC Data'!$S352*'PCU Data'!$T$14)+('MCC Data'!$T352*'PCU Data'!$U$14)+('PCU Data'!$V$14*'MCC Data'!$U352)+('MCC Data'!$V352*'PCU Data'!$W$14)+('MCC Data'!$W352*'PCU Data'!$X$14)+('MCC Data'!$X352*$Y$14)</f>
        <v>34.099999999999994</v>
      </c>
      <c r="N45" s="32">
        <f>('MCC Data'!$B455*'PCU Data'!$S$14)+('MCC Data'!$C455*'PCU Data'!$T$14)+('MCC Data'!$D455*'PCU Data'!$U$14)+('PCU Data'!$V$14*'MCC Data'!$E455)+('MCC Data'!$F455*'PCU Data'!$W$14)+('MCC Data'!$G455*'PCU Data'!$X$14)+('MCC Data'!$H455*$Y$14)</f>
        <v>0</v>
      </c>
      <c r="O45" s="32">
        <f>('MCC Data'!$J455*'PCU Data'!$S$14)+('MCC Data'!$K455*'PCU Data'!$T$14)+('MCC Data'!$L455*'PCU Data'!$U$14)+('PCU Data'!$V$14*'MCC Data'!$M455)+('MCC Data'!$N455*'PCU Data'!$W$14)+('MCC Data'!$O455*'PCU Data'!$X$14)+('MCC Data'!$P455*$Y$14)</f>
        <v>33.200000000000003</v>
      </c>
      <c r="P45" s="32">
        <f>('MCC Data'!$R455*'PCU Data'!$S$14)+('MCC Data'!$S455*'PCU Data'!$T$14)+('MCC Data'!$T455*'PCU Data'!$U$14)+('PCU Data'!$V$14*'MCC Data'!$U455)+('MCC Data'!$V455*'PCU Data'!$W$14)+('MCC Data'!$W455*'PCU Data'!$X$14)+('MCC Data'!$X455*$Y$14)</f>
        <v>115.4</v>
      </c>
      <c r="Q45" s="32">
        <f>('MCC Data'!$B558*'PCU Data'!$S$14)+('MCC Data'!$C558*'PCU Data'!$T$14)+('MCC Data'!$D558*'PCU Data'!$U$14)+('PCU Data'!$V$14*'MCC Data'!$E558)+('MCC Data'!$F558*'PCU Data'!$W$14)+('MCC Data'!$G558*'PCU Data'!$X$14)+('MCC Data'!$H558*$Y$14)</f>
        <v>28.8</v>
      </c>
    </row>
    <row r="46" spans="1:17" s="16" customFormat="1" ht="12.75" customHeight="1" x14ac:dyDescent="0.2">
      <c r="A46" s="159">
        <f>'MCC Data'!A44</f>
        <v>0.65624999999999978</v>
      </c>
      <c r="B46" s="32">
        <f>('MCC Data'!$B44*'PCU Data'!$S$14)+('MCC Data'!$C44*'PCU Data'!$T$14)+('MCC Data'!$D44*'PCU Data'!$U$14)+('PCU Data'!$V$14*'MCC Data'!$E44)+('MCC Data'!$F44*'PCU Data'!$W$14)+('MCC Data'!$G44*'PCU Data'!$X$14)+('MCC Data'!$H44*$Y$14)</f>
        <v>0</v>
      </c>
      <c r="C46" s="32">
        <f>('MCC Data'!$J44*'PCU Data'!$S$14)+('MCC Data'!$K44*'PCU Data'!$T$14)+('MCC Data'!$L44*'PCU Data'!$U$14)+('PCU Data'!$V$14*'MCC Data'!$M44)+('MCC Data'!$N44*'PCU Data'!$W$14)+('MCC Data'!$O44*'PCU Data'!$X$14)+('MCC Data'!$P44*$Y$14)</f>
        <v>24.9</v>
      </c>
      <c r="D46" s="32">
        <f>('MCC Data'!$R44*'PCU Data'!$S$14)+('MCC Data'!$S44*'PCU Data'!$T$14)+('MCC Data'!$T44*'PCU Data'!$U$14)+('PCU Data'!$V$14*'MCC Data'!$U44)+('MCC Data'!$V44*'PCU Data'!$W$14)+('MCC Data'!$W44*'PCU Data'!$X$14)+('MCC Data'!$X44*$Y$14)</f>
        <v>106.7</v>
      </c>
      <c r="E46" s="32">
        <f>('MCC Data'!$B147*'PCU Data'!$S$14)+('MCC Data'!$C147*'PCU Data'!$T$14)+('MCC Data'!$D147*'PCU Data'!$U$14)+('PCU Data'!$V$14*'MCC Data'!$E147)+('MCC Data'!$F147*'PCU Data'!$W$14)+('MCC Data'!$G147*'PCU Data'!$X$14)+('MCC Data'!$H147*$Y$14)</f>
        <v>33.5</v>
      </c>
      <c r="F46" s="32">
        <f>('MCC Data'!$J147*'PCU Data'!$S$14)+('MCC Data'!$K147*'PCU Data'!$T$14)+('MCC Data'!$L147*'PCU Data'!$U$14)+('PCU Data'!$V$14*'MCC Data'!$M147)+('MCC Data'!$N147*'PCU Data'!$W$14)+('MCC Data'!$O147*'PCU Data'!$X$14)+('MCC Data'!$P147*$Y$14)</f>
        <v>0</v>
      </c>
      <c r="G46" s="32">
        <f>('MCC Data'!$R147*'PCU Data'!$S$14)+('MCC Data'!$S147*'PCU Data'!$T$14)+('MCC Data'!$T147*'PCU Data'!$U$14)+('PCU Data'!$V$14*'MCC Data'!$U147)+('MCC Data'!$V147*'PCU Data'!$W$14)+('MCC Data'!$W147*'PCU Data'!$X$14)+('MCC Data'!$X147*$Y$14)</f>
        <v>48.3</v>
      </c>
      <c r="H46" s="32">
        <f>('MCC Data'!$B250*'PCU Data'!$S$14)+('MCC Data'!$C250*'PCU Data'!$T$14)+('MCC Data'!$D250*'PCU Data'!$U$14)+('PCU Data'!$V$14*'MCC Data'!$E250)+('MCC Data'!$F250*'PCU Data'!$W$14)+('MCC Data'!$G250*'PCU Data'!$X$14)+('MCC Data'!$H250*$Y$14)</f>
        <v>111.7</v>
      </c>
      <c r="I46" s="32">
        <f>('MCC Data'!$J250*'PCU Data'!$S$14)+('MCC Data'!$K250*'PCU Data'!$T$14)+('MCC Data'!$L250*'PCU Data'!$U$14)+('PCU Data'!$V$14*'MCC Data'!$M250)+('MCC Data'!$N250*'PCU Data'!$W$14)+('MCC Data'!$O250*'PCU Data'!$X$14)+('MCC Data'!$P250*$Y$14)</f>
        <v>42.1</v>
      </c>
      <c r="J46" s="32">
        <f>('MCC Data'!$R250*'PCU Data'!$S$14)+('MCC Data'!$S250*'PCU Data'!$T$14)+('MCC Data'!$T250*'PCU Data'!$U$14)+('PCU Data'!$V$14*'MCC Data'!$U250)+('MCC Data'!$V250*'PCU Data'!$W$14)+('MCC Data'!$W250*'PCU Data'!$X$14)+('MCC Data'!$X250*$Y$14)</f>
        <v>0</v>
      </c>
      <c r="K46" s="32">
        <f>('MCC Data'!$B353*'PCU Data'!$S$14)+('MCC Data'!$C353*'PCU Data'!$T$14)+('MCC Data'!$D353*'PCU Data'!$U$14)+('PCU Data'!$V$14*'MCC Data'!$E353)+('MCC Data'!$F353*'PCU Data'!$W$14)+('MCC Data'!$G353*'PCU Data'!$X$14)+('MCC Data'!$H353*$Y$14)</f>
        <v>59.5</v>
      </c>
      <c r="L46" s="32">
        <f>('MCC Data'!$J353*'PCU Data'!$S$14)+('MCC Data'!$K353*'PCU Data'!$T$14)+('MCC Data'!$L353*'PCU Data'!$U$14)+('PCU Data'!$V$14*'MCC Data'!$M353)+('MCC Data'!$N353*'PCU Data'!$W$14)+('MCC Data'!$O353*'PCU Data'!$X$14)+('MCC Data'!$P353*$Y$14)</f>
        <v>117.4</v>
      </c>
      <c r="M46" s="32">
        <f>('MCC Data'!$R353*'PCU Data'!$S$14)+('MCC Data'!$S353*'PCU Data'!$T$14)+('MCC Data'!$T353*'PCU Data'!$U$14)+('PCU Data'!$V$14*'MCC Data'!$U353)+('MCC Data'!$V353*'PCU Data'!$W$14)+('MCC Data'!$W353*'PCU Data'!$X$14)+('MCC Data'!$X353*$Y$14)</f>
        <v>12.9</v>
      </c>
      <c r="N46" s="32">
        <f>('MCC Data'!$B456*'PCU Data'!$S$14)+('MCC Data'!$C456*'PCU Data'!$T$14)+('MCC Data'!$D456*'PCU Data'!$U$14)+('PCU Data'!$V$14*'MCC Data'!$E456)+('MCC Data'!$F456*'PCU Data'!$W$14)+('MCC Data'!$G456*'PCU Data'!$X$14)+('MCC Data'!$H456*$Y$14)</f>
        <v>0</v>
      </c>
      <c r="O46" s="32">
        <f>('MCC Data'!$J456*'PCU Data'!$S$14)+('MCC Data'!$K456*'PCU Data'!$T$14)+('MCC Data'!$L456*'PCU Data'!$U$14)+('PCU Data'!$V$14*'MCC Data'!$M456)+('MCC Data'!$N456*'PCU Data'!$W$14)+('MCC Data'!$O456*'PCU Data'!$X$14)+('MCC Data'!$P456*$Y$14)</f>
        <v>35.9</v>
      </c>
      <c r="P46" s="32">
        <f>('MCC Data'!$R456*'PCU Data'!$S$14)+('MCC Data'!$S456*'PCU Data'!$T$14)+('MCC Data'!$T456*'PCU Data'!$U$14)+('PCU Data'!$V$14*'MCC Data'!$U456)+('MCC Data'!$V456*'PCU Data'!$W$14)+('MCC Data'!$W456*'PCU Data'!$X$14)+('MCC Data'!$X456*$Y$14)</f>
        <v>116.10000000000001</v>
      </c>
      <c r="Q46" s="32">
        <f>('MCC Data'!$B559*'PCU Data'!$S$14)+('MCC Data'!$C559*'PCU Data'!$T$14)+('MCC Data'!$D559*'PCU Data'!$U$14)+('PCU Data'!$V$14*'MCC Data'!$E559)+('MCC Data'!$F559*'PCU Data'!$W$14)+('MCC Data'!$G559*'PCU Data'!$X$14)+('MCC Data'!$H559*$Y$14)</f>
        <v>34.4</v>
      </c>
    </row>
    <row r="47" spans="1:17" s="16" customFormat="1" ht="12.75" customHeight="1" x14ac:dyDescent="0.2">
      <c r="A47" s="33">
        <f>'MCC Data'!A45</f>
        <v>0.66666666666666641</v>
      </c>
      <c r="B47" s="32">
        <f>('MCC Data'!$B45*'PCU Data'!$S$14)+('MCC Data'!$C45*'PCU Data'!$T$14)+('MCC Data'!$D45*'PCU Data'!$U$14)+('PCU Data'!$V$14*'MCC Data'!$E45)+('MCC Data'!$F45*'PCU Data'!$W$14)+('MCC Data'!$G45*'PCU Data'!$X$14)+('MCC Data'!$H45*$Y$14)</f>
        <v>0</v>
      </c>
      <c r="C47" s="32">
        <f>('MCC Data'!$J45*'PCU Data'!$S$14)+('MCC Data'!$K45*'PCU Data'!$T$14)+('MCC Data'!$L45*'PCU Data'!$U$14)+('PCU Data'!$V$14*'MCC Data'!$M45)+('MCC Data'!$N45*'PCU Data'!$W$14)+('MCC Data'!$O45*'PCU Data'!$X$14)+('MCC Data'!$P45*$Y$14)</f>
        <v>38.799999999999997</v>
      </c>
      <c r="D47" s="32">
        <f>('MCC Data'!$R45*'PCU Data'!$S$14)+('MCC Data'!$S45*'PCU Data'!$T$14)+('MCC Data'!$T45*'PCU Data'!$U$14)+('PCU Data'!$V$14*'MCC Data'!$U45)+('MCC Data'!$V45*'PCU Data'!$W$14)+('MCC Data'!$W45*'PCU Data'!$X$14)+('MCC Data'!$X45*$Y$14)</f>
        <v>125</v>
      </c>
      <c r="E47" s="32">
        <f>('MCC Data'!$B148*'PCU Data'!$S$14)+('MCC Data'!$C148*'PCU Data'!$T$14)+('MCC Data'!$D148*'PCU Data'!$U$14)+('PCU Data'!$V$14*'MCC Data'!$E148)+('MCC Data'!$F148*'PCU Data'!$W$14)+('MCC Data'!$G148*'PCU Data'!$X$14)+('MCC Data'!$H148*$Y$14)</f>
        <v>45.3</v>
      </c>
      <c r="F47" s="32">
        <f>('MCC Data'!$J148*'PCU Data'!$S$14)+('MCC Data'!$K148*'PCU Data'!$T$14)+('MCC Data'!$L148*'PCU Data'!$U$14)+('PCU Data'!$V$14*'MCC Data'!$M148)+('MCC Data'!$N148*'PCU Data'!$W$14)+('MCC Data'!$O148*'PCU Data'!$X$14)+('MCC Data'!$P148*$Y$14)</f>
        <v>0</v>
      </c>
      <c r="G47" s="32">
        <f>('MCC Data'!$R148*'PCU Data'!$S$14)+('MCC Data'!$S148*'PCU Data'!$T$14)+('MCC Data'!$T148*'PCU Data'!$U$14)+('PCU Data'!$V$14*'MCC Data'!$U148)+('MCC Data'!$V148*'PCU Data'!$W$14)+('MCC Data'!$W148*'PCU Data'!$X$14)+('MCC Data'!$X148*$Y$14)</f>
        <v>57.7</v>
      </c>
      <c r="H47" s="32">
        <f>('MCC Data'!$B251*'PCU Data'!$S$14)+('MCC Data'!$C251*'PCU Data'!$T$14)+('MCC Data'!$D251*'PCU Data'!$U$14)+('PCU Data'!$V$14*'MCC Data'!$E251)+('MCC Data'!$F251*'PCU Data'!$W$14)+('MCC Data'!$G251*'PCU Data'!$X$14)+('MCC Data'!$H251*$Y$14)</f>
        <v>100.5</v>
      </c>
      <c r="I47" s="32">
        <f>('MCC Data'!$J251*'PCU Data'!$S$14)+('MCC Data'!$K251*'PCU Data'!$T$14)+('MCC Data'!$L251*'PCU Data'!$U$14)+('PCU Data'!$V$14*'MCC Data'!$M251)+('MCC Data'!$N251*'PCU Data'!$W$14)+('MCC Data'!$O251*'PCU Data'!$X$14)+('MCC Data'!$P251*$Y$14)</f>
        <v>30.7</v>
      </c>
      <c r="J47" s="32">
        <f>('MCC Data'!$R251*'PCU Data'!$S$14)+('MCC Data'!$S251*'PCU Data'!$T$14)+('MCC Data'!$T251*'PCU Data'!$U$14)+('PCU Data'!$V$14*'MCC Data'!$U251)+('MCC Data'!$V251*'PCU Data'!$W$14)+('MCC Data'!$W251*'PCU Data'!$X$14)+('MCC Data'!$X251*$Y$14)</f>
        <v>0</v>
      </c>
      <c r="K47" s="32">
        <f>('MCC Data'!$B354*'PCU Data'!$S$14)+('MCC Data'!$C354*'PCU Data'!$T$14)+('MCC Data'!$D354*'PCU Data'!$U$14)+('PCU Data'!$V$14*'MCC Data'!$E354)+('MCC Data'!$F354*'PCU Data'!$W$14)+('MCC Data'!$G354*'PCU Data'!$X$14)+('MCC Data'!$H354*$Y$14)</f>
        <v>46</v>
      </c>
      <c r="L47" s="32">
        <f>('MCC Data'!$J354*'PCU Data'!$S$14)+('MCC Data'!$K354*'PCU Data'!$T$14)+('MCC Data'!$L354*'PCU Data'!$U$14)+('PCU Data'!$V$14*'MCC Data'!$M354)+('MCC Data'!$N354*'PCU Data'!$W$14)+('MCC Data'!$O354*'PCU Data'!$X$14)+('MCC Data'!$P354*$Y$14)</f>
        <v>94.800000000000011</v>
      </c>
      <c r="M47" s="32">
        <f>('MCC Data'!$R354*'PCU Data'!$S$14)+('MCC Data'!$S354*'PCU Data'!$T$14)+('MCC Data'!$T354*'PCU Data'!$U$14)+('PCU Data'!$V$14*'MCC Data'!$U354)+('MCC Data'!$V354*'PCU Data'!$W$14)+('MCC Data'!$W354*'PCU Data'!$X$14)+('MCC Data'!$X354*$Y$14)</f>
        <v>9.8000000000000007</v>
      </c>
      <c r="N47" s="32">
        <f>('MCC Data'!$B457*'PCU Data'!$S$14)+('MCC Data'!$C457*'PCU Data'!$T$14)+('MCC Data'!$D457*'PCU Data'!$U$14)+('PCU Data'!$V$14*'MCC Data'!$E457)+('MCC Data'!$F457*'PCU Data'!$W$14)+('MCC Data'!$G457*'PCU Data'!$X$14)+('MCC Data'!$H457*$Y$14)</f>
        <v>0</v>
      </c>
      <c r="O47" s="32">
        <f>('MCC Data'!$J457*'PCU Data'!$S$14)+('MCC Data'!$K457*'PCU Data'!$T$14)+('MCC Data'!$L457*'PCU Data'!$U$14)+('PCU Data'!$V$14*'MCC Data'!$M457)+('MCC Data'!$N457*'PCU Data'!$W$14)+('MCC Data'!$O457*'PCU Data'!$X$14)+('MCC Data'!$P457*$Y$14)</f>
        <v>45.699999999999996</v>
      </c>
      <c r="P47" s="32">
        <f>('MCC Data'!$R457*'PCU Data'!$S$14)+('MCC Data'!$S457*'PCU Data'!$T$14)+('MCC Data'!$T457*'PCU Data'!$U$14)+('PCU Data'!$V$14*'MCC Data'!$U457)+('MCC Data'!$V457*'PCU Data'!$W$14)+('MCC Data'!$W457*'PCU Data'!$X$14)+('MCC Data'!$X457*$Y$14)</f>
        <v>101.30000000000001</v>
      </c>
      <c r="Q47" s="32">
        <f>('MCC Data'!$B560*'PCU Data'!$S$14)+('MCC Data'!$C560*'PCU Data'!$T$14)+('MCC Data'!$D560*'PCU Data'!$U$14)+('PCU Data'!$V$14*'MCC Data'!$E560)+('MCC Data'!$F560*'PCU Data'!$W$14)+('MCC Data'!$G560*'PCU Data'!$X$14)+('MCC Data'!$H560*$Y$14)</f>
        <v>32.5</v>
      </c>
    </row>
    <row r="48" spans="1:17" s="16" customFormat="1" ht="12.75" customHeight="1" x14ac:dyDescent="0.2">
      <c r="A48" s="7">
        <f>'MCC Data'!A46</f>
        <v>0.67708333333333304</v>
      </c>
      <c r="B48" s="32">
        <f>('MCC Data'!$B46*'PCU Data'!$S$14)+('MCC Data'!$C46*'PCU Data'!$T$14)+('MCC Data'!$D46*'PCU Data'!$U$14)+('PCU Data'!$V$14*'MCC Data'!$E46)+('MCC Data'!$F46*'PCU Data'!$W$14)+('MCC Data'!$G46*'PCU Data'!$X$14)+('MCC Data'!$H46*$Y$14)</f>
        <v>0</v>
      </c>
      <c r="C48" s="32">
        <f>('MCC Data'!$J46*'PCU Data'!$S$14)+('MCC Data'!$K46*'PCU Data'!$T$14)+('MCC Data'!$L46*'PCU Data'!$U$14)+('PCU Data'!$V$14*'MCC Data'!$M46)+('MCC Data'!$N46*'PCU Data'!$W$14)+('MCC Data'!$O46*'PCU Data'!$X$14)+('MCC Data'!$P46*$Y$14)</f>
        <v>33.599999999999994</v>
      </c>
      <c r="D48" s="32">
        <f>('MCC Data'!$R46*'PCU Data'!$S$14)+('MCC Data'!$S46*'PCU Data'!$T$14)+('MCC Data'!$T46*'PCU Data'!$U$14)+('PCU Data'!$V$14*'MCC Data'!$U46)+('MCC Data'!$V46*'PCU Data'!$W$14)+('MCC Data'!$W46*'PCU Data'!$X$14)+('MCC Data'!$X46*$Y$14)</f>
        <v>129.10000000000002</v>
      </c>
      <c r="E48" s="32">
        <f>('MCC Data'!$B149*'PCU Data'!$S$14)+('MCC Data'!$C149*'PCU Data'!$T$14)+('MCC Data'!$D149*'PCU Data'!$U$14)+('PCU Data'!$V$14*'MCC Data'!$E149)+('MCC Data'!$F149*'PCU Data'!$W$14)+('MCC Data'!$G149*'PCU Data'!$X$14)+('MCC Data'!$H149*$Y$14)</f>
        <v>37.5</v>
      </c>
      <c r="F48" s="32">
        <f>('MCC Data'!$J149*'PCU Data'!$S$14)+('MCC Data'!$K149*'PCU Data'!$T$14)+('MCC Data'!$L149*'PCU Data'!$U$14)+('PCU Data'!$V$14*'MCC Data'!$M149)+('MCC Data'!$N149*'PCU Data'!$W$14)+('MCC Data'!$O149*'PCU Data'!$X$14)+('MCC Data'!$P149*$Y$14)</f>
        <v>0</v>
      </c>
      <c r="G48" s="32">
        <f>('MCC Data'!$R149*'PCU Data'!$S$14)+('MCC Data'!$S149*'PCU Data'!$T$14)+('MCC Data'!$T149*'PCU Data'!$U$14)+('PCU Data'!$V$14*'MCC Data'!$U149)+('MCC Data'!$V149*'PCU Data'!$W$14)+('MCC Data'!$W149*'PCU Data'!$X$14)+('MCC Data'!$X149*$Y$14)</f>
        <v>54.9</v>
      </c>
      <c r="H48" s="32">
        <f>('MCC Data'!$B252*'PCU Data'!$S$14)+('MCC Data'!$C252*'PCU Data'!$T$14)+('MCC Data'!$D252*'PCU Data'!$U$14)+('PCU Data'!$V$14*'MCC Data'!$E252)+('MCC Data'!$F252*'PCU Data'!$W$14)+('MCC Data'!$G252*'PCU Data'!$X$14)+('MCC Data'!$H252*$Y$14)</f>
        <v>103.8</v>
      </c>
      <c r="I48" s="32">
        <f>('MCC Data'!$J252*'PCU Data'!$S$14)+('MCC Data'!$K252*'PCU Data'!$T$14)+('MCC Data'!$L252*'PCU Data'!$U$14)+('PCU Data'!$V$14*'MCC Data'!$M252)+('MCC Data'!$N252*'PCU Data'!$W$14)+('MCC Data'!$O252*'PCU Data'!$X$14)+('MCC Data'!$P252*$Y$14)</f>
        <v>29.4</v>
      </c>
      <c r="J48" s="32">
        <f>('MCC Data'!$R252*'PCU Data'!$S$14)+('MCC Data'!$S252*'PCU Data'!$T$14)+('MCC Data'!$T252*'PCU Data'!$U$14)+('PCU Data'!$V$14*'MCC Data'!$U252)+('MCC Data'!$V252*'PCU Data'!$W$14)+('MCC Data'!$W252*'PCU Data'!$X$14)+('MCC Data'!$X252*$Y$14)</f>
        <v>0</v>
      </c>
      <c r="K48" s="32">
        <f>('MCC Data'!$B355*'PCU Data'!$S$14)+('MCC Data'!$C355*'PCU Data'!$T$14)+('MCC Data'!$D355*'PCU Data'!$U$14)+('PCU Data'!$V$14*'MCC Data'!$E355)+('MCC Data'!$F355*'PCU Data'!$W$14)+('MCC Data'!$G355*'PCU Data'!$X$14)+('MCC Data'!$H355*$Y$14)</f>
        <v>50.6</v>
      </c>
      <c r="L48" s="32">
        <f>('MCC Data'!$J355*'PCU Data'!$S$14)+('MCC Data'!$K355*'PCU Data'!$T$14)+('MCC Data'!$L355*'PCU Data'!$U$14)+('PCU Data'!$V$14*'MCC Data'!$M355)+('MCC Data'!$N355*'PCU Data'!$W$14)+('MCC Data'!$O355*'PCU Data'!$X$14)+('MCC Data'!$P355*$Y$14)</f>
        <v>138.30000000000001</v>
      </c>
      <c r="M48" s="32">
        <f>('MCC Data'!$R355*'PCU Data'!$S$14)+('MCC Data'!$S355*'PCU Data'!$T$14)+('MCC Data'!$T355*'PCU Data'!$U$14)+('PCU Data'!$V$14*'MCC Data'!$U355)+('MCC Data'!$V355*'PCU Data'!$W$14)+('MCC Data'!$W355*'PCU Data'!$X$14)+('MCC Data'!$X355*$Y$14)</f>
        <v>16.8</v>
      </c>
      <c r="N48" s="32">
        <f>('MCC Data'!$B458*'PCU Data'!$S$14)+('MCC Data'!$C458*'PCU Data'!$T$14)+('MCC Data'!$D458*'PCU Data'!$U$14)+('PCU Data'!$V$14*'MCC Data'!$E458)+('MCC Data'!$F458*'PCU Data'!$W$14)+('MCC Data'!$G458*'PCU Data'!$X$14)+('MCC Data'!$H458*$Y$14)</f>
        <v>0</v>
      </c>
      <c r="O48" s="32">
        <f>('MCC Data'!$J458*'PCU Data'!$S$14)+('MCC Data'!$K458*'PCU Data'!$T$14)+('MCC Data'!$L458*'PCU Data'!$U$14)+('PCU Data'!$V$14*'MCC Data'!$M458)+('MCC Data'!$N458*'PCU Data'!$W$14)+('MCC Data'!$O458*'PCU Data'!$X$14)+('MCC Data'!$P458*$Y$14)</f>
        <v>45.6</v>
      </c>
      <c r="P48" s="32">
        <f>('MCC Data'!$R458*'PCU Data'!$S$14)+('MCC Data'!$S458*'PCU Data'!$T$14)+('MCC Data'!$T458*'PCU Data'!$U$14)+('PCU Data'!$V$14*'MCC Data'!$U458)+('MCC Data'!$V458*'PCU Data'!$W$14)+('MCC Data'!$W458*'PCU Data'!$X$14)+('MCC Data'!$X458*$Y$14)</f>
        <v>93.9</v>
      </c>
      <c r="Q48" s="32">
        <f>('MCC Data'!$B561*'PCU Data'!$S$14)+('MCC Data'!$C561*'PCU Data'!$T$14)+('MCC Data'!$D561*'PCU Data'!$U$14)+('PCU Data'!$V$14*'MCC Data'!$E561)+('MCC Data'!$F561*'PCU Data'!$W$14)+('MCC Data'!$G561*'PCU Data'!$X$14)+('MCC Data'!$H561*$Y$14)</f>
        <v>27.9</v>
      </c>
    </row>
    <row r="49" spans="1:17" s="16" customFormat="1" ht="12.75" customHeight="1" x14ac:dyDescent="0.2">
      <c r="A49" s="6">
        <f>'MCC Data'!A47</f>
        <v>0.68749999999999967</v>
      </c>
      <c r="B49" s="32">
        <f>('MCC Data'!$B47*'PCU Data'!$S$14)+('MCC Data'!$C47*'PCU Data'!$T$14)+('MCC Data'!$D47*'PCU Data'!$U$14)+('PCU Data'!$V$14*'MCC Data'!$E47)+('MCC Data'!$F47*'PCU Data'!$W$14)+('MCC Data'!$G47*'PCU Data'!$X$14)+('MCC Data'!$H47*$Y$14)</f>
        <v>0</v>
      </c>
      <c r="C49" s="32">
        <f>('MCC Data'!$J47*'PCU Data'!$S$14)+('MCC Data'!$K47*'PCU Data'!$T$14)+('MCC Data'!$L47*'PCU Data'!$U$14)+('PCU Data'!$V$14*'MCC Data'!$M47)+('MCC Data'!$N47*'PCU Data'!$W$14)+('MCC Data'!$O47*'PCU Data'!$X$14)+('MCC Data'!$P47*$Y$14)</f>
        <v>38.200000000000003</v>
      </c>
      <c r="D49" s="32">
        <f>('MCC Data'!$R47*'PCU Data'!$S$14)+('MCC Data'!$S47*'PCU Data'!$T$14)+('MCC Data'!$T47*'PCU Data'!$U$14)+('PCU Data'!$V$14*'MCC Data'!$U47)+('MCC Data'!$V47*'PCU Data'!$W$14)+('MCC Data'!$W47*'PCU Data'!$X$14)+('MCC Data'!$X47*$Y$14)</f>
        <v>148.9</v>
      </c>
      <c r="E49" s="32">
        <f>('MCC Data'!$B150*'PCU Data'!$S$14)+('MCC Data'!$C150*'PCU Data'!$T$14)+('MCC Data'!$D150*'PCU Data'!$U$14)+('PCU Data'!$V$14*'MCC Data'!$E150)+('MCC Data'!$F150*'PCU Data'!$W$14)+('MCC Data'!$G150*'PCU Data'!$X$14)+('MCC Data'!$H150*$Y$14)</f>
        <v>31.4</v>
      </c>
      <c r="F49" s="32">
        <f>('MCC Data'!$J150*'PCU Data'!$S$14)+('MCC Data'!$K150*'PCU Data'!$T$14)+('MCC Data'!$L150*'PCU Data'!$U$14)+('PCU Data'!$V$14*'MCC Data'!$M150)+('MCC Data'!$N150*'PCU Data'!$W$14)+('MCC Data'!$O150*'PCU Data'!$X$14)+('MCC Data'!$P150*$Y$14)</f>
        <v>0</v>
      </c>
      <c r="G49" s="32">
        <f>('MCC Data'!$R150*'PCU Data'!$S$14)+('MCC Data'!$S150*'PCU Data'!$T$14)+('MCC Data'!$T150*'PCU Data'!$U$14)+('PCU Data'!$V$14*'MCC Data'!$U150)+('MCC Data'!$V150*'PCU Data'!$W$14)+('MCC Data'!$W150*'PCU Data'!$X$14)+('MCC Data'!$X150*$Y$14)</f>
        <v>60.1</v>
      </c>
      <c r="H49" s="32">
        <f>('MCC Data'!$B253*'PCU Data'!$S$14)+('MCC Data'!$C253*'PCU Data'!$T$14)+('MCC Data'!$D253*'PCU Data'!$U$14)+('PCU Data'!$V$14*'MCC Data'!$E253)+('MCC Data'!$F253*'PCU Data'!$W$14)+('MCC Data'!$G253*'PCU Data'!$X$14)+('MCC Data'!$H253*$Y$14)</f>
        <v>102.39999999999999</v>
      </c>
      <c r="I49" s="32">
        <f>('MCC Data'!$J253*'PCU Data'!$S$14)+('MCC Data'!$K253*'PCU Data'!$T$14)+('MCC Data'!$L253*'PCU Data'!$U$14)+('PCU Data'!$V$14*'MCC Data'!$M253)+('MCC Data'!$N253*'PCU Data'!$W$14)+('MCC Data'!$O253*'PCU Data'!$X$14)+('MCC Data'!$P253*$Y$14)</f>
        <v>45.5</v>
      </c>
      <c r="J49" s="32">
        <f>('MCC Data'!$R253*'PCU Data'!$S$14)+('MCC Data'!$S253*'PCU Data'!$T$14)+('MCC Data'!$T253*'PCU Data'!$U$14)+('PCU Data'!$V$14*'MCC Data'!$U253)+('MCC Data'!$V253*'PCU Data'!$W$14)+('MCC Data'!$W253*'PCU Data'!$X$14)+('MCC Data'!$X253*$Y$14)</f>
        <v>0</v>
      </c>
      <c r="K49" s="32">
        <f>('MCC Data'!$B356*'PCU Data'!$S$14)+('MCC Data'!$C356*'PCU Data'!$T$14)+('MCC Data'!$D356*'PCU Data'!$U$14)+('PCU Data'!$V$14*'MCC Data'!$E356)+('MCC Data'!$F356*'PCU Data'!$W$14)+('MCC Data'!$G356*'PCU Data'!$X$14)+('MCC Data'!$H356*$Y$14)</f>
        <v>41.8</v>
      </c>
      <c r="L49" s="32">
        <f>('MCC Data'!$J356*'PCU Data'!$S$14)+('MCC Data'!$K356*'PCU Data'!$T$14)+('MCC Data'!$L356*'PCU Data'!$U$14)+('PCU Data'!$V$14*'MCC Data'!$M356)+('MCC Data'!$N356*'PCU Data'!$W$14)+('MCC Data'!$O356*'PCU Data'!$X$14)+('MCC Data'!$P356*$Y$14)</f>
        <v>103.8</v>
      </c>
      <c r="M49" s="32">
        <f>('MCC Data'!$R356*'PCU Data'!$S$14)+('MCC Data'!$S356*'PCU Data'!$T$14)+('MCC Data'!$T356*'PCU Data'!$U$14)+('PCU Data'!$V$14*'MCC Data'!$U356)+('MCC Data'!$V356*'PCU Data'!$W$14)+('MCC Data'!$W356*'PCU Data'!$X$14)+('MCC Data'!$X356*$Y$14)</f>
        <v>15.9</v>
      </c>
      <c r="N49" s="32">
        <f>('MCC Data'!$B459*'PCU Data'!$S$14)+('MCC Data'!$C459*'PCU Data'!$T$14)+('MCC Data'!$D459*'PCU Data'!$U$14)+('PCU Data'!$V$14*'MCC Data'!$E459)+('MCC Data'!$F459*'PCU Data'!$W$14)+('MCC Data'!$G459*'PCU Data'!$X$14)+('MCC Data'!$H459*$Y$14)</f>
        <v>0</v>
      </c>
      <c r="O49" s="32">
        <f>('MCC Data'!$J459*'PCU Data'!$S$14)+('MCC Data'!$K459*'PCU Data'!$T$14)+('MCC Data'!$L459*'PCU Data'!$U$14)+('PCU Data'!$V$14*'MCC Data'!$M459)+('MCC Data'!$N459*'PCU Data'!$W$14)+('MCC Data'!$O459*'PCU Data'!$X$14)+('MCC Data'!$P459*$Y$14)</f>
        <v>45.199999999999996</v>
      </c>
      <c r="P49" s="32">
        <f>('MCC Data'!$R459*'PCU Data'!$S$14)+('MCC Data'!$S459*'PCU Data'!$T$14)+('MCC Data'!$T459*'PCU Data'!$U$14)+('PCU Data'!$V$14*'MCC Data'!$U459)+('MCC Data'!$V459*'PCU Data'!$W$14)+('MCC Data'!$W459*'PCU Data'!$X$14)+('MCC Data'!$X459*$Y$14)</f>
        <v>103.7</v>
      </c>
      <c r="Q49" s="32">
        <f>('MCC Data'!$B562*'PCU Data'!$S$14)+('MCC Data'!$C562*'PCU Data'!$T$14)+('MCC Data'!$D562*'PCU Data'!$U$14)+('PCU Data'!$V$14*'MCC Data'!$E562)+('MCC Data'!$F562*'PCU Data'!$W$14)+('MCC Data'!$G562*'PCU Data'!$X$14)+('MCC Data'!$H562*$Y$14)</f>
        <v>28.5</v>
      </c>
    </row>
    <row r="50" spans="1:17" s="16" customFormat="1" ht="12.75" customHeight="1" x14ac:dyDescent="0.2">
      <c r="A50" s="7">
        <f>'MCC Data'!A48</f>
        <v>0.6979166666666663</v>
      </c>
      <c r="B50" s="32">
        <f>('MCC Data'!$B48*'PCU Data'!$S$14)+('MCC Data'!$C48*'PCU Data'!$T$14)+('MCC Data'!$D48*'PCU Data'!$U$14)+('PCU Data'!$V$14*'MCC Data'!$E48)+('MCC Data'!$F48*'PCU Data'!$W$14)+('MCC Data'!$G48*'PCU Data'!$X$14)+('MCC Data'!$H48*$Y$14)</f>
        <v>0</v>
      </c>
      <c r="C50" s="32">
        <f>('MCC Data'!$J48*'PCU Data'!$S$14)+('MCC Data'!$K48*'PCU Data'!$T$14)+('MCC Data'!$L48*'PCU Data'!$U$14)+('PCU Data'!$V$14*'MCC Data'!$M48)+('MCC Data'!$N48*'PCU Data'!$W$14)+('MCC Data'!$O48*'PCU Data'!$X$14)+('MCC Data'!$P48*$Y$14)</f>
        <v>27.4</v>
      </c>
      <c r="D50" s="32">
        <f>('MCC Data'!$R48*'PCU Data'!$S$14)+('MCC Data'!$S48*'PCU Data'!$T$14)+('MCC Data'!$T48*'PCU Data'!$U$14)+('PCU Data'!$V$14*'MCC Data'!$U48)+('MCC Data'!$V48*'PCU Data'!$W$14)+('MCC Data'!$W48*'PCU Data'!$X$14)+('MCC Data'!$X48*$Y$14)</f>
        <v>138.5</v>
      </c>
      <c r="E50" s="32">
        <f>('MCC Data'!$B151*'PCU Data'!$S$14)+('MCC Data'!$C151*'PCU Data'!$T$14)+('MCC Data'!$D151*'PCU Data'!$U$14)+('PCU Data'!$V$14*'MCC Data'!$E151)+('MCC Data'!$F151*'PCU Data'!$W$14)+('MCC Data'!$G151*'PCU Data'!$X$14)+('MCC Data'!$H151*$Y$14)</f>
        <v>37</v>
      </c>
      <c r="F50" s="32">
        <f>('MCC Data'!$J151*'PCU Data'!$S$14)+('MCC Data'!$K151*'PCU Data'!$T$14)+('MCC Data'!$L151*'PCU Data'!$U$14)+('PCU Data'!$V$14*'MCC Data'!$M151)+('MCC Data'!$N151*'PCU Data'!$W$14)+('MCC Data'!$O151*'PCU Data'!$X$14)+('MCC Data'!$P151*$Y$14)</f>
        <v>0</v>
      </c>
      <c r="G50" s="32">
        <f>('MCC Data'!$R151*'PCU Data'!$S$14)+('MCC Data'!$S151*'PCU Data'!$T$14)+('MCC Data'!$T151*'PCU Data'!$U$14)+('PCU Data'!$V$14*'MCC Data'!$U151)+('MCC Data'!$V151*'PCU Data'!$W$14)+('MCC Data'!$W151*'PCU Data'!$X$14)+('MCC Data'!$X151*$Y$14)</f>
        <v>47.4</v>
      </c>
      <c r="H50" s="32">
        <f>('MCC Data'!$B254*'PCU Data'!$S$14)+('MCC Data'!$C254*'PCU Data'!$T$14)+('MCC Data'!$D254*'PCU Data'!$U$14)+('PCU Data'!$V$14*'MCC Data'!$E254)+('MCC Data'!$F254*'PCU Data'!$W$14)+('MCC Data'!$G254*'PCU Data'!$X$14)+('MCC Data'!$H254*$Y$14)</f>
        <v>94.600000000000009</v>
      </c>
      <c r="I50" s="32">
        <f>('MCC Data'!$J254*'PCU Data'!$S$14)+('MCC Data'!$K254*'PCU Data'!$T$14)+('MCC Data'!$L254*'PCU Data'!$U$14)+('PCU Data'!$V$14*'MCC Data'!$M254)+('MCC Data'!$N254*'PCU Data'!$W$14)+('MCC Data'!$O254*'PCU Data'!$X$14)+('MCC Data'!$P254*$Y$14)</f>
        <v>36</v>
      </c>
      <c r="J50" s="32">
        <f>('MCC Data'!$R254*'PCU Data'!$S$14)+('MCC Data'!$S254*'PCU Data'!$T$14)+('MCC Data'!$T254*'PCU Data'!$U$14)+('PCU Data'!$V$14*'MCC Data'!$U254)+('MCC Data'!$V254*'PCU Data'!$W$14)+('MCC Data'!$W254*'PCU Data'!$X$14)+('MCC Data'!$X254*$Y$14)</f>
        <v>0</v>
      </c>
      <c r="K50" s="32">
        <f>('MCC Data'!$B357*'PCU Data'!$S$14)+('MCC Data'!$C357*'PCU Data'!$T$14)+('MCC Data'!$D357*'PCU Data'!$U$14)+('PCU Data'!$V$14*'MCC Data'!$E357)+('MCC Data'!$F357*'PCU Data'!$W$14)+('MCC Data'!$G357*'PCU Data'!$X$14)+('MCC Data'!$H357*$Y$14)</f>
        <v>51.599999999999994</v>
      </c>
      <c r="L50" s="32">
        <f>('MCC Data'!$J357*'PCU Data'!$S$14)+('MCC Data'!$K357*'PCU Data'!$T$14)+('MCC Data'!$L357*'PCU Data'!$U$14)+('PCU Data'!$V$14*'MCC Data'!$M357)+('MCC Data'!$N357*'PCU Data'!$W$14)+('MCC Data'!$O357*'PCU Data'!$X$14)+('MCC Data'!$P357*$Y$14)</f>
        <v>106</v>
      </c>
      <c r="M50" s="32">
        <f>('MCC Data'!$R357*'PCU Data'!$S$14)+('MCC Data'!$S357*'PCU Data'!$T$14)+('MCC Data'!$T357*'PCU Data'!$U$14)+('PCU Data'!$V$14*'MCC Data'!$U357)+('MCC Data'!$V357*'PCU Data'!$W$14)+('MCC Data'!$W357*'PCU Data'!$X$14)+('MCC Data'!$X357*$Y$14)</f>
        <v>14.9</v>
      </c>
      <c r="N50" s="32">
        <f>('MCC Data'!$B460*'PCU Data'!$S$14)+('MCC Data'!$C460*'PCU Data'!$T$14)+('MCC Data'!$D460*'PCU Data'!$U$14)+('PCU Data'!$V$14*'MCC Data'!$E460)+('MCC Data'!$F460*'PCU Data'!$W$14)+('MCC Data'!$G460*'PCU Data'!$X$14)+('MCC Data'!$H460*$Y$14)</f>
        <v>0</v>
      </c>
      <c r="O50" s="32">
        <f>('MCC Data'!$J460*'PCU Data'!$S$14)+('MCC Data'!$K460*'PCU Data'!$T$14)+('MCC Data'!$L460*'PCU Data'!$U$14)+('PCU Data'!$V$14*'MCC Data'!$M460)+('MCC Data'!$N460*'PCU Data'!$W$14)+('MCC Data'!$O460*'PCU Data'!$X$14)+('MCC Data'!$P460*$Y$14)</f>
        <v>31.199999999999996</v>
      </c>
      <c r="P50" s="32">
        <f>('MCC Data'!$R460*'PCU Data'!$S$14)+('MCC Data'!$S460*'PCU Data'!$T$14)+('MCC Data'!$T460*'PCU Data'!$U$14)+('PCU Data'!$V$14*'MCC Data'!$U460)+('MCC Data'!$V460*'PCU Data'!$W$14)+('MCC Data'!$W460*'PCU Data'!$X$14)+('MCC Data'!$X460*$Y$14)</f>
        <v>111.40000000000002</v>
      </c>
      <c r="Q50" s="32">
        <f>('MCC Data'!$B563*'PCU Data'!$S$14)+('MCC Data'!$C563*'PCU Data'!$T$14)+('MCC Data'!$D563*'PCU Data'!$U$14)+('PCU Data'!$V$14*'MCC Data'!$E563)+('MCC Data'!$F563*'PCU Data'!$W$14)+('MCC Data'!$G563*'PCU Data'!$X$14)+('MCC Data'!$H563*$Y$14)</f>
        <v>35.9</v>
      </c>
    </row>
    <row r="51" spans="1:17" s="16" customFormat="1" ht="12.75" customHeight="1" x14ac:dyDescent="0.2">
      <c r="A51" s="6">
        <f>'MCC Data'!A49</f>
        <v>0.70833333333333293</v>
      </c>
      <c r="B51" s="32">
        <f>('MCC Data'!$B49*'PCU Data'!$S$14)+('MCC Data'!$C49*'PCU Data'!$T$14)+('MCC Data'!$D49*'PCU Data'!$U$14)+('PCU Data'!$V$14*'MCC Data'!$E49)+('MCC Data'!$F49*'PCU Data'!$W$14)+('MCC Data'!$G49*'PCU Data'!$X$14)+('MCC Data'!$H49*$Y$14)</f>
        <v>0</v>
      </c>
      <c r="C51" s="32">
        <f>('MCC Data'!$J49*'PCU Data'!$S$14)+('MCC Data'!$K49*'PCU Data'!$T$14)+('MCC Data'!$L49*'PCU Data'!$U$14)+('PCU Data'!$V$14*'MCC Data'!$M49)+('MCC Data'!$N49*'PCU Data'!$W$14)+('MCC Data'!$O49*'PCU Data'!$X$14)+('MCC Data'!$P49*$Y$14)</f>
        <v>28</v>
      </c>
      <c r="D51" s="32">
        <f>('MCC Data'!$R49*'PCU Data'!$S$14)+('MCC Data'!$S49*'PCU Data'!$T$14)+('MCC Data'!$T49*'PCU Data'!$U$14)+('PCU Data'!$V$14*'MCC Data'!$U49)+('MCC Data'!$V49*'PCU Data'!$W$14)+('MCC Data'!$W49*'PCU Data'!$X$14)+('MCC Data'!$X49*$Y$14)</f>
        <v>147.69999999999999</v>
      </c>
      <c r="E51" s="32">
        <f>('MCC Data'!$B152*'PCU Data'!$S$14)+('MCC Data'!$C152*'PCU Data'!$T$14)+('MCC Data'!$D152*'PCU Data'!$U$14)+('PCU Data'!$V$14*'MCC Data'!$E152)+('MCC Data'!$F152*'PCU Data'!$W$14)+('MCC Data'!$G152*'PCU Data'!$X$14)+('MCC Data'!$H152*$Y$14)</f>
        <v>34.4</v>
      </c>
      <c r="F51" s="32">
        <f>('MCC Data'!$J152*'PCU Data'!$S$14)+('MCC Data'!$K152*'PCU Data'!$T$14)+('MCC Data'!$L152*'PCU Data'!$U$14)+('PCU Data'!$V$14*'MCC Data'!$M152)+('MCC Data'!$N152*'PCU Data'!$W$14)+('MCC Data'!$O152*'PCU Data'!$X$14)+('MCC Data'!$P152*$Y$14)</f>
        <v>0</v>
      </c>
      <c r="G51" s="32">
        <f>('MCC Data'!$R152*'PCU Data'!$S$14)+('MCC Data'!$S152*'PCU Data'!$T$14)+('MCC Data'!$T152*'PCU Data'!$U$14)+('PCU Data'!$V$14*'MCC Data'!$U152)+('MCC Data'!$V152*'PCU Data'!$W$14)+('MCC Data'!$W152*'PCU Data'!$X$14)+('MCC Data'!$X152*$Y$14)</f>
        <v>47.9</v>
      </c>
      <c r="H51" s="32">
        <f>('MCC Data'!$B255*'PCU Data'!$S$14)+('MCC Data'!$C255*'PCU Data'!$T$14)+('MCC Data'!$D255*'PCU Data'!$U$14)+('PCU Data'!$V$14*'MCC Data'!$E255)+('MCC Data'!$F255*'PCU Data'!$W$14)+('MCC Data'!$G255*'PCU Data'!$X$14)+('MCC Data'!$H255*$Y$14)</f>
        <v>106</v>
      </c>
      <c r="I51" s="32">
        <f>('MCC Data'!$J255*'PCU Data'!$S$14)+('MCC Data'!$K255*'PCU Data'!$T$14)+('MCC Data'!$L255*'PCU Data'!$U$14)+('PCU Data'!$V$14*'MCC Data'!$M255)+('MCC Data'!$N255*'PCU Data'!$W$14)+('MCC Data'!$O255*'PCU Data'!$X$14)+('MCC Data'!$P255*$Y$14)</f>
        <v>39.5</v>
      </c>
      <c r="J51" s="32">
        <f>('MCC Data'!$R255*'PCU Data'!$S$14)+('MCC Data'!$S255*'PCU Data'!$T$14)+('MCC Data'!$T255*'PCU Data'!$U$14)+('PCU Data'!$V$14*'MCC Data'!$U255)+('MCC Data'!$V255*'PCU Data'!$W$14)+('MCC Data'!$W255*'PCU Data'!$X$14)+('MCC Data'!$X255*$Y$14)</f>
        <v>0</v>
      </c>
      <c r="K51" s="32">
        <f>('MCC Data'!$B358*'PCU Data'!$S$14)+('MCC Data'!$C358*'PCU Data'!$T$14)+('MCC Data'!$D358*'PCU Data'!$U$14)+('PCU Data'!$V$14*'MCC Data'!$E358)+('MCC Data'!$F358*'PCU Data'!$W$14)+('MCC Data'!$G358*'PCU Data'!$X$14)+('MCC Data'!$H358*$Y$14)</f>
        <v>28.8</v>
      </c>
      <c r="L51" s="32">
        <f>('MCC Data'!$J358*'PCU Data'!$S$14)+('MCC Data'!$K358*'PCU Data'!$T$14)+('MCC Data'!$L358*'PCU Data'!$U$14)+('PCU Data'!$V$14*'MCC Data'!$M358)+('MCC Data'!$N358*'PCU Data'!$W$14)+('MCC Data'!$O358*'PCU Data'!$X$14)+('MCC Data'!$P358*$Y$14)</f>
        <v>108.70000000000002</v>
      </c>
      <c r="M51" s="32">
        <f>('MCC Data'!$R358*'PCU Data'!$S$14)+('MCC Data'!$S358*'PCU Data'!$T$14)+('MCC Data'!$T358*'PCU Data'!$U$14)+('PCU Data'!$V$14*'MCC Data'!$U358)+('MCC Data'!$V358*'PCU Data'!$W$14)+('MCC Data'!$W358*'PCU Data'!$X$14)+('MCC Data'!$X358*$Y$14)</f>
        <v>7</v>
      </c>
      <c r="N51" s="32">
        <f>('MCC Data'!$B461*'PCU Data'!$S$14)+('MCC Data'!$C461*'PCU Data'!$T$14)+('MCC Data'!$D461*'PCU Data'!$U$14)+('PCU Data'!$V$14*'MCC Data'!$E461)+('MCC Data'!$F461*'PCU Data'!$W$14)+('MCC Data'!$G461*'PCU Data'!$X$14)+('MCC Data'!$H461*$Y$14)</f>
        <v>0</v>
      </c>
      <c r="O51" s="32">
        <f>('MCC Data'!$J461*'PCU Data'!$S$14)+('MCC Data'!$K461*'PCU Data'!$T$14)+('MCC Data'!$L461*'PCU Data'!$U$14)+('PCU Data'!$V$14*'MCC Data'!$M461)+('MCC Data'!$N461*'PCU Data'!$W$14)+('MCC Data'!$O461*'PCU Data'!$X$14)+('MCC Data'!$P461*$Y$14)</f>
        <v>40.299999999999997</v>
      </c>
      <c r="P51" s="32">
        <f>('MCC Data'!$R461*'PCU Data'!$S$14)+('MCC Data'!$S461*'PCU Data'!$T$14)+('MCC Data'!$T461*'PCU Data'!$U$14)+('PCU Data'!$V$14*'MCC Data'!$U461)+('MCC Data'!$V461*'PCU Data'!$W$14)+('MCC Data'!$W461*'PCU Data'!$X$14)+('MCC Data'!$X461*$Y$14)</f>
        <v>122.20000000000002</v>
      </c>
      <c r="Q51" s="32">
        <f>('MCC Data'!$B564*'PCU Data'!$S$14)+('MCC Data'!$C564*'PCU Data'!$T$14)+('MCC Data'!$D564*'PCU Data'!$U$14)+('PCU Data'!$V$14*'MCC Data'!$E564)+('MCC Data'!$F564*'PCU Data'!$W$14)+('MCC Data'!$G564*'PCU Data'!$X$14)+('MCC Data'!$H564*$Y$14)</f>
        <v>23.4</v>
      </c>
    </row>
    <row r="52" spans="1:17" s="16" customFormat="1" ht="12.75" customHeight="1" x14ac:dyDescent="0.2">
      <c r="A52" s="6">
        <f>'MCC Data'!A50</f>
        <v>0.71874999999999956</v>
      </c>
      <c r="B52" s="32">
        <f>('MCC Data'!$B50*'PCU Data'!$S$14)+('MCC Data'!$C50*'PCU Data'!$T$14)+('MCC Data'!$D50*'PCU Data'!$U$14)+('PCU Data'!$V$14*'MCC Data'!$E50)+('MCC Data'!$F50*'PCU Data'!$W$14)+('MCC Data'!$G50*'PCU Data'!$X$14)+('MCC Data'!$H50*$Y$14)</f>
        <v>0</v>
      </c>
      <c r="C52" s="32">
        <f>('MCC Data'!$J50*'PCU Data'!$S$14)+('MCC Data'!$K50*'PCU Data'!$T$14)+('MCC Data'!$L50*'PCU Data'!$U$14)+('PCU Data'!$V$14*'MCC Data'!$M50)+('MCC Data'!$N50*'PCU Data'!$W$14)+('MCC Data'!$O50*'PCU Data'!$X$14)+('MCC Data'!$P50*$Y$14)</f>
        <v>47.4</v>
      </c>
      <c r="D52" s="32">
        <f>('MCC Data'!$R50*'PCU Data'!$S$14)+('MCC Data'!$S50*'PCU Data'!$T$14)+('MCC Data'!$T50*'PCU Data'!$U$14)+('PCU Data'!$V$14*'MCC Data'!$U50)+('MCC Data'!$V50*'PCU Data'!$W$14)+('MCC Data'!$W50*'PCU Data'!$X$14)+('MCC Data'!$X50*$Y$14)</f>
        <v>149.70000000000002</v>
      </c>
      <c r="E52" s="32">
        <f>('MCC Data'!$B153*'PCU Data'!$S$14)+('MCC Data'!$C153*'PCU Data'!$T$14)+('MCC Data'!$D153*'PCU Data'!$U$14)+('PCU Data'!$V$14*'MCC Data'!$E153)+('MCC Data'!$F153*'PCU Data'!$W$14)+('MCC Data'!$G153*'PCU Data'!$X$14)+('MCC Data'!$H153*$Y$14)</f>
        <v>26.9</v>
      </c>
      <c r="F52" s="32">
        <f>('MCC Data'!$J153*'PCU Data'!$S$14)+('MCC Data'!$K153*'PCU Data'!$T$14)+('MCC Data'!$L153*'PCU Data'!$U$14)+('PCU Data'!$V$14*'MCC Data'!$M153)+('MCC Data'!$N153*'PCU Data'!$W$14)+('MCC Data'!$O153*'PCU Data'!$X$14)+('MCC Data'!$P153*$Y$14)</f>
        <v>0</v>
      </c>
      <c r="G52" s="32">
        <f>('MCC Data'!$R153*'PCU Data'!$S$14)+('MCC Data'!$S153*'PCU Data'!$T$14)+('MCC Data'!$T153*'PCU Data'!$U$14)+('PCU Data'!$V$14*'MCC Data'!$U153)+('MCC Data'!$V153*'PCU Data'!$W$14)+('MCC Data'!$W153*'PCU Data'!$X$14)+('MCC Data'!$X153*$Y$14)</f>
        <v>44.2</v>
      </c>
      <c r="H52" s="32">
        <f>('MCC Data'!$B256*'PCU Data'!$S$14)+('MCC Data'!$C256*'PCU Data'!$T$14)+('MCC Data'!$D256*'PCU Data'!$U$14)+('PCU Data'!$V$14*'MCC Data'!$E256)+('MCC Data'!$F256*'PCU Data'!$W$14)+('MCC Data'!$G256*'PCU Data'!$X$14)+('MCC Data'!$H256*$Y$14)</f>
        <v>106.70000000000002</v>
      </c>
      <c r="I52" s="32">
        <f>('MCC Data'!$J256*'PCU Data'!$S$14)+('MCC Data'!$K256*'PCU Data'!$T$14)+('MCC Data'!$L256*'PCU Data'!$U$14)+('PCU Data'!$V$14*'MCC Data'!$M256)+('MCC Data'!$N256*'PCU Data'!$W$14)+('MCC Data'!$O256*'PCU Data'!$X$14)+('MCC Data'!$P256*$Y$14)</f>
        <v>33.5</v>
      </c>
      <c r="J52" s="32">
        <f>('MCC Data'!$R256*'PCU Data'!$S$14)+('MCC Data'!$S256*'PCU Data'!$T$14)+('MCC Data'!$T256*'PCU Data'!$U$14)+('PCU Data'!$V$14*'MCC Data'!$U256)+('MCC Data'!$V256*'PCU Data'!$W$14)+('MCC Data'!$W256*'PCU Data'!$X$14)+('MCC Data'!$X256*$Y$14)</f>
        <v>0</v>
      </c>
      <c r="K52" s="32">
        <f>('MCC Data'!$B359*'PCU Data'!$S$14)+('MCC Data'!$C359*'PCU Data'!$T$14)+('MCC Data'!$D359*'PCU Data'!$U$14)+('PCU Data'!$V$14*'MCC Data'!$E359)+('MCC Data'!$F359*'PCU Data'!$W$14)+('MCC Data'!$G359*'PCU Data'!$X$14)+('MCC Data'!$H359*$Y$14)</f>
        <v>36.299999999999997</v>
      </c>
      <c r="L52" s="32">
        <f>('MCC Data'!$J359*'PCU Data'!$S$14)+('MCC Data'!$K359*'PCU Data'!$T$14)+('MCC Data'!$L359*'PCU Data'!$U$14)+('PCU Data'!$V$14*'MCC Data'!$M359)+('MCC Data'!$N359*'PCU Data'!$W$14)+('MCC Data'!$O359*'PCU Data'!$X$14)+('MCC Data'!$P359*$Y$14)</f>
        <v>112.5</v>
      </c>
      <c r="M52" s="32">
        <f>('MCC Data'!$R359*'PCU Data'!$S$14)+('MCC Data'!$S359*'PCU Data'!$T$14)+('MCC Data'!$T359*'PCU Data'!$U$14)+('PCU Data'!$V$14*'MCC Data'!$U359)+('MCC Data'!$V359*'PCU Data'!$W$14)+('MCC Data'!$W359*'PCU Data'!$X$14)+('MCC Data'!$X359*$Y$14)</f>
        <v>12.9</v>
      </c>
      <c r="N52" s="32">
        <f>('MCC Data'!$B462*'PCU Data'!$S$14)+('MCC Data'!$C462*'PCU Data'!$T$14)+('MCC Data'!$D462*'PCU Data'!$U$14)+('PCU Data'!$V$14*'MCC Data'!$E462)+('MCC Data'!$F462*'PCU Data'!$W$14)+('MCC Data'!$G462*'PCU Data'!$X$14)+('MCC Data'!$H462*$Y$14)</f>
        <v>0</v>
      </c>
      <c r="O52" s="32">
        <f>('MCC Data'!$J462*'PCU Data'!$S$14)+('MCC Data'!$K462*'PCU Data'!$T$14)+('MCC Data'!$L462*'PCU Data'!$U$14)+('PCU Data'!$V$14*'MCC Data'!$M462)+('MCC Data'!$N462*'PCU Data'!$W$14)+('MCC Data'!$O462*'PCU Data'!$X$14)+('MCC Data'!$P462*$Y$14)</f>
        <v>30.299999999999997</v>
      </c>
      <c r="P52" s="32">
        <f>('MCC Data'!$R462*'PCU Data'!$S$14)+('MCC Data'!$S462*'PCU Data'!$T$14)+('MCC Data'!$T462*'PCU Data'!$U$14)+('PCU Data'!$V$14*'MCC Data'!$U462)+('MCC Data'!$V462*'PCU Data'!$W$14)+('MCC Data'!$W462*'PCU Data'!$X$14)+('MCC Data'!$X462*$Y$14)</f>
        <v>103.5</v>
      </c>
      <c r="Q52" s="32">
        <f>('MCC Data'!$B565*'PCU Data'!$S$14)+('MCC Data'!$C565*'PCU Data'!$T$14)+('MCC Data'!$D565*'PCU Data'!$U$14)+('PCU Data'!$V$14*'MCC Data'!$E565)+('MCC Data'!$F565*'PCU Data'!$W$14)+('MCC Data'!$G565*'PCU Data'!$X$14)+('MCC Data'!$H565*$Y$14)</f>
        <v>23.5</v>
      </c>
    </row>
    <row r="53" spans="1:17" s="16" customFormat="1" ht="12.75" customHeight="1" x14ac:dyDescent="0.2">
      <c r="A53" s="6">
        <f>'MCC Data'!A51</f>
        <v>0.72916666666666619</v>
      </c>
      <c r="B53" s="32">
        <f>('MCC Data'!$B51*'PCU Data'!$S$14)+('MCC Data'!$C51*'PCU Data'!$T$14)+('MCC Data'!$D51*'PCU Data'!$U$14)+('PCU Data'!$V$14*'MCC Data'!$E51)+('MCC Data'!$F51*'PCU Data'!$W$14)+('MCC Data'!$G51*'PCU Data'!$X$14)+('MCC Data'!$H51*$Y$14)</f>
        <v>0</v>
      </c>
      <c r="C53" s="32">
        <f>('MCC Data'!$J51*'PCU Data'!$S$14)+('MCC Data'!$K51*'PCU Data'!$T$14)+('MCC Data'!$L51*'PCU Data'!$U$14)+('PCU Data'!$V$14*'MCC Data'!$M51)+('MCC Data'!$N51*'PCU Data'!$W$14)+('MCC Data'!$O51*'PCU Data'!$X$14)+('MCC Data'!$P51*$Y$14)</f>
        <v>42.9</v>
      </c>
      <c r="D53" s="32">
        <f>('MCC Data'!$R51*'PCU Data'!$S$14)+('MCC Data'!$S51*'PCU Data'!$T$14)+('MCC Data'!$T51*'PCU Data'!$U$14)+('PCU Data'!$V$14*'MCC Data'!$U51)+('MCC Data'!$V51*'PCU Data'!$W$14)+('MCC Data'!$W51*'PCU Data'!$X$14)+('MCC Data'!$X51*$Y$14)</f>
        <v>131.00000000000003</v>
      </c>
      <c r="E53" s="32">
        <f>('MCC Data'!$B154*'PCU Data'!$S$14)+('MCC Data'!$C154*'PCU Data'!$T$14)+('MCC Data'!$D154*'PCU Data'!$U$14)+('PCU Data'!$V$14*'MCC Data'!$E154)+('MCC Data'!$F154*'PCU Data'!$W$14)+('MCC Data'!$G154*'PCU Data'!$X$14)+('MCC Data'!$H154*$Y$14)</f>
        <v>32.1</v>
      </c>
      <c r="F53" s="32">
        <f>('MCC Data'!$J154*'PCU Data'!$S$14)+('MCC Data'!$K154*'PCU Data'!$T$14)+('MCC Data'!$L154*'PCU Data'!$U$14)+('PCU Data'!$V$14*'MCC Data'!$M154)+('MCC Data'!$N154*'PCU Data'!$W$14)+('MCC Data'!$O154*'PCU Data'!$X$14)+('MCC Data'!$P154*$Y$14)</f>
        <v>0</v>
      </c>
      <c r="G53" s="32">
        <f>('MCC Data'!$R154*'PCU Data'!$S$14)+('MCC Data'!$S154*'PCU Data'!$T$14)+('MCC Data'!$T154*'PCU Data'!$U$14)+('PCU Data'!$V$14*'MCC Data'!$U154)+('MCC Data'!$V154*'PCU Data'!$W$14)+('MCC Data'!$W154*'PCU Data'!$X$14)+('MCC Data'!$X154*$Y$14)</f>
        <v>58.6</v>
      </c>
      <c r="H53" s="32">
        <f>('MCC Data'!$B257*'PCU Data'!$S$14)+('MCC Data'!$C257*'PCU Data'!$T$14)+('MCC Data'!$D257*'PCU Data'!$U$14)+('PCU Data'!$V$14*'MCC Data'!$E257)+('MCC Data'!$F257*'PCU Data'!$W$14)+('MCC Data'!$G257*'PCU Data'!$X$14)+('MCC Data'!$H257*$Y$14)</f>
        <v>95.700000000000017</v>
      </c>
      <c r="I53" s="32">
        <f>('MCC Data'!$J257*'PCU Data'!$S$14)+('MCC Data'!$K257*'PCU Data'!$T$14)+('MCC Data'!$L257*'PCU Data'!$U$14)+('PCU Data'!$V$14*'MCC Data'!$M257)+('MCC Data'!$N257*'PCU Data'!$W$14)+('MCC Data'!$O257*'PCU Data'!$X$14)+('MCC Data'!$P257*$Y$14)</f>
        <v>20.2</v>
      </c>
      <c r="J53" s="32">
        <f>('MCC Data'!$R257*'PCU Data'!$S$14)+('MCC Data'!$S257*'PCU Data'!$T$14)+('MCC Data'!$T257*'PCU Data'!$U$14)+('PCU Data'!$V$14*'MCC Data'!$U257)+('MCC Data'!$V257*'PCU Data'!$W$14)+('MCC Data'!$W257*'PCU Data'!$X$14)+('MCC Data'!$X257*$Y$14)</f>
        <v>0</v>
      </c>
      <c r="K53" s="32">
        <f>('MCC Data'!$B360*'PCU Data'!$S$14)+('MCC Data'!$C360*'PCU Data'!$T$14)+('MCC Data'!$D360*'PCU Data'!$U$14)+('PCU Data'!$V$14*'MCC Data'!$E360)+('MCC Data'!$F360*'PCU Data'!$W$14)+('MCC Data'!$G360*'PCU Data'!$X$14)+('MCC Data'!$H360*$Y$14)</f>
        <v>36.9</v>
      </c>
      <c r="L53" s="32">
        <f>('MCC Data'!$J360*'PCU Data'!$S$14)+('MCC Data'!$K360*'PCU Data'!$T$14)+('MCC Data'!$L360*'PCU Data'!$U$14)+('PCU Data'!$V$14*'MCC Data'!$M360)+('MCC Data'!$N360*'PCU Data'!$W$14)+('MCC Data'!$O360*'PCU Data'!$X$14)+('MCC Data'!$P360*$Y$14)</f>
        <v>92.100000000000009</v>
      </c>
      <c r="M53" s="32">
        <f>('MCC Data'!$R360*'PCU Data'!$S$14)+('MCC Data'!$S360*'PCU Data'!$T$14)+('MCC Data'!$T360*'PCU Data'!$U$14)+('PCU Data'!$V$14*'MCC Data'!$U360)+('MCC Data'!$V360*'PCU Data'!$W$14)+('MCC Data'!$W360*'PCU Data'!$X$14)+('MCC Data'!$X360*$Y$14)</f>
        <v>10</v>
      </c>
      <c r="N53" s="32">
        <f>('MCC Data'!$B463*'PCU Data'!$S$14)+('MCC Data'!$C463*'PCU Data'!$T$14)+('MCC Data'!$D463*'PCU Data'!$U$14)+('PCU Data'!$V$14*'MCC Data'!$E463)+('MCC Data'!$F463*'PCU Data'!$W$14)+('MCC Data'!$G463*'PCU Data'!$X$14)+('MCC Data'!$H463*$Y$14)</f>
        <v>0</v>
      </c>
      <c r="O53" s="32">
        <f>('MCC Data'!$J463*'PCU Data'!$S$14)+('MCC Data'!$K463*'PCU Data'!$T$14)+('MCC Data'!$L463*'PCU Data'!$U$14)+('PCU Data'!$V$14*'MCC Data'!$M463)+('MCC Data'!$N463*'PCU Data'!$W$14)+('MCC Data'!$O463*'PCU Data'!$X$14)+('MCC Data'!$P463*$Y$14)</f>
        <v>41.599999999999994</v>
      </c>
      <c r="P53" s="32">
        <f>('MCC Data'!$R463*'PCU Data'!$S$14)+('MCC Data'!$S463*'PCU Data'!$T$14)+('MCC Data'!$T463*'PCU Data'!$U$14)+('PCU Data'!$V$14*'MCC Data'!$U463)+('MCC Data'!$V463*'PCU Data'!$W$14)+('MCC Data'!$W463*'PCU Data'!$X$14)+('MCC Data'!$X463*$Y$14)</f>
        <v>103.9</v>
      </c>
      <c r="Q53" s="32">
        <f>('MCC Data'!$B566*'PCU Data'!$S$14)+('MCC Data'!$C566*'PCU Data'!$T$14)+('MCC Data'!$D566*'PCU Data'!$U$14)+('PCU Data'!$V$14*'MCC Data'!$E566)+('MCC Data'!$F566*'PCU Data'!$W$14)+('MCC Data'!$G566*'PCU Data'!$X$14)+('MCC Data'!$H566*$Y$14)</f>
        <v>19</v>
      </c>
    </row>
    <row r="54" spans="1:17" s="16" customFormat="1" ht="12.75" customHeight="1" x14ac:dyDescent="0.2">
      <c r="A54" s="6">
        <f>'MCC Data'!A52</f>
        <v>0.73958333333333282</v>
      </c>
      <c r="B54" s="32">
        <f>('MCC Data'!$B52*'PCU Data'!$S$14)+('MCC Data'!$C52*'PCU Data'!$T$14)+('MCC Data'!$D52*'PCU Data'!$U$14)+('PCU Data'!$V$14*'MCC Data'!$E52)+('MCC Data'!$F52*'PCU Data'!$W$14)+('MCC Data'!$G52*'PCU Data'!$X$14)+('MCC Data'!$H52*$Y$14)</f>
        <v>0</v>
      </c>
      <c r="C54" s="32">
        <f>('MCC Data'!$J52*'PCU Data'!$S$14)+('MCC Data'!$K52*'PCU Data'!$T$14)+('MCC Data'!$L52*'PCU Data'!$U$14)+('PCU Data'!$V$14*'MCC Data'!$M52)+('MCC Data'!$N52*'PCU Data'!$W$14)+('MCC Data'!$O52*'PCU Data'!$X$14)+('MCC Data'!$P52*$Y$14)</f>
        <v>36.5</v>
      </c>
      <c r="D54" s="32">
        <f>('MCC Data'!$R52*'PCU Data'!$S$14)+('MCC Data'!$S52*'PCU Data'!$T$14)+('MCC Data'!$T52*'PCU Data'!$U$14)+('PCU Data'!$V$14*'MCC Data'!$U52)+('MCC Data'!$V52*'PCU Data'!$W$14)+('MCC Data'!$W52*'PCU Data'!$X$14)+('MCC Data'!$X52*$Y$14)</f>
        <v>160.60000000000002</v>
      </c>
      <c r="E54" s="32">
        <f>('MCC Data'!$B155*'PCU Data'!$S$14)+('MCC Data'!$C155*'PCU Data'!$T$14)+('MCC Data'!$D155*'PCU Data'!$U$14)+('PCU Data'!$V$14*'MCC Data'!$E155)+('MCC Data'!$F155*'PCU Data'!$W$14)+('MCC Data'!$G155*'PCU Data'!$X$14)+('MCC Data'!$H155*$Y$14)</f>
        <v>40</v>
      </c>
      <c r="F54" s="32">
        <f>('MCC Data'!$J155*'PCU Data'!$S$14)+('MCC Data'!$K155*'PCU Data'!$T$14)+('MCC Data'!$L155*'PCU Data'!$U$14)+('PCU Data'!$V$14*'MCC Data'!$M155)+('MCC Data'!$N155*'PCU Data'!$W$14)+('MCC Data'!$O155*'PCU Data'!$X$14)+('MCC Data'!$P155*$Y$14)</f>
        <v>0</v>
      </c>
      <c r="G54" s="32">
        <f>('MCC Data'!$R155*'PCU Data'!$S$14)+('MCC Data'!$S155*'PCU Data'!$T$14)+('MCC Data'!$T155*'PCU Data'!$U$14)+('PCU Data'!$V$14*'MCC Data'!$U155)+('MCC Data'!$V155*'PCU Data'!$W$14)+('MCC Data'!$W155*'PCU Data'!$X$14)+('MCC Data'!$X155*$Y$14)</f>
        <v>42.9</v>
      </c>
      <c r="H54" s="32">
        <f>('MCC Data'!$B258*'PCU Data'!$S$14)+('MCC Data'!$C258*'PCU Data'!$T$14)+('MCC Data'!$D258*'PCU Data'!$U$14)+('PCU Data'!$V$14*'MCC Data'!$E258)+('MCC Data'!$F258*'PCU Data'!$W$14)+('MCC Data'!$G258*'PCU Data'!$X$14)+('MCC Data'!$H258*$Y$14)</f>
        <v>85.5</v>
      </c>
      <c r="I54" s="32">
        <f>('MCC Data'!$J258*'PCU Data'!$S$14)+('MCC Data'!$K258*'PCU Data'!$T$14)+('MCC Data'!$L258*'PCU Data'!$U$14)+('PCU Data'!$V$14*'MCC Data'!$M258)+('MCC Data'!$N258*'PCU Data'!$W$14)+('MCC Data'!$O258*'PCU Data'!$X$14)+('MCC Data'!$P258*$Y$14)</f>
        <v>24.5</v>
      </c>
      <c r="J54" s="32">
        <f>('MCC Data'!$R258*'PCU Data'!$S$14)+('MCC Data'!$S258*'PCU Data'!$T$14)+('MCC Data'!$T258*'PCU Data'!$U$14)+('PCU Data'!$V$14*'MCC Data'!$U258)+('MCC Data'!$V258*'PCU Data'!$W$14)+('MCC Data'!$W258*'PCU Data'!$X$14)+('MCC Data'!$X258*$Y$14)</f>
        <v>0</v>
      </c>
      <c r="K54" s="32">
        <f>('MCC Data'!$B361*'PCU Data'!$S$14)+('MCC Data'!$C361*'PCU Data'!$T$14)+('MCC Data'!$D361*'PCU Data'!$U$14)+('PCU Data'!$V$14*'MCC Data'!$E361)+('MCC Data'!$F361*'PCU Data'!$W$14)+('MCC Data'!$G361*'PCU Data'!$X$14)+('MCC Data'!$H361*$Y$14)</f>
        <v>54.1</v>
      </c>
      <c r="L54" s="32">
        <f>('MCC Data'!$J361*'PCU Data'!$S$14)+('MCC Data'!$K361*'PCU Data'!$T$14)+('MCC Data'!$L361*'PCU Data'!$U$14)+('PCU Data'!$V$14*'MCC Data'!$M361)+('MCC Data'!$N361*'PCU Data'!$W$14)+('MCC Data'!$O361*'PCU Data'!$X$14)+('MCC Data'!$P361*$Y$14)</f>
        <v>136.9</v>
      </c>
      <c r="M54" s="32">
        <f>('MCC Data'!$R361*'PCU Data'!$S$14)+('MCC Data'!$S361*'PCU Data'!$T$14)+('MCC Data'!$T361*'PCU Data'!$U$14)+('PCU Data'!$V$14*'MCC Data'!$U361)+('MCC Data'!$V361*'PCU Data'!$W$14)+('MCC Data'!$W361*'PCU Data'!$X$14)+('MCC Data'!$X361*$Y$14)</f>
        <v>9</v>
      </c>
      <c r="N54" s="32">
        <f>('MCC Data'!$B464*'PCU Data'!$S$14)+('MCC Data'!$C464*'PCU Data'!$T$14)+('MCC Data'!$D464*'PCU Data'!$U$14)+('PCU Data'!$V$14*'MCC Data'!$E464)+('MCC Data'!$F464*'PCU Data'!$W$14)+('MCC Data'!$G464*'PCU Data'!$X$14)+('MCC Data'!$H464*$Y$14)</f>
        <v>0</v>
      </c>
      <c r="O54" s="32">
        <f>('MCC Data'!$J464*'PCU Data'!$S$14)+('MCC Data'!$K464*'PCU Data'!$T$14)+('MCC Data'!$L464*'PCU Data'!$U$14)+('PCU Data'!$V$14*'MCC Data'!$M464)+('MCC Data'!$N464*'PCU Data'!$W$14)+('MCC Data'!$O464*'PCU Data'!$X$14)+('MCC Data'!$P464*$Y$14)</f>
        <v>33.799999999999997</v>
      </c>
      <c r="P54" s="32">
        <f>('MCC Data'!$R464*'PCU Data'!$S$14)+('MCC Data'!$S464*'PCU Data'!$T$14)+('MCC Data'!$T464*'PCU Data'!$U$14)+('PCU Data'!$V$14*'MCC Data'!$U464)+('MCC Data'!$V464*'PCU Data'!$W$14)+('MCC Data'!$W464*'PCU Data'!$X$14)+('MCC Data'!$X464*$Y$14)</f>
        <v>103.70000000000002</v>
      </c>
      <c r="Q54" s="32">
        <f>('MCC Data'!$B567*'PCU Data'!$S$14)+('MCC Data'!$C567*'PCU Data'!$T$14)+('MCC Data'!$D567*'PCU Data'!$U$14)+('PCU Data'!$V$14*'MCC Data'!$E567)+('MCC Data'!$F567*'PCU Data'!$W$14)+('MCC Data'!$G567*'PCU Data'!$X$14)+('MCC Data'!$H567*$Y$14)</f>
        <v>27</v>
      </c>
    </row>
    <row r="55" spans="1:17" s="16" customFormat="1" ht="12.75" customHeight="1" x14ac:dyDescent="0.2">
      <c r="A55" s="6">
        <f>'MCC Data'!A53</f>
        <v>0.74999999999999944</v>
      </c>
      <c r="B55" s="32">
        <f>('MCC Data'!$B53*'PCU Data'!$S$14)+('MCC Data'!$C53*'PCU Data'!$T$14)+('MCC Data'!$D53*'PCU Data'!$U$14)+('PCU Data'!$V$14*'MCC Data'!$E53)+('MCC Data'!$F53*'PCU Data'!$W$14)+('MCC Data'!$G53*'PCU Data'!$X$14)+('MCC Data'!$H53*$Y$14)</f>
        <v>0</v>
      </c>
      <c r="C55" s="32">
        <f>('MCC Data'!$J53*'PCU Data'!$S$14)+('MCC Data'!$K53*'PCU Data'!$T$14)+('MCC Data'!$L53*'PCU Data'!$U$14)+('PCU Data'!$V$14*'MCC Data'!$M53)+('MCC Data'!$N53*'PCU Data'!$W$14)+('MCC Data'!$O53*'PCU Data'!$X$14)+('MCC Data'!$P53*$Y$14)</f>
        <v>26.7</v>
      </c>
      <c r="D55" s="32">
        <f>('MCC Data'!$R53*'PCU Data'!$S$14)+('MCC Data'!$S53*'PCU Data'!$T$14)+('MCC Data'!$T53*'PCU Data'!$U$14)+('PCU Data'!$V$14*'MCC Data'!$U53)+('MCC Data'!$V53*'PCU Data'!$W$14)+('MCC Data'!$W53*'PCU Data'!$X$14)+('MCC Data'!$X53*$Y$14)</f>
        <v>126</v>
      </c>
      <c r="E55" s="32">
        <f>('MCC Data'!$B156*'PCU Data'!$S$14)+('MCC Data'!$C156*'PCU Data'!$T$14)+('MCC Data'!$D156*'PCU Data'!$U$14)+('PCU Data'!$V$14*'MCC Data'!$E156)+('MCC Data'!$F156*'PCU Data'!$W$14)+('MCC Data'!$G156*'PCU Data'!$X$14)+('MCC Data'!$H156*$Y$14)</f>
        <v>34.9</v>
      </c>
      <c r="F55" s="32">
        <f>('MCC Data'!$J156*'PCU Data'!$S$14)+('MCC Data'!$K156*'PCU Data'!$T$14)+('MCC Data'!$L156*'PCU Data'!$U$14)+('PCU Data'!$V$14*'MCC Data'!$M156)+('MCC Data'!$N156*'PCU Data'!$W$14)+('MCC Data'!$O156*'PCU Data'!$X$14)+('MCC Data'!$P156*$Y$14)</f>
        <v>0</v>
      </c>
      <c r="G55" s="32">
        <f>('MCC Data'!$R156*'PCU Data'!$S$14)+('MCC Data'!$S156*'PCU Data'!$T$14)+('MCC Data'!$T156*'PCU Data'!$U$14)+('PCU Data'!$V$14*'MCC Data'!$U156)+('MCC Data'!$V156*'PCU Data'!$W$14)+('MCC Data'!$W156*'PCU Data'!$X$14)+('MCC Data'!$X156*$Y$14)</f>
        <v>50.5</v>
      </c>
      <c r="H55" s="32">
        <f>('MCC Data'!$B259*'PCU Data'!$S$14)+('MCC Data'!$C259*'PCU Data'!$T$14)+('MCC Data'!$D259*'PCU Data'!$U$14)+('PCU Data'!$V$14*'MCC Data'!$E259)+('MCC Data'!$F259*'PCU Data'!$W$14)+('MCC Data'!$G259*'PCU Data'!$X$14)+('MCC Data'!$H259*$Y$14)</f>
        <v>110.80000000000001</v>
      </c>
      <c r="I55" s="32">
        <f>('MCC Data'!$J259*'PCU Data'!$S$14)+('MCC Data'!$K259*'PCU Data'!$T$14)+('MCC Data'!$L259*'PCU Data'!$U$14)+('PCU Data'!$V$14*'MCC Data'!$M259)+('MCC Data'!$N259*'PCU Data'!$W$14)+('MCC Data'!$O259*'PCU Data'!$X$14)+('MCC Data'!$P259*$Y$14)</f>
        <v>41.5</v>
      </c>
      <c r="J55" s="32">
        <f>('MCC Data'!$R259*'PCU Data'!$S$14)+('MCC Data'!$S259*'PCU Data'!$T$14)+('MCC Data'!$T259*'PCU Data'!$U$14)+('PCU Data'!$V$14*'MCC Data'!$U259)+('MCC Data'!$V259*'PCU Data'!$W$14)+('MCC Data'!$W259*'PCU Data'!$X$14)+('MCC Data'!$X259*$Y$14)</f>
        <v>0</v>
      </c>
      <c r="K55" s="32">
        <f>('MCC Data'!$B362*'PCU Data'!$S$14)+('MCC Data'!$C362*'PCU Data'!$T$14)+('MCC Data'!$D362*'PCU Data'!$U$14)+('PCU Data'!$V$14*'MCC Data'!$E362)+('MCC Data'!$F362*'PCU Data'!$W$14)+('MCC Data'!$G362*'PCU Data'!$X$14)+('MCC Data'!$H362*$Y$14)</f>
        <v>40.5</v>
      </c>
      <c r="L55" s="32">
        <f>('MCC Data'!$J362*'PCU Data'!$S$14)+('MCC Data'!$K362*'PCU Data'!$T$14)+('MCC Data'!$L362*'PCU Data'!$U$14)+('PCU Data'!$V$14*'MCC Data'!$M362)+('MCC Data'!$N362*'PCU Data'!$W$14)+('MCC Data'!$O362*'PCU Data'!$X$14)+('MCC Data'!$P362*$Y$14)</f>
        <v>100</v>
      </c>
      <c r="M55" s="32">
        <f>('MCC Data'!$R362*'PCU Data'!$S$14)+('MCC Data'!$S362*'PCU Data'!$T$14)+('MCC Data'!$T362*'PCU Data'!$U$14)+('PCU Data'!$V$14*'MCC Data'!$U362)+('MCC Data'!$V362*'PCU Data'!$W$14)+('MCC Data'!$W362*'PCU Data'!$X$14)+('MCC Data'!$X362*$Y$14)</f>
        <v>6</v>
      </c>
      <c r="N55" s="32">
        <f>('MCC Data'!$B465*'PCU Data'!$S$14)+('MCC Data'!$C465*'PCU Data'!$T$14)+('MCC Data'!$D465*'PCU Data'!$U$14)+('PCU Data'!$V$14*'MCC Data'!$E465)+('MCC Data'!$F465*'PCU Data'!$W$14)+('MCC Data'!$G465*'PCU Data'!$X$14)+('MCC Data'!$H465*$Y$14)</f>
        <v>0</v>
      </c>
      <c r="O55" s="32">
        <f>('MCC Data'!$J465*'PCU Data'!$S$14)+('MCC Data'!$K465*'PCU Data'!$T$14)+('MCC Data'!$L465*'PCU Data'!$U$14)+('PCU Data'!$V$14*'MCC Data'!$M465)+('MCC Data'!$N465*'PCU Data'!$W$14)+('MCC Data'!$O465*'PCU Data'!$X$14)+('MCC Data'!$P465*$Y$14)</f>
        <v>36</v>
      </c>
      <c r="P55" s="32">
        <f>('MCC Data'!$R465*'PCU Data'!$S$14)+('MCC Data'!$S465*'PCU Data'!$T$14)+('MCC Data'!$T465*'PCU Data'!$U$14)+('PCU Data'!$V$14*'MCC Data'!$U465)+('MCC Data'!$V465*'PCU Data'!$W$14)+('MCC Data'!$W465*'PCU Data'!$X$14)+('MCC Data'!$X465*$Y$14)</f>
        <v>114.10000000000001</v>
      </c>
      <c r="Q55" s="32">
        <f>('MCC Data'!$B568*'PCU Data'!$S$14)+('MCC Data'!$C568*'PCU Data'!$T$14)+('MCC Data'!$D568*'PCU Data'!$U$14)+('PCU Data'!$V$14*'MCC Data'!$E568)+('MCC Data'!$F568*'PCU Data'!$W$14)+('MCC Data'!$G568*'PCU Data'!$X$14)+('MCC Data'!$H568*$Y$14)</f>
        <v>20.2</v>
      </c>
    </row>
    <row r="56" spans="1:17" s="16" customFormat="1" ht="12.75" customHeight="1" x14ac:dyDescent="0.2">
      <c r="A56" s="6">
        <f>'MCC Data'!A54</f>
        <v>0.76041666666666607</v>
      </c>
      <c r="B56" s="32">
        <f>('MCC Data'!$B54*'PCU Data'!$S$14)+('MCC Data'!$C54*'PCU Data'!$T$14)+('MCC Data'!$D54*'PCU Data'!$U$14)+('PCU Data'!$V$14*'MCC Data'!$E54)+('MCC Data'!$F54*'PCU Data'!$W$14)+('MCC Data'!$G54*'PCU Data'!$X$14)+('MCC Data'!$H54*$Y$14)</f>
        <v>0</v>
      </c>
      <c r="C56" s="32">
        <f>('MCC Data'!$J54*'PCU Data'!$S$14)+('MCC Data'!$K54*'PCU Data'!$T$14)+('MCC Data'!$L54*'PCU Data'!$U$14)+('PCU Data'!$V$14*'MCC Data'!$M54)+('MCC Data'!$N54*'PCU Data'!$W$14)+('MCC Data'!$O54*'PCU Data'!$X$14)+('MCC Data'!$P54*$Y$14)</f>
        <v>29.599999999999998</v>
      </c>
      <c r="D56" s="32">
        <f>('MCC Data'!$R54*'PCU Data'!$S$14)+('MCC Data'!$S54*'PCU Data'!$T$14)+('MCC Data'!$T54*'PCU Data'!$U$14)+('PCU Data'!$V$14*'MCC Data'!$U54)+('MCC Data'!$V54*'PCU Data'!$W$14)+('MCC Data'!$W54*'PCU Data'!$X$14)+('MCC Data'!$X54*$Y$14)</f>
        <v>135.10000000000002</v>
      </c>
      <c r="E56" s="32">
        <f>('MCC Data'!$B157*'PCU Data'!$S$14)+('MCC Data'!$C157*'PCU Data'!$T$14)+('MCC Data'!$D157*'PCU Data'!$U$14)+('PCU Data'!$V$14*'MCC Data'!$E157)+('MCC Data'!$F157*'PCU Data'!$W$14)+('MCC Data'!$G157*'PCU Data'!$X$14)+('MCC Data'!$H157*$Y$14)</f>
        <v>43.4</v>
      </c>
      <c r="F56" s="32">
        <f>('MCC Data'!$J157*'PCU Data'!$S$14)+('MCC Data'!$K157*'PCU Data'!$T$14)+('MCC Data'!$L157*'PCU Data'!$U$14)+('PCU Data'!$V$14*'MCC Data'!$M157)+('MCC Data'!$N157*'PCU Data'!$W$14)+('MCC Data'!$O157*'PCU Data'!$X$14)+('MCC Data'!$P157*$Y$14)</f>
        <v>0</v>
      </c>
      <c r="G56" s="32">
        <f>('MCC Data'!$R157*'PCU Data'!$S$14)+('MCC Data'!$S157*'PCU Data'!$T$14)+('MCC Data'!$T157*'PCU Data'!$U$14)+('PCU Data'!$V$14*'MCC Data'!$U157)+('MCC Data'!$V157*'PCU Data'!$W$14)+('MCC Data'!$W157*'PCU Data'!$X$14)+('MCC Data'!$X157*$Y$14)</f>
        <v>49.4</v>
      </c>
      <c r="H56" s="32">
        <f>('MCC Data'!$B260*'PCU Data'!$S$14)+('MCC Data'!$C260*'PCU Data'!$T$14)+('MCC Data'!$D260*'PCU Data'!$U$14)+('PCU Data'!$V$14*'MCC Data'!$E260)+('MCC Data'!$F260*'PCU Data'!$W$14)+('MCC Data'!$G260*'PCU Data'!$X$14)+('MCC Data'!$H260*$Y$14)</f>
        <v>99.4</v>
      </c>
      <c r="I56" s="32">
        <f>('MCC Data'!$J260*'PCU Data'!$S$14)+('MCC Data'!$K260*'PCU Data'!$T$14)+('MCC Data'!$L260*'PCU Data'!$U$14)+('PCU Data'!$V$14*'MCC Data'!$M260)+('MCC Data'!$N260*'PCU Data'!$W$14)+('MCC Data'!$O260*'PCU Data'!$X$14)+('MCC Data'!$P260*$Y$14)</f>
        <v>31.2</v>
      </c>
      <c r="J56" s="32">
        <f>('MCC Data'!$R260*'PCU Data'!$S$14)+('MCC Data'!$S260*'PCU Data'!$T$14)+('MCC Data'!$T260*'PCU Data'!$U$14)+('PCU Data'!$V$14*'MCC Data'!$U260)+('MCC Data'!$V260*'PCU Data'!$W$14)+('MCC Data'!$W260*'PCU Data'!$X$14)+('MCC Data'!$X260*$Y$14)</f>
        <v>0</v>
      </c>
      <c r="K56" s="32">
        <f>('MCC Data'!$B363*'PCU Data'!$S$14)+('MCC Data'!$C363*'PCU Data'!$T$14)+('MCC Data'!$D363*'PCU Data'!$U$14)+('PCU Data'!$V$14*'MCC Data'!$E363)+('MCC Data'!$F363*'PCU Data'!$W$14)+('MCC Data'!$G363*'PCU Data'!$X$14)+('MCC Data'!$H363*$Y$14)</f>
        <v>49.400000000000006</v>
      </c>
      <c r="L56" s="32">
        <f>('MCC Data'!$J363*'PCU Data'!$S$14)+('MCC Data'!$K363*'PCU Data'!$T$14)+('MCC Data'!$L363*'PCU Data'!$U$14)+('PCU Data'!$V$14*'MCC Data'!$M363)+('MCC Data'!$N363*'PCU Data'!$W$14)+('MCC Data'!$O363*'PCU Data'!$X$14)+('MCC Data'!$P363*$Y$14)</f>
        <v>115.9</v>
      </c>
      <c r="M56" s="32">
        <f>('MCC Data'!$R363*'PCU Data'!$S$14)+('MCC Data'!$S363*'PCU Data'!$T$14)+('MCC Data'!$T363*'PCU Data'!$U$14)+('PCU Data'!$V$14*'MCC Data'!$U363)+('MCC Data'!$V363*'PCU Data'!$W$14)+('MCC Data'!$W363*'PCU Data'!$X$14)+('MCC Data'!$X363*$Y$14)</f>
        <v>9</v>
      </c>
      <c r="N56" s="32">
        <f>('MCC Data'!$B466*'PCU Data'!$S$14)+('MCC Data'!$C466*'PCU Data'!$T$14)+('MCC Data'!$D466*'PCU Data'!$U$14)+('PCU Data'!$V$14*'MCC Data'!$E466)+('MCC Data'!$F466*'PCU Data'!$W$14)+('MCC Data'!$G466*'PCU Data'!$X$14)+('MCC Data'!$H466*$Y$14)</f>
        <v>0</v>
      </c>
      <c r="O56" s="32">
        <f>('MCC Data'!$J466*'PCU Data'!$S$14)+('MCC Data'!$K466*'PCU Data'!$T$14)+('MCC Data'!$L466*'PCU Data'!$U$14)+('PCU Data'!$V$14*'MCC Data'!$M466)+('MCC Data'!$N466*'PCU Data'!$W$14)+('MCC Data'!$O466*'PCU Data'!$X$14)+('MCC Data'!$P466*$Y$14)</f>
        <v>25</v>
      </c>
      <c r="P56" s="32">
        <f>('MCC Data'!$R466*'PCU Data'!$S$14)+('MCC Data'!$S466*'PCU Data'!$T$14)+('MCC Data'!$T466*'PCU Data'!$U$14)+('PCU Data'!$V$14*'MCC Data'!$U466)+('MCC Data'!$V466*'PCU Data'!$W$14)+('MCC Data'!$W466*'PCU Data'!$X$14)+('MCC Data'!$X466*$Y$14)</f>
        <v>79.7</v>
      </c>
      <c r="Q56" s="32">
        <f>('MCC Data'!$B569*'PCU Data'!$S$14)+('MCC Data'!$C569*'PCU Data'!$T$14)+('MCC Data'!$D569*'PCU Data'!$U$14)+('PCU Data'!$V$14*'MCC Data'!$E569)+('MCC Data'!$F569*'PCU Data'!$W$14)+('MCC Data'!$G569*'PCU Data'!$X$14)+('MCC Data'!$H569*$Y$14)</f>
        <v>22</v>
      </c>
    </row>
    <row r="57" spans="1:17" s="16" customFormat="1" ht="12.75" customHeight="1" x14ac:dyDescent="0.2">
      <c r="A57" s="7">
        <f>'MCC Data'!A55</f>
        <v>0.7708333333333327</v>
      </c>
      <c r="B57" s="32">
        <f>('MCC Data'!$B55*'PCU Data'!$S$14)+('MCC Data'!$C55*'PCU Data'!$T$14)+('MCC Data'!$D55*'PCU Data'!$U$14)+('PCU Data'!$V$14*'MCC Data'!$E55)+('MCC Data'!$F55*'PCU Data'!$W$14)+('MCC Data'!$G55*'PCU Data'!$X$14)+('MCC Data'!$H55*$Y$14)</f>
        <v>0</v>
      </c>
      <c r="C57" s="32">
        <f>('MCC Data'!$J55*'PCU Data'!$S$14)+('MCC Data'!$K55*'PCU Data'!$T$14)+('MCC Data'!$L55*'PCU Data'!$U$14)+('PCU Data'!$V$14*'MCC Data'!$M55)+('MCC Data'!$N55*'PCU Data'!$W$14)+('MCC Data'!$O55*'PCU Data'!$X$14)+('MCC Data'!$P55*$Y$14)</f>
        <v>33.299999999999997</v>
      </c>
      <c r="D57" s="32">
        <f>('MCC Data'!$R55*'PCU Data'!$S$14)+('MCC Data'!$S55*'PCU Data'!$T$14)+('MCC Data'!$T55*'PCU Data'!$U$14)+('PCU Data'!$V$14*'MCC Data'!$U55)+('MCC Data'!$V55*'PCU Data'!$W$14)+('MCC Data'!$W55*'PCU Data'!$X$14)+('MCC Data'!$X55*$Y$14)</f>
        <v>115.4</v>
      </c>
      <c r="E57" s="32">
        <f>('MCC Data'!$B158*'PCU Data'!$S$14)+('MCC Data'!$C158*'PCU Data'!$T$14)+('MCC Data'!$D158*'PCU Data'!$U$14)+('PCU Data'!$V$14*'MCC Data'!$E158)+('MCC Data'!$F158*'PCU Data'!$W$14)+('MCC Data'!$G158*'PCU Data'!$X$14)+('MCC Data'!$H158*$Y$14)</f>
        <v>47.5</v>
      </c>
      <c r="F57" s="32">
        <f>('MCC Data'!$J158*'PCU Data'!$S$14)+('MCC Data'!$K158*'PCU Data'!$T$14)+('MCC Data'!$L158*'PCU Data'!$U$14)+('PCU Data'!$V$14*'MCC Data'!$M158)+('MCC Data'!$N158*'PCU Data'!$W$14)+('MCC Data'!$O158*'PCU Data'!$X$14)+('MCC Data'!$P158*$Y$14)</f>
        <v>0</v>
      </c>
      <c r="G57" s="32">
        <f>('MCC Data'!$R158*'PCU Data'!$S$14)+('MCC Data'!$S158*'PCU Data'!$T$14)+('MCC Data'!$T158*'PCU Data'!$U$14)+('PCU Data'!$V$14*'MCC Data'!$U158)+('MCC Data'!$V158*'PCU Data'!$W$14)+('MCC Data'!$W158*'PCU Data'!$X$14)+('MCC Data'!$X158*$Y$14)</f>
        <v>55.4</v>
      </c>
      <c r="H57" s="32">
        <f>('MCC Data'!$B261*'PCU Data'!$S$14)+('MCC Data'!$C261*'PCU Data'!$T$14)+('MCC Data'!$D261*'PCU Data'!$U$14)+('PCU Data'!$V$14*'MCC Data'!$E261)+('MCC Data'!$F261*'PCU Data'!$W$14)+('MCC Data'!$G261*'PCU Data'!$X$14)+('MCC Data'!$H261*$Y$14)</f>
        <v>98.8</v>
      </c>
      <c r="I57" s="32">
        <f>('MCC Data'!$J261*'PCU Data'!$S$14)+('MCC Data'!$K261*'PCU Data'!$T$14)+('MCC Data'!$L261*'PCU Data'!$U$14)+('PCU Data'!$V$14*'MCC Data'!$M261)+('MCC Data'!$N261*'PCU Data'!$W$14)+('MCC Data'!$O261*'PCU Data'!$X$14)+('MCC Data'!$P261*$Y$14)</f>
        <v>27.5</v>
      </c>
      <c r="J57" s="32">
        <f>('MCC Data'!$R261*'PCU Data'!$S$14)+('MCC Data'!$S261*'PCU Data'!$T$14)+('MCC Data'!$T261*'PCU Data'!$U$14)+('PCU Data'!$V$14*'MCC Data'!$U261)+('MCC Data'!$V261*'PCU Data'!$W$14)+('MCC Data'!$W261*'PCU Data'!$X$14)+('MCC Data'!$X261*$Y$14)</f>
        <v>0</v>
      </c>
      <c r="K57" s="32">
        <f>('MCC Data'!$B364*'PCU Data'!$S$14)+('MCC Data'!$C364*'PCU Data'!$T$14)+('MCC Data'!$D364*'PCU Data'!$U$14)+('PCU Data'!$V$14*'MCC Data'!$E364)+('MCC Data'!$F364*'PCU Data'!$W$14)+('MCC Data'!$G364*'PCU Data'!$X$14)+('MCC Data'!$H364*$Y$14)</f>
        <v>30.3</v>
      </c>
      <c r="L57" s="32">
        <f>('MCC Data'!$J364*'PCU Data'!$S$14)+('MCC Data'!$K364*'PCU Data'!$T$14)+('MCC Data'!$L364*'PCU Data'!$U$14)+('PCU Data'!$V$14*'MCC Data'!$M364)+('MCC Data'!$N364*'PCU Data'!$W$14)+('MCC Data'!$O364*'PCU Data'!$X$14)+('MCC Data'!$P364*$Y$14)</f>
        <v>121.50000000000001</v>
      </c>
      <c r="M57" s="32">
        <f>('MCC Data'!$R364*'PCU Data'!$S$14)+('MCC Data'!$S364*'PCU Data'!$T$14)+('MCC Data'!$T364*'PCU Data'!$U$14)+('PCU Data'!$V$14*'MCC Data'!$U364)+('MCC Data'!$V364*'PCU Data'!$W$14)+('MCC Data'!$W364*'PCU Data'!$X$14)+('MCC Data'!$X364*$Y$14)</f>
        <v>5</v>
      </c>
      <c r="N57" s="32">
        <f>('MCC Data'!$B467*'PCU Data'!$S$14)+('MCC Data'!$C467*'PCU Data'!$T$14)+('MCC Data'!$D467*'PCU Data'!$U$14)+('PCU Data'!$V$14*'MCC Data'!$E467)+('MCC Data'!$F467*'PCU Data'!$W$14)+('MCC Data'!$G467*'PCU Data'!$X$14)+('MCC Data'!$H467*$Y$14)</f>
        <v>0</v>
      </c>
      <c r="O57" s="32">
        <f>('MCC Data'!$J467*'PCU Data'!$S$14)+('MCC Data'!$K467*'PCU Data'!$T$14)+('MCC Data'!$L467*'PCU Data'!$U$14)+('PCU Data'!$V$14*'MCC Data'!$M467)+('MCC Data'!$N467*'PCU Data'!$W$14)+('MCC Data'!$O467*'PCU Data'!$X$14)+('MCC Data'!$P467*$Y$14)</f>
        <v>35</v>
      </c>
      <c r="P57" s="32">
        <f>('MCC Data'!$R467*'PCU Data'!$S$14)+('MCC Data'!$S467*'PCU Data'!$T$14)+('MCC Data'!$T467*'PCU Data'!$U$14)+('PCU Data'!$V$14*'MCC Data'!$U467)+('MCC Data'!$V467*'PCU Data'!$W$14)+('MCC Data'!$W467*'PCU Data'!$X$14)+('MCC Data'!$X467*$Y$14)</f>
        <v>100.7</v>
      </c>
      <c r="Q57" s="32">
        <f>('MCC Data'!$B570*'PCU Data'!$S$14)+('MCC Data'!$C570*'PCU Data'!$T$14)+('MCC Data'!$D570*'PCU Data'!$U$14)+('PCU Data'!$V$14*'MCC Data'!$E570)+('MCC Data'!$F570*'PCU Data'!$W$14)+('MCC Data'!$G570*'PCU Data'!$X$14)+('MCC Data'!$H570*$Y$14)</f>
        <v>32.799999999999997</v>
      </c>
    </row>
    <row r="58" spans="1:17" s="16" customFormat="1" ht="12.75" customHeight="1" thickBot="1" x14ac:dyDescent="0.25">
      <c r="A58" s="34">
        <f>'MCC Data'!A56</f>
        <v>0.78124999999999933</v>
      </c>
      <c r="B58" s="100">
        <f>('MCC Data'!$B56*'PCU Data'!$S$14)+('MCC Data'!$C56*'PCU Data'!$T$14)+('MCC Data'!$D56*'PCU Data'!$U$14)+('PCU Data'!$V$14*'MCC Data'!$E56)+('MCC Data'!$F56*'PCU Data'!$W$14)+('MCC Data'!$G56*'PCU Data'!$X$14)+('MCC Data'!$H56*$Y$14)</f>
        <v>0</v>
      </c>
      <c r="C58" s="100">
        <f>('MCC Data'!$J56*'PCU Data'!$S$14)+('MCC Data'!$K56*'PCU Data'!$T$14)+('MCC Data'!$L56*'PCU Data'!$U$14)+('PCU Data'!$V$14*'MCC Data'!$M56)+('MCC Data'!$N56*'PCU Data'!$W$14)+('MCC Data'!$O56*'PCU Data'!$X$14)+('MCC Data'!$P56*$Y$14)</f>
        <v>30</v>
      </c>
      <c r="D58" s="100">
        <f>('MCC Data'!$R56*'PCU Data'!$S$14)+('MCC Data'!$S56*'PCU Data'!$T$14)+('MCC Data'!$T56*'PCU Data'!$U$14)+('PCU Data'!$V$14*'MCC Data'!$U56)+('MCC Data'!$V56*'PCU Data'!$W$14)+('MCC Data'!$W56*'PCU Data'!$X$14)+('MCC Data'!$X56*$Y$14)</f>
        <v>124.7</v>
      </c>
      <c r="E58" s="100">
        <f>('MCC Data'!$B159*'PCU Data'!$S$14)+('MCC Data'!$C159*'PCU Data'!$T$14)+('MCC Data'!$D159*'PCU Data'!$U$14)+('PCU Data'!$V$14*'MCC Data'!$E159)+('MCC Data'!$F159*'PCU Data'!$W$14)+('MCC Data'!$G159*'PCU Data'!$X$14)+('MCC Data'!$H159*$Y$14)</f>
        <v>31</v>
      </c>
      <c r="F58" s="100">
        <f>('MCC Data'!$J159*'PCU Data'!$S$14)+('MCC Data'!$K159*'PCU Data'!$T$14)+('MCC Data'!$L159*'PCU Data'!$U$14)+('PCU Data'!$V$14*'MCC Data'!$M159)+('MCC Data'!$N159*'PCU Data'!$W$14)+('MCC Data'!$O159*'PCU Data'!$X$14)+('MCC Data'!$P159*$Y$14)</f>
        <v>0</v>
      </c>
      <c r="G58" s="100">
        <f>('MCC Data'!$R159*'PCU Data'!$S$14)+('MCC Data'!$S159*'PCU Data'!$T$14)+('MCC Data'!$T159*'PCU Data'!$U$14)+('PCU Data'!$V$14*'MCC Data'!$U159)+('MCC Data'!$V159*'PCU Data'!$W$14)+('MCC Data'!$W159*'PCU Data'!$X$14)+('MCC Data'!$X159*$Y$14)</f>
        <v>57.5</v>
      </c>
      <c r="H58" s="100">
        <f>('MCC Data'!$B262*'PCU Data'!$S$14)+('MCC Data'!$C262*'PCU Data'!$T$14)+('MCC Data'!$D262*'PCU Data'!$U$14)+('PCU Data'!$V$14*'MCC Data'!$E262)+('MCC Data'!$F262*'PCU Data'!$W$14)+('MCC Data'!$G262*'PCU Data'!$X$14)+('MCC Data'!$H262*$Y$14)</f>
        <v>108.9</v>
      </c>
      <c r="I58" s="32">
        <f>('MCC Data'!$J262*'PCU Data'!$S$14)+('MCC Data'!$K262*'PCU Data'!$T$14)+('MCC Data'!$L262*'PCU Data'!$U$14)+('PCU Data'!$V$14*'MCC Data'!$M262)+('MCC Data'!$N262*'PCU Data'!$W$14)+('MCC Data'!$O262*'PCU Data'!$X$14)+('MCC Data'!$P262*$Y$14)</f>
        <v>34</v>
      </c>
      <c r="J58" s="32">
        <f>('MCC Data'!$R262*'PCU Data'!$S$14)+('MCC Data'!$S262*'PCU Data'!$T$14)+('MCC Data'!$T262*'PCU Data'!$U$14)+('PCU Data'!$V$14*'MCC Data'!$U262)+('MCC Data'!$V262*'PCU Data'!$W$14)+('MCC Data'!$W262*'PCU Data'!$X$14)+('MCC Data'!$X262*$Y$14)</f>
        <v>0</v>
      </c>
      <c r="K58" s="32">
        <f>('MCC Data'!$B365*'PCU Data'!$S$14)+('MCC Data'!$C365*'PCU Data'!$T$14)+('MCC Data'!$D365*'PCU Data'!$U$14)+('PCU Data'!$V$14*'MCC Data'!$E365)+('MCC Data'!$F365*'PCU Data'!$W$14)+('MCC Data'!$G365*'PCU Data'!$X$14)+('MCC Data'!$H365*$Y$14)</f>
        <v>40.700000000000003</v>
      </c>
      <c r="L58" s="32">
        <f>('MCC Data'!$J365*'PCU Data'!$S$14)+('MCC Data'!$K365*'PCU Data'!$T$14)+('MCC Data'!$L365*'PCU Data'!$U$14)+('PCU Data'!$V$14*'MCC Data'!$M365)+('MCC Data'!$N365*'PCU Data'!$W$14)+('MCC Data'!$O365*'PCU Data'!$X$14)+('MCC Data'!$P365*$Y$14)</f>
        <v>122</v>
      </c>
      <c r="M58" s="32">
        <f>('MCC Data'!$R365*'PCU Data'!$S$14)+('MCC Data'!$S365*'PCU Data'!$T$14)+('MCC Data'!$T365*'PCU Data'!$U$14)+('PCU Data'!$V$14*'MCC Data'!$U365)+('MCC Data'!$V365*'PCU Data'!$W$14)+('MCC Data'!$W365*'PCU Data'!$X$14)+('MCC Data'!$X365*$Y$14)</f>
        <v>8</v>
      </c>
      <c r="N58" s="32">
        <f>('MCC Data'!$B468*'PCU Data'!$S$14)+('MCC Data'!$C468*'PCU Data'!$T$14)+('MCC Data'!$D468*'PCU Data'!$U$14)+('PCU Data'!$V$14*'MCC Data'!$E468)+('MCC Data'!$F468*'PCU Data'!$W$14)+('MCC Data'!$G468*'PCU Data'!$X$14)+('MCC Data'!$H468*$Y$14)</f>
        <v>0</v>
      </c>
      <c r="O58" s="32">
        <f>('MCC Data'!$J468*'PCU Data'!$S$14)+('MCC Data'!$K468*'PCU Data'!$T$14)+('MCC Data'!$L468*'PCU Data'!$U$14)+('PCU Data'!$V$14*'MCC Data'!$M468)+('MCC Data'!$N468*'PCU Data'!$W$14)+('MCC Data'!$O468*'PCU Data'!$X$14)+('MCC Data'!$P468*$Y$14)</f>
        <v>18</v>
      </c>
      <c r="P58" s="32">
        <f>('MCC Data'!$R468*'PCU Data'!$S$14)+('MCC Data'!$S468*'PCU Data'!$T$14)+('MCC Data'!$T468*'PCU Data'!$U$14)+('PCU Data'!$V$14*'MCC Data'!$U468)+('MCC Data'!$V468*'PCU Data'!$W$14)+('MCC Data'!$W468*'PCU Data'!$X$14)+('MCC Data'!$X468*$Y$14)</f>
        <v>97.4</v>
      </c>
      <c r="Q58" s="32">
        <f>('MCC Data'!$B571*'PCU Data'!$S$14)+('MCC Data'!$C571*'PCU Data'!$T$14)+('MCC Data'!$D571*'PCU Data'!$U$14)+('PCU Data'!$V$14*'MCC Data'!$E571)+('MCC Data'!$F571*'PCU Data'!$W$14)+('MCC Data'!$G571*'PCU Data'!$X$14)+('MCC Data'!$H571*$Y$14)</f>
        <v>19</v>
      </c>
    </row>
    <row r="59" spans="1:17" s="16" customFormat="1" ht="12.75" customHeight="1" thickTop="1" thickBot="1" x14ac:dyDescent="0.25">
      <c r="A59" s="83" t="s">
        <v>5</v>
      </c>
      <c r="B59" s="309" t="s">
        <v>6</v>
      </c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1"/>
    </row>
    <row r="60" spans="1:17" s="16" customFormat="1" ht="12.75" customHeight="1" thickTop="1" x14ac:dyDescent="0.2">
      <c r="A60" s="64">
        <f>'MCC Data'!A58</f>
        <v>0.29166666666666669</v>
      </c>
      <c r="B60" s="135">
        <f>SUM(B11:B14)</f>
        <v>0</v>
      </c>
      <c r="C60" s="135">
        <f t="shared" ref="C60:M75" si="0">SUM(C11:C14)</f>
        <v>123.3</v>
      </c>
      <c r="D60" s="135">
        <f t="shared" si="0"/>
        <v>363.90000000000003</v>
      </c>
      <c r="E60" s="135">
        <f t="shared" si="0"/>
        <v>112.79999999999998</v>
      </c>
      <c r="F60" s="135">
        <f t="shared" si="0"/>
        <v>0</v>
      </c>
      <c r="G60" s="135">
        <f t="shared" si="0"/>
        <v>126.6</v>
      </c>
      <c r="H60" s="135">
        <f t="shared" si="0"/>
        <v>417.40000000000009</v>
      </c>
      <c r="I60" s="135">
        <f t="shared" si="0"/>
        <v>100.5</v>
      </c>
      <c r="J60" s="135">
        <f t="shared" si="0"/>
        <v>0</v>
      </c>
      <c r="K60" s="135">
        <f t="shared" si="0"/>
        <v>149.80000000000001</v>
      </c>
      <c r="L60" s="135">
        <f t="shared" si="0"/>
        <v>748.8</v>
      </c>
      <c r="M60" s="135">
        <f t="shared" si="0"/>
        <v>33.299999999999997</v>
      </c>
      <c r="N60" s="135">
        <f t="shared" ref="N60:Q60" si="1">SUM(N11:N14)</f>
        <v>0</v>
      </c>
      <c r="O60" s="135">
        <f t="shared" si="1"/>
        <v>141.89999999999998</v>
      </c>
      <c r="P60" s="135">
        <f t="shared" si="1"/>
        <v>443.40000000000003</v>
      </c>
      <c r="Q60" s="135">
        <f t="shared" si="1"/>
        <v>114.6</v>
      </c>
    </row>
    <row r="61" spans="1:17" s="16" customFormat="1" ht="12.75" customHeight="1" x14ac:dyDescent="0.2">
      <c r="A61" s="62">
        <f>'MCC Data'!A59</f>
        <v>0.30208333333333337</v>
      </c>
      <c r="B61" s="94">
        <f>SUM(B12:B15)</f>
        <v>0</v>
      </c>
      <c r="C61" s="94">
        <f t="shared" si="0"/>
        <v>138.39999999999998</v>
      </c>
      <c r="D61" s="94">
        <f t="shared" si="0"/>
        <v>380.40000000000003</v>
      </c>
      <c r="E61" s="94">
        <f t="shared" si="0"/>
        <v>114.89999999999999</v>
      </c>
      <c r="F61" s="94">
        <f t="shared" si="0"/>
        <v>0</v>
      </c>
      <c r="G61" s="94">
        <f t="shared" si="0"/>
        <v>133.79999999999998</v>
      </c>
      <c r="H61" s="94">
        <f t="shared" si="0"/>
        <v>449.3</v>
      </c>
      <c r="I61" s="94">
        <f t="shared" si="0"/>
        <v>113.5</v>
      </c>
      <c r="J61" s="94">
        <f t="shared" si="0"/>
        <v>0</v>
      </c>
      <c r="K61" s="94">
        <f t="shared" si="0"/>
        <v>159</v>
      </c>
      <c r="L61" s="94">
        <f t="shared" si="0"/>
        <v>768.5</v>
      </c>
      <c r="M61" s="94">
        <f t="shared" si="0"/>
        <v>45</v>
      </c>
      <c r="N61" s="94">
        <f t="shared" ref="N61:Q61" si="2">SUM(N12:N15)</f>
        <v>0</v>
      </c>
      <c r="O61" s="94">
        <f t="shared" si="2"/>
        <v>154.89999999999998</v>
      </c>
      <c r="P61" s="94">
        <f t="shared" si="2"/>
        <v>403.6</v>
      </c>
      <c r="Q61" s="94">
        <f t="shared" si="2"/>
        <v>101.1</v>
      </c>
    </row>
    <row r="62" spans="1:17" s="16" customFormat="1" ht="12.75" customHeight="1" x14ac:dyDescent="0.2">
      <c r="A62" s="63">
        <f>'MCC Data'!A60</f>
        <v>0.31250000000000006</v>
      </c>
      <c r="B62" s="94">
        <f>SUM(B13:B16)</f>
        <v>0</v>
      </c>
      <c r="C62" s="94">
        <f t="shared" si="0"/>
        <v>150</v>
      </c>
      <c r="D62" s="94">
        <f t="shared" si="0"/>
        <v>369.6</v>
      </c>
      <c r="E62" s="94">
        <f t="shared" si="0"/>
        <v>119.9</v>
      </c>
      <c r="F62" s="94">
        <f t="shared" si="0"/>
        <v>0</v>
      </c>
      <c r="G62" s="94">
        <f t="shared" si="0"/>
        <v>140.89999999999998</v>
      </c>
      <c r="H62" s="94">
        <f t="shared" si="0"/>
        <v>453.90000000000003</v>
      </c>
      <c r="I62" s="94">
        <f t="shared" si="0"/>
        <v>105.5</v>
      </c>
      <c r="J62" s="94">
        <f t="shared" si="0"/>
        <v>0</v>
      </c>
      <c r="K62" s="94">
        <f t="shared" si="0"/>
        <v>163.29999999999998</v>
      </c>
      <c r="L62" s="94">
        <f t="shared" si="0"/>
        <v>727.30000000000007</v>
      </c>
      <c r="M62" s="94">
        <f t="shared" si="0"/>
        <v>56</v>
      </c>
      <c r="N62" s="94">
        <f t="shared" ref="N62:Q62" si="3">SUM(N13:N16)</f>
        <v>0</v>
      </c>
      <c r="O62" s="94">
        <f t="shared" si="3"/>
        <v>160.19999999999999</v>
      </c>
      <c r="P62" s="94">
        <f t="shared" si="3"/>
        <v>406</v>
      </c>
      <c r="Q62" s="94">
        <f t="shared" si="3"/>
        <v>91.199999999999989</v>
      </c>
    </row>
    <row r="63" spans="1:17" s="16" customFormat="1" ht="12.75" customHeight="1" x14ac:dyDescent="0.2">
      <c r="A63" s="62">
        <f>'MCC Data'!A61</f>
        <v>0.32291666666666674</v>
      </c>
      <c r="B63" s="94">
        <f t="shared" ref="B63:M78" si="4">SUM(B14:B17)</f>
        <v>0</v>
      </c>
      <c r="C63" s="94">
        <f t="shared" si="4"/>
        <v>144.19999999999999</v>
      </c>
      <c r="D63" s="94">
        <f t="shared" si="4"/>
        <v>380.6</v>
      </c>
      <c r="E63" s="94">
        <f t="shared" si="0"/>
        <v>138</v>
      </c>
      <c r="F63" s="94">
        <f t="shared" si="0"/>
        <v>0</v>
      </c>
      <c r="G63" s="94">
        <f t="shared" si="0"/>
        <v>127.39999999999999</v>
      </c>
      <c r="H63" s="94">
        <f t="shared" si="0"/>
        <v>446.2</v>
      </c>
      <c r="I63" s="94">
        <f t="shared" si="0"/>
        <v>89.5</v>
      </c>
      <c r="J63" s="94">
        <f t="shared" si="0"/>
        <v>0</v>
      </c>
      <c r="K63" s="94">
        <f t="shared" si="0"/>
        <v>179.1</v>
      </c>
      <c r="L63" s="94">
        <f t="shared" si="0"/>
        <v>686.60000000000014</v>
      </c>
      <c r="M63" s="94">
        <f t="shared" si="0"/>
        <v>65</v>
      </c>
      <c r="N63" s="94">
        <f t="shared" ref="N63:Q63" si="5">SUM(N14:N17)</f>
        <v>0</v>
      </c>
      <c r="O63" s="94">
        <f t="shared" si="5"/>
        <v>149.5</v>
      </c>
      <c r="P63" s="94">
        <f t="shared" si="5"/>
        <v>389.6</v>
      </c>
      <c r="Q63" s="94">
        <f t="shared" si="5"/>
        <v>79.399999999999991</v>
      </c>
    </row>
    <row r="64" spans="1:17" s="16" customFormat="1" ht="12.75" customHeight="1" x14ac:dyDescent="0.2">
      <c r="A64" s="62">
        <f>'MCC Data'!A62</f>
        <v>0.33333333333333343</v>
      </c>
      <c r="B64" s="94">
        <f t="shared" si="4"/>
        <v>0</v>
      </c>
      <c r="C64" s="94">
        <f t="shared" si="4"/>
        <v>141.19999999999999</v>
      </c>
      <c r="D64" s="94">
        <f t="shared" si="4"/>
        <v>379.4</v>
      </c>
      <c r="E64" s="94">
        <f t="shared" si="0"/>
        <v>149.30000000000001</v>
      </c>
      <c r="F64" s="94">
        <f t="shared" si="0"/>
        <v>0</v>
      </c>
      <c r="G64" s="94">
        <f t="shared" si="0"/>
        <v>120</v>
      </c>
      <c r="H64" s="94">
        <f t="shared" si="0"/>
        <v>456.1</v>
      </c>
      <c r="I64" s="94">
        <f t="shared" si="0"/>
        <v>81.5</v>
      </c>
      <c r="J64" s="94">
        <f t="shared" si="0"/>
        <v>0</v>
      </c>
      <c r="K64" s="94">
        <f t="shared" si="0"/>
        <v>175.6</v>
      </c>
      <c r="L64" s="94">
        <f t="shared" si="0"/>
        <v>621.1</v>
      </c>
      <c r="M64" s="94">
        <f t="shared" si="0"/>
        <v>73.2</v>
      </c>
      <c r="N64" s="94">
        <f t="shared" ref="N64:Q64" si="6">SUM(N15:N18)</f>
        <v>0</v>
      </c>
      <c r="O64" s="94">
        <f t="shared" si="6"/>
        <v>130.69999999999999</v>
      </c>
      <c r="P64" s="94">
        <f t="shared" si="6"/>
        <v>415.60000000000008</v>
      </c>
      <c r="Q64" s="94">
        <f t="shared" si="6"/>
        <v>76</v>
      </c>
    </row>
    <row r="65" spans="1:17" s="16" customFormat="1" ht="12.75" customHeight="1" x14ac:dyDescent="0.2">
      <c r="A65" s="63">
        <f>'MCC Data'!A63</f>
        <v>0.34375000000000011</v>
      </c>
      <c r="B65" s="94">
        <f t="shared" si="4"/>
        <v>0</v>
      </c>
      <c r="C65" s="94">
        <f t="shared" si="4"/>
        <v>131</v>
      </c>
      <c r="D65" s="94">
        <f t="shared" si="4"/>
        <v>363.20000000000005</v>
      </c>
      <c r="E65" s="94">
        <f t="shared" si="0"/>
        <v>148</v>
      </c>
      <c r="F65" s="94">
        <f t="shared" si="0"/>
        <v>0</v>
      </c>
      <c r="G65" s="94">
        <f t="shared" si="0"/>
        <v>124.8</v>
      </c>
      <c r="H65" s="94">
        <f t="shared" si="0"/>
        <v>471.09999999999997</v>
      </c>
      <c r="I65" s="94">
        <f t="shared" si="0"/>
        <v>83.8</v>
      </c>
      <c r="J65" s="94">
        <f t="shared" si="0"/>
        <v>0</v>
      </c>
      <c r="K65" s="94">
        <f t="shared" si="0"/>
        <v>187.2</v>
      </c>
      <c r="L65" s="94">
        <f t="shared" si="0"/>
        <v>579.90000000000009</v>
      </c>
      <c r="M65" s="94">
        <f t="shared" si="0"/>
        <v>81.900000000000006</v>
      </c>
      <c r="N65" s="94">
        <f t="shared" ref="N65:Q65" si="7">SUM(N16:N19)</f>
        <v>0</v>
      </c>
      <c r="O65" s="94">
        <f t="shared" si="7"/>
        <v>115.19999999999997</v>
      </c>
      <c r="P65" s="94">
        <f t="shared" si="7"/>
        <v>434.50000000000006</v>
      </c>
      <c r="Q65" s="94">
        <f t="shared" si="7"/>
        <v>85.4</v>
      </c>
    </row>
    <row r="66" spans="1:17" s="16" customFormat="1" ht="12.75" customHeight="1" x14ac:dyDescent="0.2">
      <c r="A66" s="62">
        <f>'MCC Data'!A64</f>
        <v>0.3541666666666668</v>
      </c>
      <c r="B66" s="94">
        <f t="shared" si="4"/>
        <v>0</v>
      </c>
      <c r="C66" s="94">
        <f t="shared" si="4"/>
        <v>128.5</v>
      </c>
      <c r="D66" s="94">
        <f t="shared" si="4"/>
        <v>348.70000000000005</v>
      </c>
      <c r="E66" s="94">
        <f t="shared" si="0"/>
        <v>146.1</v>
      </c>
      <c r="F66" s="94">
        <f t="shared" si="0"/>
        <v>0</v>
      </c>
      <c r="G66" s="94">
        <f t="shared" si="0"/>
        <v>133.30000000000001</v>
      </c>
      <c r="H66" s="94">
        <f t="shared" si="0"/>
        <v>467.59999999999997</v>
      </c>
      <c r="I66" s="94">
        <f t="shared" si="0"/>
        <v>95.699999999999989</v>
      </c>
      <c r="J66" s="94">
        <f t="shared" si="0"/>
        <v>0</v>
      </c>
      <c r="K66" s="94">
        <f t="shared" si="0"/>
        <v>192.79999999999998</v>
      </c>
      <c r="L66" s="94">
        <f t="shared" si="0"/>
        <v>581.90000000000009</v>
      </c>
      <c r="M66" s="94">
        <f t="shared" si="0"/>
        <v>83.699999999999989</v>
      </c>
      <c r="N66" s="94">
        <f t="shared" ref="N66:Q66" si="8">SUM(N17:N20)</f>
        <v>0</v>
      </c>
      <c r="O66" s="94">
        <f t="shared" si="8"/>
        <v>98.6</v>
      </c>
      <c r="P66" s="94">
        <f t="shared" si="8"/>
        <v>428.2</v>
      </c>
      <c r="Q66" s="94">
        <f t="shared" si="8"/>
        <v>87</v>
      </c>
    </row>
    <row r="67" spans="1:17" s="16" customFormat="1" ht="12.75" customHeight="1" x14ac:dyDescent="0.2">
      <c r="A67" s="62">
        <f>'MCC Data'!A65</f>
        <v>0.36458333333333348</v>
      </c>
      <c r="B67" s="94">
        <f t="shared" si="4"/>
        <v>0</v>
      </c>
      <c r="C67" s="94">
        <f t="shared" si="4"/>
        <v>137.19999999999999</v>
      </c>
      <c r="D67" s="94">
        <f t="shared" si="4"/>
        <v>359.8</v>
      </c>
      <c r="E67" s="94">
        <f t="shared" si="0"/>
        <v>150.1</v>
      </c>
      <c r="F67" s="94">
        <f t="shared" si="0"/>
        <v>0</v>
      </c>
      <c r="G67" s="94">
        <f t="shared" si="0"/>
        <v>129.4</v>
      </c>
      <c r="H67" s="94">
        <f t="shared" si="0"/>
        <v>461.2</v>
      </c>
      <c r="I67" s="94">
        <f t="shared" si="0"/>
        <v>113.39999999999999</v>
      </c>
      <c r="J67" s="94">
        <f t="shared" si="0"/>
        <v>0</v>
      </c>
      <c r="K67" s="94">
        <f t="shared" si="0"/>
        <v>193.7</v>
      </c>
      <c r="L67" s="94">
        <f t="shared" si="0"/>
        <v>586.4</v>
      </c>
      <c r="M67" s="94">
        <f t="shared" si="0"/>
        <v>85.4</v>
      </c>
      <c r="N67" s="94">
        <f t="shared" ref="N67:Q67" si="9">SUM(N18:N21)</f>
        <v>0</v>
      </c>
      <c r="O67" s="94">
        <f t="shared" si="9"/>
        <v>96.8</v>
      </c>
      <c r="P67" s="94">
        <f t="shared" si="9"/>
        <v>416.1</v>
      </c>
      <c r="Q67" s="94">
        <f t="shared" si="9"/>
        <v>94.6</v>
      </c>
    </row>
    <row r="68" spans="1:17" s="16" customFormat="1" ht="12.75" customHeight="1" x14ac:dyDescent="0.2">
      <c r="A68" s="63">
        <f>'MCC Data'!A66</f>
        <v>0.37500000000000017</v>
      </c>
      <c r="B68" s="94">
        <f t="shared" si="4"/>
        <v>0</v>
      </c>
      <c r="C68" s="94">
        <f t="shared" si="4"/>
        <v>122.89999999999999</v>
      </c>
      <c r="D68" s="94">
        <f t="shared" si="4"/>
        <v>365.50000000000006</v>
      </c>
      <c r="E68" s="94">
        <f t="shared" si="0"/>
        <v>139.4</v>
      </c>
      <c r="F68" s="94">
        <f t="shared" si="0"/>
        <v>0</v>
      </c>
      <c r="G68" s="94">
        <f t="shared" si="0"/>
        <v>134.4</v>
      </c>
      <c r="H68" s="94">
        <f t="shared" si="0"/>
        <v>421.59999999999997</v>
      </c>
      <c r="I68" s="94">
        <f t="shared" si="0"/>
        <v>117.1</v>
      </c>
      <c r="J68" s="94">
        <f t="shared" si="0"/>
        <v>0</v>
      </c>
      <c r="K68" s="94">
        <f t="shared" si="0"/>
        <v>193.7</v>
      </c>
      <c r="L68" s="94">
        <f t="shared" si="0"/>
        <v>579.40000000000009</v>
      </c>
      <c r="M68" s="94">
        <f t="shared" si="0"/>
        <v>71.800000000000011</v>
      </c>
      <c r="N68" s="94">
        <f t="shared" ref="N68:Q68" si="10">SUM(N19:N22)</f>
        <v>0</v>
      </c>
      <c r="O68" s="94">
        <f t="shared" si="10"/>
        <v>91.699999999999989</v>
      </c>
      <c r="P68" s="94">
        <f t="shared" si="10"/>
        <v>411.40000000000003</v>
      </c>
      <c r="Q68" s="94">
        <f t="shared" si="10"/>
        <v>109.80000000000001</v>
      </c>
    </row>
    <row r="69" spans="1:17" s="16" customFormat="1" ht="12.75" customHeight="1" x14ac:dyDescent="0.2">
      <c r="A69" s="62">
        <f>'MCC Data'!A67</f>
        <v>0.38541666666666685</v>
      </c>
      <c r="B69" s="94">
        <f t="shared" si="4"/>
        <v>0</v>
      </c>
      <c r="C69" s="94">
        <f t="shared" si="4"/>
        <v>132.6</v>
      </c>
      <c r="D69" s="94">
        <f t="shared" si="4"/>
        <v>374</v>
      </c>
      <c r="E69" s="94">
        <f t="shared" si="0"/>
        <v>150.80000000000001</v>
      </c>
      <c r="F69" s="94">
        <f t="shared" si="0"/>
        <v>0</v>
      </c>
      <c r="G69" s="94">
        <f t="shared" si="0"/>
        <v>137.80000000000001</v>
      </c>
      <c r="H69" s="94">
        <f t="shared" si="0"/>
        <v>396.79999999999995</v>
      </c>
      <c r="I69" s="94">
        <f t="shared" si="0"/>
        <v>128.69999999999999</v>
      </c>
      <c r="J69" s="94">
        <f t="shared" si="0"/>
        <v>0</v>
      </c>
      <c r="K69" s="94">
        <f t="shared" si="0"/>
        <v>201.1</v>
      </c>
      <c r="L69" s="94">
        <f t="shared" si="0"/>
        <v>545.5</v>
      </c>
      <c r="M69" s="94">
        <f t="shared" si="0"/>
        <v>67.2</v>
      </c>
      <c r="N69" s="94">
        <f t="shared" ref="N69:Q69" si="11">SUM(N20:N23)</f>
        <v>0</v>
      </c>
      <c r="O69" s="94">
        <f t="shared" si="11"/>
        <v>95.1</v>
      </c>
      <c r="P69" s="94">
        <f t="shared" si="11"/>
        <v>403</v>
      </c>
      <c r="Q69" s="94">
        <f t="shared" si="11"/>
        <v>113.9</v>
      </c>
    </row>
    <row r="70" spans="1:17" s="16" customFormat="1" ht="12.75" customHeight="1" x14ac:dyDescent="0.2">
      <c r="A70" s="62">
        <f>'MCC Data'!A68</f>
        <v>0.39583333333333354</v>
      </c>
      <c r="B70" s="94">
        <f t="shared" si="4"/>
        <v>0</v>
      </c>
      <c r="C70" s="94">
        <f t="shared" si="4"/>
        <v>125.69999999999999</v>
      </c>
      <c r="D70" s="94">
        <f t="shared" si="4"/>
        <v>378.1</v>
      </c>
      <c r="E70" s="94">
        <f t="shared" si="0"/>
        <v>153.70000000000002</v>
      </c>
      <c r="F70" s="94">
        <f t="shared" si="0"/>
        <v>0</v>
      </c>
      <c r="G70" s="94">
        <f t="shared" si="0"/>
        <v>128.80000000000001</v>
      </c>
      <c r="H70" s="94">
        <f t="shared" si="0"/>
        <v>403.5</v>
      </c>
      <c r="I70" s="94">
        <f t="shared" si="0"/>
        <v>109.79999999999998</v>
      </c>
      <c r="J70" s="94">
        <f t="shared" si="0"/>
        <v>0</v>
      </c>
      <c r="K70" s="94">
        <f t="shared" si="0"/>
        <v>201.89999999999998</v>
      </c>
      <c r="L70" s="94">
        <f t="shared" si="0"/>
        <v>508.5</v>
      </c>
      <c r="M70" s="94">
        <f t="shared" si="0"/>
        <v>64.400000000000006</v>
      </c>
      <c r="N70" s="94">
        <f t="shared" ref="N70:Q70" si="12">SUM(N21:N24)</f>
        <v>0</v>
      </c>
      <c r="O70" s="94">
        <f t="shared" si="12"/>
        <v>88.199999999999989</v>
      </c>
      <c r="P70" s="94">
        <f t="shared" si="12"/>
        <v>405.00000000000006</v>
      </c>
      <c r="Q70" s="94">
        <f t="shared" si="12"/>
        <v>115.80000000000001</v>
      </c>
    </row>
    <row r="71" spans="1:17" s="16" customFormat="1" ht="12.75" customHeight="1" x14ac:dyDescent="0.2">
      <c r="A71" s="63">
        <f>'MCC Data'!A69</f>
        <v>0.40625000000000022</v>
      </c>
      <c r="B71" s="94">
        <f t="shared" si="4"/>
        <v>0</v>
      </c>
      <c r="C71" s="94">
        <f t="shared" si="4"/>
        <v>119.4</v>
      </c>
      <c r="D71" s="94">
        <f t="shared" si="4"/>
        <v>362.3</v>
      </c>
      <c r="E71" s="94">
        <f t="shared" si="0"/>
        <v>132.30000000000001</v>
      </c>
      <c r="F71" s="94">
        <f t="shared" si="0"/>
        <v>0</v>
      </c>
      <c r="G71" s="94">
        <f t="shared" si="0"/>
        <v>128.69999999999999</v>
      </c>
      <c r="H71" s="94">
        <f t="shared" si="0"/>
        <v>423.5</v>
      </c>
      <c r="I71" s="94">
        <f t="shared" si="0"/>
        <v>123.39999999999999</v>
      </c>
      <c r="J71" s="94">
        <f t="shared" si="0"/>
        <v>0</v>
      </c>
      <c r="K71" s="94">
        <f t="shared" si="0"/>
        <v>180.3</v>
      </c>
      <c r="L71" s="94">
        <f t="shared" si="0"/>
        <v>456.4</v>
      </c>
      <c r="M71" s="94">
        <f t="shared" si="0"/>
        <v>65.699999999999989</v>
      </c>
      <c r="N71" s="94">
        <f t="shared" ref="N71:Q71" si="13">SUM(N22:N25)</f>
        <v>0</v>
      </c>
      <c r="O71" s="94">
        <f t="shared" si="13"/>
        <v>105.80000000000001</v>
      </c>
      <c r="P71" s="94">
        <f t="shared" si="13"/>
        <v>415.29999999999995</v>
      </c>
      <c r="Q71" s="94">
        <f t="shared" si="13"/>
        <v>123.8</v>
      </c>
    </row>
    <row r="72" spans="1:17" s="16" customFormat="1" ht="12.75" customHeight="1" x14ac:dyDescent="0.2">
      <c r="A72" s="62">
        <f>'MCC Data'!A70</f>
        <v>0.41666666666666691</v>
      </c>
      <c r="B72" s="94">
        <f t="shared" si="4"/>
        <v>0</v>
      </c>
      <c r="C72" s="94">
        <f t="shared" si="4"/>
        <v>123.4</v>
      </c>
      <c r="D72" s="94">
        <f t="shared" si="4"/>
        <v>375.79999999999995</v>
      </c>
      <c r="E72" s="94">
        <f t="shared" si="0"/>
        <v>152.6</v>
      </c>
      <c r="F72" s="94">
        <f t="shared" si="0"/>
        <v>0</v>
      </c>
      <c r="G72" s="94">
        <f t="shared" si="0"/>
        <v>130.9</v>
      </c>
      <c r="H72" s="94">
        <f t="shared" si="0"/>
        <v>445.20000000000005</v>
      </c>
      <c r="I72" s="94">
        <f t="shared" si="0"/>
        <v>129.80000000000001</v>
      </c>
      <c r="J72" s="94">
        <f t="shared" si="0"/>
        <v>0</v>
      </c>
      <c r="K72" s="94">
        <f t="shared" si="0"/>
        <v>181.79999999999998</v>
      </c>
      <c r="L72" s="94">
        <f t="shared" si="0"/>
        <v>455.5</v>
      </c>
      <c r="M72" s="94">
        <f t="shared" si="0"/>
        <v>79.599999999999994</v>
      </c>
      <c r="N72" s="94">
        <f t="shared" ref="N72:Q72" si="14">SUM(N23:N26)</f>
        <v>0</v>
      </c>
      <c r="O72" s="94">
        <f t="shared" si="14"/>
        <v>105.5</v>
      </c>
      <c r="P72" s="94">
        <f t="shared" si="14"/>
        <v>426.80000000000007</v>
      </c>
      <c r="Q72" s="94">
        <f t="shared" si="14"/>
        <v>115.7</v>
      </c>
    </row>
    <row r="73" spans="1:17" s="16" customFormat="1" ht="12.75" customHeight="1" x14ac:dyDescent="0.2">
      <c r="A73" s="62">
        <f>'MCC Data'!A71</f>
        <v>0.42708333333333359</v>
      </c>
      <c r="B73" s="94">
        <f t="shared" si="4"/>
        <v>0</v>
      </c>
      <c r="C73" s="94">
        <f t="shared" si="4"/>
        <v>126.89999999999999</v>
      </c>
      <c r="D73" s="94">
        <f t="shared" si="4"/>
        <v>384.69999999999993</v>
      </c>
      <c r="E73" s="94">
        <f t="shared" si="0"/>
        <v>151.79999999999998</v>
      </c>
      <c r="F73" s="94">
        <f t="shared" si="0"/>
        <v>0</v>
      </c>
      <c r="G73" s="94">
        <f t="shared" si="0"/>
        <v>139.4</v>
      </c>
      <c r="H73" s="94">
        <f t="shared" si="0"/>
        <v>438</v>
      </c>
      <c r="I73" s="94">
        <f t="shared" si="0"/>
        <v>128.79999999999998</v>
      </c>
      <c r="J73" s="94">
        <f t="shared" si="0"/>
        <v>0</v>
      </c>
      <c r="K73" s="94">
        <f t="shared" si="0"/>
        <v>164.2</v>
      </c>
      <c r="L73" s="94">
        <f t="shared" si="0"/>
        <v>440.20000000000005</v>
      </c>
      <c r="M73" s="94">
        <f t="shared" si="0"/>
        <v>71.8</v>
      </c>
      <c r="N73" s="94">
        <f t="shared" ref="N73:Q73" si="15">SUM(N24:N27)</f>
        <v>0</v>
      </c>
      <c r="O73" s="94">
        <f t="shared" si="15"/>
        <v>102.8</v>
      </c>
      <c r="P73" s="94">
        <f t="shared" si="15"/>
        <v>417.8</v>
      </c>
      <c r="Q73" s="94">
        <f t="shared" si="15"/>
        <v>113.7</v>
      </c>
    </row>
    <row r="74" spans="1:17" s="16" customFormat="1" ht="12.75" customHeight="1" x14ac:dyDescent="0.2">
      <c r="A74" s="63">
        <f>'MCC Data'!A72</f>
        <v>0.43750000000000028</v>
      </c>
      <c r="B74" s="94">
        <f t="shared" si="4"/>
        <v>0</v>
      </c>
      <c r="C74" s="94">
        <f t="shared" si="4"/>
        <v>126.7</v>
      </c>
      <c r="D74" s="94">
        <f t="shared" si="4"/>
        <v>386.69999999999993</v>
      </c>
      <c r="E74" s="94">
        <f t="shared" si="0"/>
        <v>141.30000000000001</v>
      </c>
      <c r="F74" s="94">
        <f t="shared" si="0"/>
        <v>0</v>
      </c>
      <c r="G74" s="94">
        <f t="shared" si="0"/>
        <v>144.39999999999998</v>
      </c>
      <c r="H74" s="94">
        <f t="shared" si="0"/>
        <v>431.8</v>
      </c>
      <c r="I74" s="94">
        <f t="shared" si="0"/>
        <v>156.59999999999997</v>
      </c>
      <c r="J74" s="94">
        <f t="shared" si="0"/>
        <v>0</v>
      </c>
      <c r="K74" s="94">
        <f t="shared" si="0"/>
        <v>154.89999999999998</v>
      </c>
      <c r="L74" s="94">
        <f t="shared" si="0"/>
        <v>435.5</v>
      </c>
      <c r="M74" s="94">
        <f t="shared" si="0"/>
        <v>72.7</v>
      </c>
      <c r="N74" s="94">
        <f t="shared" ref="N74:Q74" si="16">SUM(N25:N28)</f>
        <v>0</v>
      </c>
      <c r="O74" s="94">
        <f t="shared" si="16"/>
        <v>116.5</v>
      </c>
      <c r="P74" s="94">
        <f t="shared" si="16"/>
        <v>429.59999999999997</v>
      </c>
      <c r="Q74" s="94">
        <f t="shared" si="16"/>
        <v>114.69999999999999</v>
      </c>
    </row>
    <row r="75" spans="1:17" s="16" customFormat="1" ht="12.75" customHeight="1" x14ac:dyDescent="0.2">
      <c r="A75" s="62">
        <f>'MCC Data'!A73</f>
        <v>0.44791666666666696</v>
      </c>
      <c r="B75" s="94">
        <f t="shared" si="4"/>
        <v>0</v>
      </c>
      <c r="C75" s="94">
        <f t="shared" si="4"/>
        <v>133.1</v>
      </c>
      <c r="D75" s="94">
        <f t="shared" si="4"/>
        <v>394.4</v>
      </c>
      <c r="E75" s="94">
        <f t="shared" si="0"/>
        <v>137</v>
      </c>
      <c r="F75" s="94">
        <f t="shared" si="0"/>
        <v>0</v>
      </c>
      <c r="G75" s="94">
        <f t="shared" si="0"/>
        <v>158</v>
      </c>
      <c r="H75" s="94">
        <f t="shared" si="0"/>
        <v>425</v>
      </c>
      <c r="I75" s="94">
        <f t="shared" si="0"/>
        <v>145</v>
      </c>
      <c r="J75" s="94">
        <f t="shared" si="0"/>
        <v>0</v>
      </c>
      <c r="K75" s="94">
        <f t="shared" si="0"/>
        <v>155.4</v>
      </c>
      <c r="L75" s="94">
        <f t="shared" si="0"/>
        <v>424</v>
      </c>
      <c r="M75" s="94">
        <f t="shared" si="0"/>
        <v>59.599999999999994</v>
      </c>
      <c r="N75" s="94">
        <f t="shared" ref="N75:Q75" si="17">SUM(N26:N29)</f>
        <v>0</v>
      </c>
      <c r="O75" s="94">
        <f t="shared" si="17"/>
        <v>94.8</v>
      </c>
      <c r="P75" s="94">
        <f t="shared" si="17"/>
        <v>450.1</v>
      </c>
      <c r="Q75" s="94">
        <f t="shared" si="17"/>
        <v>115.7</v>
      </c>
    </row>
    <row r="76" spans="1:17" s="16" customFormat="1" ht="12.75" customHeight="1" x14ac:dyDescent="0.2">
      <c r="A76" s="62">
        <f>'MCC Data'!A74</f>
        <v>0.45833333333333365</v>
      </c>
      <c r="B76" s="94">
        <f t="shared" si="4"/>
        <v>0</v>
      </c>
      <c r="C76" s="94">
        <f t="shared" si="4"/>
        <v>141.5</v>
      </c>
      <c r="D76" s="94">
        <f t="shared" si="4"/>
        <v>382.5</v>
      </c>
      <c r="E76" s="94">
        <f t="shared" si="4"/>
        <v>124.1</v>
      </c>
      <c r="F76" s="94">
        <f t="shared" si="4"/>
        <v>0</v>
      </c>
      <c r="G76" s="94">
        <f t="shared" si="4"/>
        <v>147.70000000000002</v>
      </c>
      <c r="H76" s="94">
        <f t="shared" si="4"/>
        <v>411.90000000000003</v>
      </c>
      <c r="I76" s="94">
        <f t="shared" si="4"/>
        <v>152.30000000000001</v>
      </c>
      <c r="J76" s="94">
        <f t="shared" si="4"/>
        <v>0</v>
      </c>
      <c r="K76" s="94">
        <f t="shared" si="4"/>
        <v>156.6</v>
      </c>
      <c r="L76" s="94">
        <f t="shared" si="4"/>
        <v>398.20000000000005</v>
      </c>
      <c r="M76" s="94">
        <f t="shared" si="4"/>
        <v>57.399999999999991</v>
      </c>
      <c r="N76" s="94">
        <f t="shared" ref="N76:Q76" si="18">SUM(N27:N30)</f>
        <v>0</v>
      </c>
      <c r="O76" s="94">
        <f t="shared" si="18"/>
        <v>99.1</v>
      </c>
      <c r="P76" s="94">
        <f t="shared" si="18"/>
        <v>456.7</v>
      </c>
      <c r="Q76" s="94">
        <f t="shared" si="18"/>
        <v>115.6</v>
      </c>
    </row>
    <row r="77" spans="1:17" s="16" customFormat="1" ht="12.75" customHeight="1" x14ac:dyDescent="0.2">
      <c r="A77" s="63">
        <f>'MCC Data'!A75</f>
        <v>0.46875000000000033</v>
      </c>
      <c r="B77" s="94">
        <f t="shared" si="4"/>
        <v>0</v>
      </c>
      <c r="C77" s="94">
        <f t="shared" si="4"/>
        <v>126.5</v>
      </c>
      <c r="D77" s="94">
        <f t="shared" si="4"/>
        <v>368</v>
      </c>
      <c r="E77" s="94">
        <f t="shared" si="4"/>
        <v>116</v>
      </c>
      <c r="F77" s="94">
        <f t="shared" si="4"/>
        <v>0</v>
      </c>
      <c r="G77" s="94">
        <f t="shared" si="4"/>
        <v>133.30000000000001</v>
      </c>
      <c r="H77" s="94">
        <f t="shared" si="4"/>
        <v>422.30000000000007</v>
      </c>
      <c r="I77" s="94">
        <f t="shared" si="4"/>
        <v>144.1</v>
      </c>
      <c r="J77" s="94">
        <f t="shared" si="4"/>
        <v>0</v>
      </c>
      <c r="K77" s="94">
        <f t="shared" si="4"/>
        <v>155.89999999999998</v>
      </c>
      <c r="L77" s="94">
        <f t="shared" si="4"/>
        <v>408.90000000000009</v>
      </c>
      <c r="M77" s="94">
        <f t="shared" si="4"/>
        <v>54.2</v>
      </c>
      <c r="N77" s="94">
        <f t="shared" ref="N77:Q77" si="19">SUM(N28:N31)</f>
        <v>0</v>
      </c>
      <c r="O77" s="94">
        <f t="shared" si="19"/>
        <v>104</v>
      </c>
      <c r="P77" s="94">
        <f t="shared" si="19"/>
        <v>486.70000000000005</v>
      </c>
      <c r="Q77" s="94">
        <f t="shared" si="19"/>
        <v>116.39999999999999</v>
      </c>
    </row>
    <row r="78" spans="1:17" s="16" customFormat="1" ht="12.75" customHeight="1" x14ac:dyDescent="0.2">
      <c r="A78" s="62">
        <f>'MCC Data'!A76</f>
        <v>0.47916666666666702</v>
      </c>
      <c r="B78" s="94">
        <f t="shared" si="4"/>
        <v>0</v>
      </c>
      <c r="C78" s="94">
        <f t="shared" si="4"/>
        <v>133.5</v>
      </c>
      <c r="D78" s="94">
        <f t="shared" si="4"/>
        <v>408.4</v>
      </c>
      <c r="E78" s="94">
        <f t="shared" si="4"/>
        <v>128.39999999999998</v>
      </c>
      <c r="F78" s="94">
        <f t="shared" si="4"/>
        <v>0</v>
      </c>
      <c r="G78" s="94">
        <f t="shared" si="4"/>
        <v>133.19999999999999</v>
      </c>
      <c r="H78" s="94">
        <f t="shared" si="4"/>
        <v>428.6</v>
      </c>
      <c r="I78" s="94">
        <f t="shared" si="4"/>
        <v>137.1</v>
      </c>
      <c r="J78" s="94">
        <f t="shared" si="4"/>
        <v>0</v>
      </c>
      <c r="K78" s="94">
        <f t="shared" si="4"/>
        <v>158.5</v>
      </c>
      <c r="L78" s="94">
        <f t="shared" si="4"/>
        <v>402.79999999999995</v>
      </c>
      <c r="M78" s="94">
        <f t="shared" si="4"/>
        <v>61.1</v>
      </c>
      <c r="N78" s="94">
        <f t="shared" ref="N78:Q78" si="20">SUM(N29:N32)</f>
        <v>0</v>
      </c>
      <c r="O78" s="94">
        <f t="shared" si="20"/>
        <v>100</v>
      </c>
      <c r="P78" s="94">
        <f t="shared" si="20"/>
        <v>457.90000000000003</v>
      </c>
      <c r="Q78" s="94">
        <f t="shared" si="20"/>
        <v>128.9</v>
      </c>
    </row>
    <row r="79" spans="1:17" s="16" customFormat="1" ht="12.75" customHeight="1" x14ac:dyDescent="0.2">
      <c r="A79" s="62">
        <f>'MCC Data'!A77</f>
        <v>0.4895833333333337</v>
      </c>
      <c r="B79" s="94">
        <f t="shared" ref="B79:M94" si="21">SUM(B30:B33)</f>
        <v>0</v>
      </c>
      <c r="C79" s="94">
        <f t="shared" si="21"/>
        <v>127.6</v>
      </c>
      <c r="D79" s="94">
        <f t="shared" si="21"/>
        <v>380.9</v>
      </c>
      <c r="E79" s="94">
        <f t="shared" si="21"/>
        <v>154.69999999999999</v>
      </c>
      <c r="F79" s="94">
        <f t="shared" si="21"/>
        <v>0</v>
      </c>
      <c r="G79" s="94">
        <f t="shared" si="21"/>
        <v>130</v>
      </c>
      <c r="H79" s="94">
        <f t="shared" si="21"/>
        <v>427.2</v>
      </c>
      <c r="I79" s="94">
        <f t="shared" si="21"/>
        <v>140.69999999999999</v>
      </c>
      <c r="J79" s="94">
        <f t="shared" si="21"/>
        <v>0</v>
      </c>
      <c r="K79" s="94">
        <f t="shared" si="21"/>
        <v>162.4</v>
      </c>
      <c r="L79" s="94">
        <f t="shared" si="21"/>
        <v>405.49999999999994</v>
      </c>
      <c r="M79" s="94">
        <f t="shared" si="21"/>
        <v>73.099999999999994</v>
      </c>
      <c r="N79" s="94">
        <f t="shared" ref="N79:Q79" si="22">SUM(N30:N33)</f>
        <v>0</v>
      </c>
      <c r="O79" s="94">
        <f t="shared" si="22"/>
        <v>103.9</v>
      </c>
      <c r="P79" s="94">
        <f t="shared" si="22"/>
        <v>469</v>
      </c>
      <c r="Q79" s="94">
        <f t="shared" si="22"/>
        <v>124.5</v>
      </c>
    </row>
    <row r="80" spans="1:17" s="16" customFormat="1" ht="12.75" customHeight="1" x14ac:dyDescent="0.2">
      <c r="A80" s="63">
        <f>'MCC Data'!A78</f>
        <v>0.50000000000000033</v>
      </c>
      <c r="B80" s="94">
        <f t="shared" si="21"/>
        <v>0</v>
      </c>
      <c r="C80" s="94">
        <f t="shared" si="21"/>
        <v>121.79999999999998</v>
      </c>
      <c r="D80" s="94">
        <f t="shared" si="21"/>
        <v>383.7</v>
      </c>
      <c r="E80" s="94">
        <f t="shared" si="21"/>
        <v>150.4</v>
      </c>
      <c r="F80" s="94">
        <f t="shared" si="21"/>
        <v>0</v>
      </c>
      <c r="G80" s="94">
        <f t="shared" si="21"/>
        <v>147.10000000000002</v>
      </c>
      <c r="H80" s="94">
        <f t="shared" si="21"/>
        <v>428.59999999999997</v>
      </c>
      <c r="I80" s="94">
        <f t="shared" si="21"/>
        <v>131.89999999999998</v>
      </c>
      <c r="J80" s="94">
        <f t="shared" si="21"/>
        <v>0</v>
      </c>
      <c r="K80" s="94">
        <f t="shared" si="21"/>
        <v>167.7</v>
      </c>
      <c r="L80" s="94">
        <f t="shared" si="21"/>
        <v>430.4</v>
      </c>
      <c r="M80" s="94">
        <f t="shared" si="21"/>
        <v>62.300000000000004</v>
      </c>
      <c r="N80" s="94">
        <f t="shared" ref="N80:Q80" si="23">SUM(N31:N34)</f>
        <v>0</v>
      </c>
      <c r="O80" s="94">
        <f t="shared" si="23"/>
        <v>124.39999999999999</v>
      </c>
      <c r="P80" s="94">
        <f t="shared" si="23"/>
        <v>430.30000000000007</v>
      </c>
      <c r="Q80" s="94">
        <f t="shared" si="23"/>
        <v>125.89999999999999</v>
      </c>
    </row>
    <row r="81" spans="1:18" s="16" customFormat="1" ht="12.75" customHeight="1" x14ac:dyDescent="0.2">
      <c r="A81" s="62">
        <f>'MCC Data'!A79</f>
        <v>0.51041666666666696</v>
      </c>
      <c r="B81" s="94">
        <f t="shared" si="21"/>
        <v>0</v>
      </c>
      <c r="C81" s="94">
        <f t="shared" si="21"/>
        <v>115.79999999999998</v>
      </c>
      <c r="D81" s="94">
        <f t="shared" si="21"/>
        <v>380.3</v>
      </c>
      <c r="E81" s="94">
        <f t="shared" si="21"/>
        <v>145.89999999999998</v>
      </c>
      <c r="F81" s="94">
        <f t="shared" si="21"/>
        <v>0</v>
      </c>
      <c r="G81" s="94">
        <f t="shared" si="21"/>
        <v>151</v>
      </c>
      <c r="H81" s="94">
        <f t="shared" si="21"/>
        <v>438.5</v>
      </c>
      <c r="I81" s="94">
        <f t="shared" si="21"/>
        <v>146.1</v>
      </c>
      <c r="J81" s="94">
        <f t="shared" si="21"/>
        <v>0</v>
      </c>
      <c r="K81" s="94">
        <f t="shared" si="21"/>
        <v>169.2</v>
      </c>
      <c r="L81" s="94">
        <f t="shared" si="21"/>
        <v>410.20000000000005</v>
      </c>
      <c r="M81" s="94">
        <f t="shared" si="21"/>
        <v>82.4</v>
      </c>
      <c r="N81" s="94">
        <f t="shared" ref="N81:Q81" si="24">SUM(N32:N35)</f>
        <v>0</v>
      </c>
      <c r="O81" s="94">
        <f t="shared" si="24"/>
        <v>116.3</v>
      </c>
      <c r="P81" s="94">
        <f t="shared" si="24"/>
        <v>424.20000000000005</v>
      </c>
      <c r="Q81" s="94">
        <f t="shared" si="24"/>
        <v>127.29999999999998</v>
      </c>
    </row>
    <row r="82" spans="1:18" s="16" customFormat="1" ht="12.75" customHeight="1" x14ac:dyDescent="0.2">
      <c r="A82" s="62">
        <f>'MCC Data'!A80</f>
        <v>0.52083333333333359</v>
      </c>
      <c r="B82" s="94">
        <f t="shared" si="21"/>
        <v>0</v>
      </c>
      <c r="C82" s="94">
        <f t="shared" si="21"/>
        <v>119.5</v>
      </c>
      <c r="D82" s="94">
        <f t="shared" si="21"/>
        <v>379.6</v>
      </c>
      <c r="E82" s="94">
        <f t="shared" si="21"/>
        <v>149.5</v>
      </c>
      <c r="F82" s="94">
        <f t="shared" si="21"/>
        <v>0</v>
      </c>
      <c r="G82" s="94">
        <f t="shared" si="21"/>
        <v>160</v>
      </c>
      <c r="H82" s="94">
        <f t="shared" si="21"/>
        <v>416.6</v>
      </c>
      <c r="I82" s="94">
        <f t="shared" si="21"/>
        <v>154.09999999999997</v>
      </c>
      <c r="J82" s="94">
        <f t="shared" si="21"/>
        <v>0</v>
      </c>
      <c r="K82" s="94">
        <f t="shared" si="21"/>
        <v>182.7</v>
      </c>
      <c r="L82" s="94">
        <f t="shared" si="21"/>
        <v>399.20000000000005</v>
      </c>
      <c r="M82" s="94">
        <f t="shared" si="21"/>
        <v>71.399999999999991</v>
      </c>
      <c r="N82" s="94">
        <f t="shared" ref="N82:Q82" si="25">SUM(N33:N36)</f>
        <v>0</v>
      </c>
      <c r="O82" s="94">
        <f t="shared" si="25"/>
        <v>116.2</v>
      </c>
      <c r="P82" s="94">
        <f t="shared" si="25"/>
        <v>441.9</v>
      </c>
      <c r="Q82" s="94">
        <f t="shared" si="25"/>
        <v>112.30000000000001</v>
      </c>
    </row>
    <row r="83" spans="1:18" s="16" customFormat="1" ht="12.75" customHeight="1" x14ac:dyDescent="0.2">
      <c r="A83" s="63">
        <f>'MCC Data'!A81</f>
        <v>0.53125000000000022</v>
      </c>
      <c r="B83" s="94">
        <f t="shared" si="21"/>
        <v>0</v>
      </c>
      <c r="C83" s="94">
        <f t="shared" si="21"/>
        <v>119.4</v>
      </c>
      <c r="D83" s="94">
        <f t="shared" si="21"/>
        <v>406.5</v>
      </c>
      <c r="E83" s="94">
        <f t="shared" si="21"/>
        <v>128.5</v>
      </c>
      <c r="F83" s="94">
        <f t="shared" si="21"/>
        <v>0</v>
      </c>
      <c r="G83" s="94">
        <f t="shared" si="21"/>
        <v>167.70000000000002</v>
      </c>
      <c r="H83" s="94">
        <f t="shared" si="21"/>
        <v>421.29999999999995</v>
      </c>
      <c r="I83" s="94">
        <f t="shared" si="21"/>
        <v>146</v>
      </c>
      <c r="J83" s="94">
        <f t="shared" si="21"/>
        <v>0</v>
      </c>
      <c r="K83" s="94">
        <f t="shared" si="21"/>
        <v>192.3</v>
      </c>
      <c r="L83" s="94">
        <f t="shared" si="21"/>
        <v>399.90000000000009</v>
      </c>
      <c r="M83" s="94">
        <f t="shared" si="21"/>
        <v>83.199999999999989</v>
      </c>
      <c r="N83" s="94">
        <f t="shared" ref="N83:Q83" si="26">SUM(N34:N37)</f>
        <v>0</v>
      </c>
      <c r="O83" s="94">
        <f t="shared" si="26"/>
        <v>118.19999999999999</v>
      </c>
      <c r="P83" s="94">
        <f t="shared" si="26"/>
        <v>424.40000000000009</v>
      </c>
      <c r="Q83" s="94">
        <f t="shared" si="26"/>
        <v>116.30000000000001</v>
      </c>
    </row>
    <row r="84" spans="1:18" s="16" customFormat="1" ht="12.75" customHeight="1" x14ac:dyDescent="0.2">
      <c r="A84" s="62">
        <f>'MCC Data'!A82</f>
        <v>0.54166666666666685</v>
      </c>
      <c r="B84" s="94">
        <f t="shared" si="21"/>
        <v>0</v>
      </c>
      <c r="C84" s="94">
        <f t="shared" si="21"/>
        <v>118.3</v>
      </c>
      <c r="D84" s="94">
        <f t="shared" si="21"/>
        <v>409.8</v>
      </c>
      <c r="E84" s="94">
        <f t="shared" si="21"/>
        <v>133.30000000000001</v>
      </c>
      <c r="F84" s="94">
        <f t="shared" si="21"/>
        <v>0</v>
      </c>
      <c r="G84" s="94">
        <f t="shared" si="21"/>
        <v>159.1</v>
      </c>
      <c r="H84" s="94">
        <f t="shared" si="21"/>
        <v>427.90000000000003</v>
      </c>
      <c r="I84" s="94">
        <f t="shared" si="21"/>
        <v>144.69999999999999</v>
      </c>
      <c r="J84" s="94">
        <f t="shared" si="21"/>
        <v>0</v>
      </c>
      <c r="K84" s="94">
        <f t="shared" si="21"/>
        <v>188.79999999999998</v>
      </c>
      <c r="L84" s="94">
        <f t="shared" si="21"/>
        <v>398.1</v>
      </c>
      <c r="M84" s="94">
        <f t="shared" si="21"/>
        <v>88</v>
      </c>
      <c r="N84" s="94">
        <f t="shared" ref="N84:Q84" si="27">SUM(N35:N38)</f>
        <v>0</v>
      </c>
      <c r="O84" s="94">
        <f t="shared" si="27"/>
        <v>95.800000000000011</v>
      </c>
      <c r="P84" s="94">
        <f t="shared" si="27"/>
        <v>426</v>
      </c>
      <c r="Q84" s="94">
        <f t="shared" si="27"/>
        <v>124.9</v>
      </c>
    </row>
    <row r="85" spans="1:18" s="16" customFormat="1" ht="12.75" customHeight="1" x14ac:dyDescent="0.2">
      <c r="A85" s="62">
        <f>'MCC Data'!A83</f>
        <v>0.55208333333333348</v>
      </c>
      <c r="B85" s="94">
        <f t="shared" si="21"/>
        <v>0</v>
      </c>
      <c r="C85" s="94">
        <f t="shared" si="21"/>
        <v>134.19999999999999</v>
      </c>
      <c r="D85" s="94">
        <f t="shared" si="21"/>
        <v>430.1</v>
      </c>
      <c r="E85" s="94">
        <f t="shared" si="21"/>
        <v>133.30000000000001</v>
      </c>
      <c r="F85" s="94">
        <f t="shared" si="21"/>
        <v>0</v>
      </c>
      <c r="G85" s="94">
        <f t="shared" si="21"/>
        <v>159.1</v>
      </c>
      <c r="H85" s="94">
        <f t="shared" ref="H85:L85" si="28">SUM(H36:H39)</f>
        <v>432.79999999999995</v>
      </c>
      <c r="I85" s="94">
        <f t="shared" si="28"/>
        <v>130</v>
      </c>
      <c r="J85" s="94">
        <f t="shared" si="28"/>
        <v>0</v>
      </c>
      <c r="K85" s="94">
        <f t="shared" si="28"/>
        <v>204.4</v>
      </c>
      <c r="L85" s="94">
        <f t="shared" si="28"/>
        <v>432</v>
      </c>
      <c r="M85" s="94">
        <f t="shared" ref="M85:P104" si="29">SUM(M36:M39)</f>
        <v>78.3</v>
      </c>
      <c r="N85" s="94">
        <f t="shared" si="29"/>
        <v>0</v>
      </c>
      <c r="O85" s="94">
        <f t="shared" si="29"/>
        <v>108.1</v>
      </c>
      <c r="P85" s="94">
        <f t="shared" si="29"/>
        <v>418.1</v>
      </c>
      <c r="Q85" s="94">
        <f t="shared" ref="Q85" si="30">SUM(Q36:Q39)</f>
        <v>112.99999999999999</v>
      </c>
    </row>
    <row r="86" spans="1:18" s="16" customFormat="1" ht="12.75" customHeight="1" x14ac:dyDescent="0.2">
      <c r="A86" s="63">
        <f>'MCC Data'!A84</f>
        <v>0.56250000000000011</v>
      </c>
      <c r="B86" s="94">
        <f t="shared" si="21"/>
        <v>0</v>
      </c>
      <c r="C86" s="94">
        <f t="shared" si="21"/>
        <v>129.1</v>
      </c>
      <c r="D86" s="94">
        <f t="shared" si="21"/>
        <v>431.5</v>
      </c>
      <c r="E86" s="94">
        <f t="shared" ref="E86:L101" si="31">SUM(E37:E40)</f>
        <v>124.9</v>
      </c>
      <c r="F86" s="94">
        <f t="shared" si="31"/>
        <v>0</v>
      </c>
      <c r="G86" s="94">
        <f t="shared" si="31"/>
        <v>173.6</v>
      </c>
      <c r="H86" s="94">
        <f t="shared" si="31"/>
        <v>462.6</v>
      </c>
      <c r="I86" s="94">
        <f t="shared" si="31"/>
        <v>124.5</v>
      </c>
      <c r="J86" s="94">
        <f t="shared" si="31"/>
        <v>0</v>
      </c>
      <c r="K86" s="94">
        <f t="shared" si="31"/>
        <v>202.79999999999998</v>
      </c>
      <c r="L86" s="94">
        <f t="shared" si="31"/>
        <v>433.70000000000005</v>
      </c>
      <c r="M86" s="94">
        <f t="shared" si="29"/>
        <v>91.999999999999986</v>
      </c>
      <c r="N86" s="94">
        <f t="shared" si="29"/>
        <v>0</v>
      </c>
      <c r="O86" s="94">
        <f t="shared" si="29"/>
        <v>120.39999999999999</v>
      </c>
      <c r="P86" s="94">
        <f t="shared" si="29"/>
        <v>430.20000000000005</v>
      </c>
      <c r="Q86" s="94">
        <f t="shared" ref="Q86" si="32">SUM(Q37:Q40)</f>
        <v>113.5</v>
      </c>
    </row>
    <row r="87" spans="1:18" s="16" customFormat="1" ht="12.75" customHeight="1" x14ac:dyDescent="0.2">
      <c r="A87" s="62">
        <f>'MCC Data'!A85</f>
        <v>0.57291666666666674</v>
      </c>
      <c r="B87" s="94">
        <f t="shared" si="21"/>
        <v>0</v>
      </c>
      <c r="C87" s="94">
        <f t="shared" si="21"/>
        <v>124.1</v>
      </c>
      <c r="D87" s="94">
        <f t="shared" si="21"/>
        <v>447.1</v>
      </c>
      <c r="E87" s="94">
        <f t="shared" si="31"/>
        <v>135.80000000000001</v>
      </c>
      <c r="F87" s="94">
        <f t="shared" si="31"/>
        <v>0</v>
      </c>
      <c r="G87" s="94">
        <f t="shared" si="31"/>
        <v>167.1</v>
      </c>
      <c r="H87" s="94">
        <f t="shared" si="31"/>
        <v>463</v>
      </c>
      <c r="I87" s="94">
        <f t="shared" si="31"/>
        <v>126.8</v>
      </c>
      <c r="J87" s="94">
        <f t="shared" si="31"/>
        <v>0</v>
      </c>
      <c r="K87" s="94">
        <f t="shared" si="31"/>
        <v>202.8</v>
      </c>
      <c r="L87" s="94">
        <f t="shared" si="31"/>
        <v>446.3</v>
      </c>
      <c r="M87" s="94">
        <f t="shared" si="29"/>
        <v>79.099999999999994</v>
      </c>
      <c r="N87" s="94">
        <f t="shared" si="29"/>
        <v>0</v>
      </c>
      <c r="O87" s="94">
        <f t="shared" si="29"/>
        <v>146.6</v>
      </c>
      <c r="P87" s="94">
        <f t="shared" si="29"/>
        <v>426.8</v>
      </c>
      <c r="Q87" s="94">
        <f t="shared" ref="Q87" si="33">SUM(Q38:Q41)</f>
        <v>104.39999999999999</v>
      </c>
    </row>
    <row r="88" spans="1:18" s="16" customFormat="1" ht="12.75" customHeight="1" x14ac:dyDescent="0.2">
      <c r="A88" s="62">
        <f>'MCC Data'!A86</f>
        <v>0.58333333333333337</v>
      </c>
      <c r="B88" s="94">
        <f t="shared" si="21"/>
        <v>0</v>
      </c>
      <c r="C88" s="94">
        <f t="shared" si="21"/>
        <v>131.39999999999998</v>
      </c>
      <c r="D88" s="94">
        <f t="shared" si="21"/>
        <v>476.6</v>
      </c>
      <c r="E88" s="94">
        <f t="shared" si="31"/>
        <v>156.4</v>
      </c>
      <c r="F88" s="94">
        <f t="shared" si="31"/>
        <v>0</v>
      </c>
      <c r="G88" s="94">
        <f t="shared" si="31"/>
        <v>177.7</v>
      </c>
      <c r="H88" s="94">
        <f t="shared" si="31"/>
        <v>467.90000000000003</v>
      </c>
      <c r="I88" s="94">
        <f t="shared" si="31"/>
        <v>137.5</v>
      </c>
      <c r="J88" s="94">
        <f t="shared" si="31"/>
        <v>0</v>
      </c>
      <c r="K88" s="94">
        <f t="shared" si="31"/>
        <v>192.29999999999998</v>
      </c>
      <c r="L88" s="94">
        <f t="shared" si="31"/>
        <v>450.40000000000003</v>
      </c>
      <c r="M88" s="94">
        <f t="shared" si="29"/>
        <v>86.899999999999991</v>
      </c>
      <c r="N88" s="94">
        <f t="shared" si="29"/>
        <v>0</v>
      </c>
      <c r="O88" s="94">
        <f t="shared" si="29"/>
        <v>161.69999999999999</v>
      </c>
      <c r="P88" s="94">
        <f t="shared" si="29"/>
        <v>441.50000000000006</v>
      </c>
      <c r="Q88" s="94">
        <f t="shared" ref="Q88" si="34">SUM(Q39:Q42)</f>
        <v>97.4</v>
      </c>
    </row>
    <row r="89" spans="1:18" s="16" customFormat="1" ht="12.75" customHeight="1" x14ac:dyDescent="0.2">
      <c r="A89" s="63">
        <f>'MCC Data'!A87</f>
        <v>0.59375</v>
      </c>
      <c r="B89" s="94">
        <f t="shared" si="21"/>
        <v>0</v>
      </c>
      <c r="C89" s="94">
        <f t="shared" si="21"/>
        <v>143.30000000000001</v>
      </c>
      <c r="D89" s="94">
        <f t="shared" si="21"/>
        <v>466.6</v>
      </c>
      <c r="E89" s="94">
        <f t="shared" si="31"/>
        <v>160.4</v>
      </c>
      <c r="F89" s="94">
        <f t="shared" si="31"/>
        <v>0</v>
      </c>
      <c r="G89" s="94">
        <f t="shared" si="31"/>
        <v>176.60000000000002</v>
      </c>
      <c r="H89" s="94">
        <f t="shared" si="31"/>
        <v>475.6</v>
      </c>
      <c r="I89" s="94">
        <f t="shared" si="31"/>
        <v>132.5</v>
      </c>
      <c r="J89" s="94">
        <f t="shared" si="31"/>
        <v>0</v>
      </c>
      <c r="K89" s="94">
        <f t="shared" si="31"/>
        <v>175.7</v>
      </c>
      <c r="L89" s="94">
        <f t="shared" si="31"/>
        <v>438.90000000000003</v>
      </c>
      <c r="M89" s="94">
        <f t="shared" si="29"/>
        <v>81.2</v>
      </c>
      <c r="N89" s="94">
        <f t="shared" si="29"/>
        <v>0</v>
      </c>
      <c r="O89" s="94">
        <f t="shared" si="29"/>
        <v>149.6</v>
      </c>
      <c r="P89" s="94">
        <f t="shared" si="29"/>
        <v>443.90000000000003</v>
      </c>
      <c r="Q89" s="94">
        <f t="shared" ref="Q89" si="35">SUM(Q40:Q43)</f>
        <v>98.6</v>
      </c>
    </row>
    <row r="90" spans="1:18" s="16" customFormat="1" ht="12.75" customHeight="1" x14ac:dyDescent="0.2">
      <c r="A90" s="62">
        <f>'MCC Data'!A88</f>
        <v>0.60416666666666663</v>
      </c>
      <c r="B90" s="94">
        <f t="shared" si="21"/>
        <v>0</v>
      </c>
      <c r="C90" s="94">
        <f t="shared" si="21"/>
        <v>137</v>
      </c>
      <c r="D90" s="94">
        <f t="shared" si="21"/>
        <v>473.1</v>
      </c>
      <c r="E90" s="94">
        <f t="shared" si="31"/>
        <v>160.30000000000001</v>
      </c>
      <c r="F90" s="94">
        <f t="shared" si="31"/>
        <v>0</v>
      </c>
      <c r="G90" s="94">
        <f t="shared" si="31"/>
        <v>181.6</v>
      </c>
      <c r="H90" s="94">
        <f t="shared" si="31"/>
        <v>464.90000000000003</v>
      </c>
      <c r="I90" s="94">
        <f t="shared" si="31"/>
        <v>137.69999999999999</v>
      </c>
      <c r="J90" s="94">
        <f t="shared" si="31"/>
        <v>0</v>
      </c>
      <c r="K90" s="94">
        <f t="shared" si="31"/>
        <v>163.19999999999999</v>
      </c>
      <c r="L90" s="94">
        <f t="shared" si="31"/>
        <v>433.40000000000003</v>
      </c>
      <c r="M90" s="94">
        <f t="shared" si="29"/>
        <v>67.7</v>
      </c>
      <c r="N90" s="94">
        <f t="shared" si="29"/>
        <v>0</v>
      </c>
      <c r="O90" s="94">
        <f t="shared" si="29"/>
        <v>133.6</v>
      </c>
      <c r="P90" s="94">
        <f t="shared" si="29"/>
        <v>444</v>
      </c>
      <c r="Q90" s="94">
        <f t="shared" ref="Q90" si="36">SUM(Q41:Q44)</f>
        <v>103.1</v>
      </c>
    </row>
    <row r="91" spans="1:18" s="16" customFormat="1" ht="12.75" customHeight="1" x14ac:dyDescent="0.2">
      <c r="A91" s="62">
        <f>'MCC Data'!A89</f>
        <v>0.61458333333333326</v>
      </c>
      <c r="B91" s="94">
        <f t="shared" si="21"/>
        <v>0</v>
      </c>
      <c r="C91" s="94">
        <f t="shared" si="21"/>
        <v>142</v>
      </c>
      <c r="D91" s="94">
        <f t="shared" si="21"/>
        <v>458</v>
      </c>
      <c r="E91" s="94">
        <f t="shared" si="31"/>
        <v>167.9</v>
      </c>
      <c r="F91" s="94">
        <f t="shared" si="31"/>
        <v>0</v>
      </c>
      <c r="G91" s="94">
        <f t="shared" si="31"/>
        <v>192.5</v>
      </c>
      <c r="H91" s="94">
        <f t="shared" si="31"/>
        <v>441.2</v>
      </c>
      <c r="I91" s="94">
        <f t="shared" si="31"/>
        <v>137</v>
      </c>
      <c r="J91" s="94">
        <f t="shared" si="31"/>
        <v>0</v>
      </c>
      <c r="K91" s="94">
        <f t="shared" si="31"/>
        <v>150.99999999999997</v>
      </c>
      <c r="L91" s="94">
        <f t="shared" si="31"/>
        <v>436.40000000000003</v>
      </c>
      <c r="M91" s="94">
        <f t="shared" si="29"/>
        <v>84.1</v>
      </c>
      <c r="N91" s="94">
        <f t="shared" si="29"/>
        <v>0</v>
      </c>
      <c r="O91" s="94">
        <f t="shared" si="29"/>
        <v>116</v>
      </c>
      <c r="P91" s="94">
        <f t="shared" si="29"/>
        <v>451.1</v>
      </c>
      <c r="Q91" s="94">
        <f t="shared" ref="Q91" si="37">SUM(Q42:Q45)</f>
        <v>110.6</v>
      </c>
    </row>
    <row r="92" spans="1:18" s="16" customFormat="1" ht="12.75" customHeight="1" x14ac:dyDescent="0.2">
      <c r="A92" s="63">
        <f>'MCC Data'!A90</f>
        <v>0.62499999999999989</v>
      </c>
      <c r="B92" s="94">
        <f t="shared" si="21"/>
        <v>0</v>
      </c>
      <c r="C92" s="94">
        <f t="shared" si="21"/>
        <v>129.6</v>
      </c>
      <c r="D92" s="94">
        <f t="shared" si="21"/>
        <v>430.90000000000003</v>
      </c>
      <c r="E92" s="94">
        <f t="shared" si="31"/>
        <v>150.9</v>
      </c>
      <c r="F92" s="94">
        <f t="shared" si="31"/>
        <v>0</v>
      </c>
      <c r="G92" s="94">
        <f t="shared" si="31"/>
        <v>197.3</v>
      </c>
      <c r="H92" s="94">
        <f t="shared" si="31"/>
        <v>444.7</v>
      </c>
      <c r="I92" s="94">
        <f t="shared" si="31"/>
        <v>134.4</v>
      </c>
      <c r="J92" s="94">
        <f t="shared" si="31"/>
        <v>0</v>
      </c>
      <c r="K92" s="94">
        <f t="shared" si="31"/>
        <v>175.1</v>
      </c>
      <c r="L92" s="94">
        <f t="shared" si="31"/>
        <v>439.5</v>
      </c>
      <c r="M92" s="94">
        <f t="shared" si="29"/>
        <v>76.5</v>
      </c>
      <c r="N92" s="94">
        <f t="shared" si="29"/>
        <v>0</v>
      </c>
      <c r="O92" s="94">
        <f t="shared" si="29"/>
        <v>115.9</v>
      </c>
      <c r="P92" s="94">
        <f t="shared" si="29"/>
        <v>458.90000000000003</v>
      </c>
      <c r="Q92" s="94">
        <f t="shared" ref="Q92" si="38">SUM(Q43:Q46)</f>
        <v>116.6</v>
      </c>
    </row>
    <row r="93" spans="1:18" s="16" customFormat="1" ht="12.75" customHeight="1" x14ac:dyDescent="0.2">
      <c r="A93" s="62">
        <f>'MCC Data'!A91</f>
        <v>0.63541666666666652</v>
      </c>
      <c r="B93" s="94">
        <f t="shared" si="21"/>
        <v>0</v>
      </c>
      <c r="C93" s="94">
        <f t="shared" si="21"/>
        <v>120.6</v>
      </c>
      <c r="D93" s="94">
        <f t="shared" si="21"/>
        <v>456.6</v>
      </c>
      <c r="E93" s="94">
        <f t="shared" si="31"/>
        <v>157.19999999999999</v>
      </c>
      <c r="F93" s="94">
        <f t="shared" si="31"/>
        <v>0</v>
      </c>
      <c r="G93" s="94">
        <f t="shared" si="31"/>
        <v>216.2</v>
      </c>
      <c r="H93" s="94">
        <f t="shared" si="31"/>
        <v>419.6</v>
      </c>
      <c r="I93" s="94">
        <f t="shared" si="31"/>
        <v>139.6</v>
      </c>
      <c r="J93" s="94">
        <f t="shared" si="31"/>
        <v>0</v>
      </c>
      <c r="K93" s="94">
        <f t="shared" si="31"/>
        <v>183.79999999999998</v>
      </c>
      <c r="L93" s="94">
        <f t="shared" si="31"/>
        <v>424.50000000000006</v>
      </c>
      <c r="M93" s="94">
        <f t="shared" si="29"/>
        <v>69.599999999999994</v>
      </c>
      <c r="N93" s="94">
        <f t="shared" si="29"/>
        <v>0</v>
      </c>
      <c r="O93" s="94">
        <f t="shared" si="29"/>
        <v>143.6</v>
      </c>
      <c r="P93" s="94">
        <f t="shared" si="29"/>
        <v>443.40000000000003</v>
      </c>
      <c r="Q93" s="94">
        <f t="shared" ref="Q93" si="39">SUM(Q44:Q47)</f>
        <v>126.1</v>
      </c>
    </row>
    <row r="94" spans="1:18" s="16" customFormat="1" ht="12.75" customHeight="1" x14ac:dyDescent="0.2">
      <c r="A94" s="62">
        <f>'MCC Data'!A92</f>
        <v>0.64583333333333315</v>
      </c>
      <c r="B94" s="94">
        <f t="shared" si="21"/>
        <v>0</v>
      </c>
      <c r="C94" s="94">
        <f t="shared" si="21"/>
        <v>129.19999999999999</v>
      </c>
      <c r="D94" s="94">
        <f t="shared" si="21"/>
        <v>460.20000000000005</v>
      </c>
      <c r="E94" s="94">
        <f t="shared" si="31"/>
        <v>163.30000000000001</v>
      </c>
      <c r="F94" s="94">
        <f t="shared" si="31"/>
        <v>0</v>
      </c>
      <c r="G94" s="94">
        <f t="shared" si="31"/>
        <v>211.20000000000002</v>
      </c>
      <c r="H94" s="94">
        <f t="shared" si="31"/>
        <v>412.7</v>
      </c>
      <c r="I94" s="94">
        <f t="shared" si="31"/>
        <v>132</v>
      </c>
      <c r="J94" s="94">
        <f t="shared" si="31"/>
        <v>0</v>
      </c>
      <c r="K94" s="94">
        <f t="shared" si="31"/>
        <v>195.7</v>
      </c>
      <c r="L94" s="94">
        <f t="shared" si="31"/>
        <v>467.20000000000005</v>
      </c>
      <c r="M94" s="94">
        <f t="shared" si="29"/>
        <v>73.599999999999994</v>
      </c>
      <c r="N94" s="94">
        <f t="shared" si="29"/>
        <v>0</v>
      </c>
      <c r="O94" s="94">
        <f t="shared" si="29"/>
        <v>160.39999999999998</v>
      </c>
      <c r="P94" s="94">
        <f t="shared" si="29"/>
        <v>426.70000000000005</v>
      </c>
      <c r="Q94" s="94">
        <f t="shared" ref="Q94" si="40">SUM(Q45:Q48)</f>
        <v>123.6</v>
      </c>
    </row>
    <row r="95" spans="1:18" s="16" customFormat="1" ht="12.75" customHeight="1" x14ac:dyDescent="0.2">
      <c r="A95" s="63">
        <f>'MCC Data'!A93</f>
        <v>0.65624999999999978</v>
      </c>
      <c r="B95" s="94">
        <f t="shared" ref="B95:L104" si="41">SUM(B46:B49)</f>
        <v>0</v>
      </c>
      <c r="C95" s="94">
        <f t="shared" si="41"/>
        <v>135.5</v>
      </c>
      <c r="D95" s="94">
        <f t="shared" si="41"/>
        <v>509.70000000000005</v>
      </c>
      <c r="E95" s="94">
        <f t="shared" si="31"/>
        <v>147.69999999999999</v>
      </c>
      <c r="F95" s="94">
        <f t="shared" si="31"/>
        <v>0</v>
      </c>
      <c r="G95" s="94">
        <f t="shared" si="31"/>
        <v>221</v>
      </c>
      <c r="H95" s="94">
        <f t="shared" si="31"/>
        <v>418.4</v>
      </c>
      <c r="I95" s="94">
        <f t="shared" si="31"/>
        <v>147.69999999999999</v>
      </c>
      <c r="J95" s="94">
        <f t="shared" si="31"/>
        <v>0</v>
      </c>
      <c r="K95" s="94">
        <f t="shared" si="31"/>
        <v>197.89999999999998</v>
      </c>
      <c r="L95" s="94">
        <f t="shared" si="31"/>
        <v>454.3</v>
      </c>
      <c r="M95" s="94">
        <f t="shared" si="29"/>
        <v>55.4</v>
      </c>
      <c r="N95" s="94">
        <f t="shared" si="29"/>
        <v>0</v>
      </c>
      <c r="O95" s="94">
        <f t="shared" si="29"/>
        <v>172.39999999999998</v>
      </c>
      <c r="P95" s="94">
        <f t="shared" si="29"/>
        <v>415.00000000000006</v>
      </c>
      <c r="Q95" s="94">
        <f t="shared" ref="Q95" si="42">SUM(Q46:Q49)</f>
        <v>123.30000000000001</v>
      </c>
    </row>
    <row r="96" spans="1:18" s="16" customFormat="1" ht="12.75" customHeight="1" x14ac:dyDescent="0.2">
      <c r="A96" s="62">
        <f>'MCC Data'!A94</f>
        <v>0.66666666666666641</v>
      </c>
      <c r="B96" s="94">
        <f t="shared" si="41"/>
        <v>0</v>
      </c>
      <c r="C96" s="94">
        <f t="shared" si="41"/>
        <v>138</v>
      </c>
      <c r="D96" s="94">
        <f t="shared" si="41"/>
        <v>541.5</v>
      </c>
      <c r="E96" s="94">
        <f t="shared" si="31"/>
        <v>151.19999999999999</v>
      </c>
      <c r="F96" s="94">
        <f t="shared" si="31"/>
        <v>0</v>
      </c>
      <c r="G96" s="94">
        <f t="shared" si="31"/>
        <v>220.1</v>
      </c>
      <c r="H96" s="94">
        <f t="shared" si="31"/>
        <v>401.3</v>
      </c>
      <c r="I96" s="94">
        <f t="shared" si="31"/>
        <v>141.6</v>
      </c>
      <c r="J96" s="94">
        <f t="shared" si="31"/>
        <v>0</v>
      </c>
      <c r="K96" s="94">
        <f t="shared" si="31"/>
        <v>189.99999999999997</v>
      </c>
      <c r="L96" s="94">
        <f t="shared" si="31"/>
        <v>442.90000000000003</v>
      </c>
      <c r="M96" s="94">
        <f t="shared" si="29"/>
        <v>57.4</v>
      </c>
      <c r="N96" s="94">
        <f t="shared" si="29"/>
        <v>0</v>
      </c>
      <c r="O96" s="94">
        <f t="shared" si="29"/>
        <v>167.7</v>
      </c>
      <c r="P96" s="94">
        <f t="shared" si="29"/>
        <v>410.30000000000007</v>
      </c>
      <c r="Q96" s="94">
        <f t="shared" ref="Q96" si="43">SUM(Q47:Q50)</f>
        <v>124.80000000000001</v>
      </c>
      <c r="R96" s="17"/>
    </row>
    <row r="97" spans="1:17" ht="12.75" customHeight="1" x14ac:dyDescent="0.2">
      <c r="A97" s="62">
        <f>'MCC Data'!A95</f>
        <v>0.67708333333333304</v>
      </c>
      <c r="B97" s="94">
        <f t="shared" si="41"/>
        <v>0</v>
      </c>
      <c r="C97" s="94">
        <f t="shared" si="41"/>
        <v>127.19999999999999</v>
      </c>
      <c r="D97" s="94">
        <f t="shared" si="41"/>
        <v>564.20000000000005</v>
      </c>
      <c r="E97" s="94">
        <f t="shared" si="31"/>
        <v>140.30000000000001</v>
      </c>
      <c r="F97" s="94">
        <f t="shared" si="31"/>
        <v>0</v>
      </c>
      <c r="G97" s="94">
        <f t="shared" si="31"/>
        <v>210.3</v>
      </c>
      <c r="H97" s="94">
        <f t="shared" si="31"/>
        <v>406.8</v>
      </c>
      <c r="I97" s="94">
        <f t="shared" si="31"/>
        <v>150.4</v>
      </c>
      <c r="J97" s="94">
        <f t="shared" si="31"/>
        <v>0</v>
      </c>
      <c r="K97" s="94">
        <f t="shared" si="31"/>
        <v>172.8</v>
      </c>
      <c r="L97" s="94">
        <f t="shared" si="31"/>
        <v>456.80000000000007</v>
      </c>
      <c r="M97" s="94">
        <f t="shared" si="29"/>
        <v>54.6</v>
      </c>
      <c r="N97" s="94">
        <f t="shared" si="29"/>
        <v>0</v>
      </c>
      <c r="O97" s="94">
        <f t="shared" si="29"/>
        <v>162.30000000000001</v>
      </c>
      <c r="P97" s="94">
        <f t="shared" si="29"/>
        <v>431.20000000000005</v>
      </c>
      <c r="Q97" s="94">
        <f t="shared" ref="Q97" si="44">SUM(Q48:Q51)</f>
        <v>115.69999999999999</v>
      </c>
    </row>
    <row r="98" spans="1:17" ht="12.75" customHeight="1" x14ac:dyDescent="0.2">
      <c r="A98" s="63">
        <f>'MCC Data'!A96</f>
        <v>0.68749999999999967</v>
      </c>
      <c r="B98" s="94">
        <f t="shared" si="41"/>
        <v>0</v>
      </c>
      <c r="C98" s="94">
        <f t="shared" si="41"/>
        <v>141</v>
      </c>
      <c r="D98" s="94">
        <f t="shared" si="41"/>
        <v>584.79999999999995</v>
      </c>
      <c r="E98" s="94">
        <f t="shared" si="31"/>
        <v>129.70000000000002</v>
      </c>
      <c r="F98" s="94">
        <f t="shared" si="31"/>
        <v>0</v>
      </c>
      <c r="G98" s="94">
        <f t="shared" si="31"/>
        <v>199.60000000000002</v>
      </c>
      <c r="H98" s="94">
        <f t="shared" si="31"/>
        <v>409.70000000000005</v>
      </c>
      <c r="I98" s="94">
        <f t="shared" si="31"/>
        <v>154.5</v>
      </c>
      <c r="J98" s="94">
        <f t="shared" si="31"/>
        <v>0</v>
      </c>
      <c r="K98" s="94">
        <f t="shared" si="31"/>
        <v>158.5</v>
      </c>
      <c r="L98" s="94">
        <f t="shared" si="31"/>
        <v>431</v>
      </c>
      <c r="M98" s="94">
        <f t="shared" si="29"/>
        <v>50.699999999999996</v>
      </c>
      <c r="N98" s="94">
        <f t="shared" si="29"/>
        <v>0</v>
      </c>
      <c r="O98" s="94">
        <f t="shared" si="29"/>
        <v>147</v>
      </c>
      <c r="P98" s="94">
        <f t="shared" si="29"/>
        <v>440.80000000000007</v>
      </c>
      <c r="Q98" s="94">
        <f t="shared" ref="Q98" si="45">SUM(Q49:Q52)</f>
        <v>111.30000000000001</v>
      </c>
    </row>
    <row r="99" spans="1:17" ht="12.75" customHeight="1" x14ac:dyDescent="0.2">
      <c r="A99" s="62">
        <f>'MCC Data'!A97</f>
        <v>0.6979166666666663</v>
      </c>
      <c r="B99" s="94">
        <f t="shared" si="41"/>
        <v>0</v>
      </c>
      <c r="C99" s="94">
        <f t="shared" si="41"/>
        <v>145.69999999999999</v>
      </c>
      <c r="D99" s="94">
        <f t="shared" si="41"/>
        <v>566.9</v>
      </c>
      <c r="E99" s="94">
        <f t="shared" si="31"/>
        <v>130.4</v>
      </c>
      <c r="F99" s="94">
        <f t="shared" si="31"/>
        <v>0</v>
      </c>
      <c r="G99" s="94">
        <f t="shared" si="31"/>
        <v>198.1</v>
      </c>
      <c r="H99" s="94">
        <f t="shared" si="31"/>
        <v>403.00000000000011</v>
      </c>
      <c r="I99" s="94">
        <f t="shared" si="31"/>
        <v>129.19999999999999</v>
      </c>
      <c r="J99" s="94">
        <f t="shared" si="31"/>
        <v>0</v>
      </c>
      <c r="K99" s="94">
        <f t="shared" si="31"/>
        <v>153.6</v>
      </c>
      <c r="L99" s="94">
        <f t="shared" si="31"/>
        <v>419.30000000000007</v>
      </c>
      <c r="M99" s="94">
        <f t="shared" si="29"/>
        <v>44.8</v>
      </c>
      <c r="N99" s="94">
        <f t="shared" si="29"/>
        <v>0</v>
      </c>
      <c r="O99" s="94">
        <f t="shared" si="29"/>
        <v>143.39999999999998</v>
      </c>
      <c r="P99" s="94">
        <f t="shared" si="29"/>
        <v>441</v>
      </c>
      <c r="Q99" s="94">
        <f t="shared" ref="Q99" si="46">SUM(Q50:Q53)</f>
        <v>101.8</v>
      </c>
    </row>
    <row r="100" spans="1:17" ht="12.75" customHeight="1" x14ac:dyDescent="0.2">
      <c r="A100" s="62">
        <f>'MCC Data'!A98</f>
        <v>0.70833333333333293</v>
      </c>
      <c r="B100" s="94">
        <f t="shared" si="41"/>
        <v>0</v>
      </c>
      <c r="C100" s="94">
        <f t="shared" si="41"/>
        <v>154.80000000000001</v>
      </c>
      <c r="D100" s="94">
        <f t="shared" si="41"/>
        <v>589</v>
      </c>
      <c r="E100" s="94">
        <f t="shared" si="31"/>
        <v>133.4</v>
      </c>
      <c r="F100" s="94">
        <f t="shared" si="31"/>
        <v>0</v>
      </c>
      <c r="G100" s="94">
        <f t="shared" si="31"/>
        <v>193.6</v>
      </c>
      <c r="H100" s="94">
        <f t="shared" si="31"/>
        <v>393.90000000000003</v>
      </c>
      <c r="I100" s="94">
        <f t="shared" si="31"/>
        <v>117.7</v>
      </c>
      <c r="J100" s="94">
        <f t="shared" si="31"/>
        <v>0</v>
      </c>
      <c r="K100" s="94">
        <f t="shared" si="31"/>
        <v>156.1</v>
      </c>
      <c r="L100" s="94">
        <f t="shared" si="31"/>
        <v>450.20000000000005</v>
      </c>
      <c r="M100" s="94">
        <f t="shared" si="29"/>
        <v>38.9</v>
      </c>
      <c r="N100" s="94">
        <f t="shared" si="29"/>
        <v>0</v>
      </c>
      <c r="O100" s="94">
        <f t="shared" si="29"/>
        <v>146</v>
      </c>
      <c r="P100" s="94">
        <f t="shared" si="29"/>
        <v>433.30000000000007</v>
      </c>
      <c r="Q100" s="94">
        <f t="shared" ref="Q100" si="47">SUM(Q51:Q54)</f>
        <v>92.9</v>
      </c>
    </row>
    <row r="101" spans="1:17" ht="12.75" customHeight="1" x14ac:dyDescent="0.2">
      <c r="A101" s="63">
        <f>'MCC Data'!A99</f>
        <v>0.71874999999999956</v>
      </c>
      <c r="B101" s="94">
        <f t="shared" si="41"/>
        <v>0</v>
      </c>
      <c r="C101" s="94">
        <f t="shared" si="41"/>
        <v>153.5</v>
      </c>
      <c r="D101" s="94">
        <f t="shared" si="41"/>
        <v>567.30000000000007</v>
      </c>
      <c r="E101" s="94">
        <f t="shared" si="31"/>
        <v>133.9</v>
      </c>
      <c r="F101" s="94">
        <f t="shared" si="31"/>
        <v>0</v>
      </c>
      <c r="G101" s="94">
        <f t="shared" si="31"/>
        <v>196.20000000000002</v>
      </c>
      <c r="H101" s="94">
        <f t="shared" si="31"/>
        <v>398.70000000000005</v>
      </c>
      <c r="I101" s="94">
        <f t="shared" si="31"/>
        <v>119.7</v>
      </c>
      <c r="J101" s="94">
        <f t="shared" si="31"/>
        <v>0</v>
      </c>
      <c r="K101" s="94">
        <f t="shared" si="31"/>
        <v>167.79999999999998</v>
      </c>
      <c r="L101" s="94">
        <f t="shared" si="31"/>
        <v>441.5</v>
      </c>
      <c r="M101" s="94">
        <f t="shared" si="29"/>
        <v>37.9</v>
      </c>
      <c r="N101" s="94">
        <f t="shared" si="29"/>
        <v>0</v>
      </c>
      <c r="O101" s="94">
        <f t="shared" si="29"/>
        <v>141.69999999999999</v>
      </c>
      <c r="P101" s="94">
        <f t="shared" si="29"/>
        <v>425.20000000000005</v>
      </c>
      <c r="Q101" s="94">
        <f t="shared" ref="Q101" si="48">SUM(Q52:Q55)</f>
        <v>89.7</v>
      </c>
    </row>
    <row r="102" spans="1:17" ht="12.75" customHeight="1" x14ac:dyDescent="0.2">
      <c r="A102" s="62">
        <f>'MCC Data'!A100</f>
        <v>0.72916666666666619</v>
      </c>
      <c r="B102" s="94">
        <f t="shared" si="41"/>
        <v>0</v>
      </c>
      <c r="C102" s="94">
        <f t="shared" si="41"/>
        <v>135.70000000000002</v>
      </c>
      <c r="D102" s="94">
        <f t="shared" si="41"/>
        <v>552.70000000000005</v>
      </c>
      <c r="E102" s="94">
        <f t="shared" si="41"/>
        <v>150.4</v>
      </c>
      <c r="F102" s="94">
        <f t="shared" si="41"/>
        <v>0</v>
      </c>
      <c r="G102" s="94">
        <f t="shared" si="41"/>
        <v>201.4</v>
      </c>
      <c r="H102" s="94">
        <f t="shared" si="41"/>
        <v>391.4</v>
      </c>
      <c r="I102" s="94">
        <f t="shared" si="41"/>
        <v>117.4</v>
      </c>
      <c r="J102" s="94">
        <f t="shared" si="41"/>
        <v>0</v>
      </c>
      <c r="K102" s="94">
        <f t="shared" si="41"/>
        <v>180.9</v>
      </c>
      <c r="L102" s="94">
        <f t="shared" si="41"/>
        <v>444.9</v>
      </c>
      <c r="M102" s="94">
        <f t="shared" si="29"/>
        <v>34</v>
      </c>
      <c r="N102" s="94">
        <f t="shared" si="29"/>
        <v>0</v>
      </c>
      <c r="O102" s="94">
        <f t="shared" si="29"/>
        <v>136.39999999999998</v>
      </c>
      <c r="P102" s="94">
        <f t="shared" si="29"/>
        <v>401.40000000000003</v>
      </c>
      <c r="Q102" s="94">
        <f t="shared" ref="Q102" si="49">SUM(Q53:Q56)</f>
        <v>88.2</v>
      </c>
    </row>
    <row r="103" spans="1:17" ht="12.75" customHeight="1" x14ac:dyDescent="0.2">
      <c r="A103" s="62">
        <f>'MCC Data'!A101</f>
        <v>0.73958333333333282</v>
      </c>
      <c r="B103" s="94">
        <f t="shared" si="41"/>
        <v>0</v>
      </c>
      <c r="C103" s="94">
        <f t="shared" si="41"/>
        <v>126.1</v>
      </c>
      <c r="D103" s="94">
        <f t="shared" si="41"/>
        <v>537.1</v>
      </c>
      <c r="E103" s="94">
        <f t="shared" si="41"/>
        <v>165.8</v>
      </c>
      <c r="F103" s="94">
        <f t="shared" si="41"/>
        <v>0</v>
      </c>
      <c r="G103" s="94">
        <f t="shared" si="41"/>
        <v>198.20000000000002</v>
      </c>
      <c r="H103" s="94">
        <f t="shared" si="41"/>
        <v>394.50000000000006</v>
      </c>
      <c r="I103" s="94">
        <f t="shared" si="41"/>
        <v>124.7</v>
      </c>
      <c r="J103" s="94">
        <f t="shared" si="41"/>
        <v>0</v>
      </c>
      <c r="K103" s="94">
        <f t="shared" si="41"/>
        <v>174.3</v>
      </c>
      <c r="L103" s="94">
        <f t="shared" si="41"/>
        <v>474.3</v>
      </c>
      <c r="M103" s="94">
        <f t="shared" si="29"/>
        <v>29</v>
      </c>
      <c r="N103" s="94">
        <f t="shared" si="29"/>
        <v>0</v>
      </c>
      <c r="O103" s="94">
        <f t="shared" si="29"/>
        <v>129.80000000000001</v>
      </c>
      <c r="P103" s="94">
        <f t="shared" si="29"/>
        <v>398.2</v>
      </c>
      <c r="Q103" s="94">
        <f t="shared" ref="Q103" si="50">SUM(Q54:Q57)</f>
        <v>102</v>
      </c>
    </row>
    <row r="104" spans="1:17" ht="12.75" customHeight="1" thickBot="1" x14ac:dyDescent="0.25">
      <c r="A104" s="89">
        <f>'MCC Data'!A102</f>
        <v>0.74999999999999944</v>
      </c>
      <c r="B104" s="95">
        <f>SUM(B55:B58)</f>
        <v>0</v>
      </c>
      <c r="C104" s="95">
        <f t="shared" si="41"/>
        <v>119.6</v>
      </c>
      <c r="D104" s="95">
        <f t="shared" si="41"/>
        <v>501.2</v>
      </c>
      <c r="E104" s="95">
        <f t="shared" si="41"/>
        <v>156.80000000000001</v>
      </c>
      <c r="F104" s="95">
        <f t="shared" si="41"/>
        <v>0</v>
      </c>
      <c r="G104" s="95">
        <f t="shared" si="41"/>
        <v>212.8</v>
      </c>
      <c r="H104" s="95">
        <f t="shared" si="41"/>
        <v>417.9</v>
      </c>
      <c r="I104" s="95">
        <f t="shared" si="41"/>
        <v>134.19999999999999</v>
      </c>
      <c r="J104" s="95">
        <f t="shared" si="41"/>
        <v>0</v>
      </c>
      <c r="K104" s="95">
        <f t="shared" si="41"/>
        <v>160.9</v>
      </c>
      <c r="L104" s="95">
        <f t="shared" si="41"/>
        <v>459.40000000000003</v>
      </c>
      <c r="M104" s="95">
        <f t="shared" si="29"/>
        <v>28</v>
      </c>
      <c r="N104" s="95">
        <f t="shared" si="29"/>
        <v>0</v>
      </c>
      <c r="O104" s="95">
        <f t="shared" si="29"/>
        <v>114</v>
      </c>
      <c r="P104" s="95">
        <f t="shared" si="29"/>
        <v>391.9</v>
      </c>
      <c r="Q104" s="95">
        <f t="shared" ref="Q104" si="51">SUM(Q55:Q58)</f>
        <v>94</v>
      </c>
    </row>
    <row r="105" spans="1:17" ht="12.75" customHeight="1" thickTop="1" x14ac:dyDescent="0.2"/>
    <row r="106" spans="1:17" ht="12.75" customHeight="1" x14ac:dyDescent="0.2"/>
  </sheetData>
  <sheetProtection selectLockedCells="1"/>
  <mergeCells count="2">
    <mergeCell ref="B9:Q9"/>
    <mergeCell ref="B59:Q59"/>
  </mergeCells>
  <dataValidations count="1">
    <dataValidation type="list" allowBlank="1" showInputMessage="1" showErrorMessage="1" sqref="U10">
      <formula1>$T$6:$T$8</formula1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2013-04-11T15:32:59Z</cp:lastPrinted>
  <dcterms:created xsi:type="dcterms:W3CDTF">2007-10-12T16:47:14Z</dcterms:created>
  <dcterms:modified xsi:type="dcterms:W3CDTF">2015-04-20T15:17:23Z</dcterms:modified>
</cp:coreProperties>
</file>