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5" windowWidth="10545" windowHeight="1011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P28" i="57" l="1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Q17" i="57" l="1"/>
  <c r="Q21" i="57"/>
  <c r="Q25" i="57"/>
  <c r="Q13" i="57"/>
  <c r="Q10" i="57"/>
  <c r="Q14" i="57"/>
  <c r="Q18" i="57"/>
  <c r="Q22" i="57"/>
  <c r="Q26" i="57"/>
  <c r="Q9" i="57"/>
  <c r="Q11" i="57"/>
  <c r="Q15" i="57"/>
  <c r="Q19" i="57"/>
  <c r="Q23" i="57"/>
  <c r="Q27" i="57"/>
  <c r="Q12" i="57"/>
  <c r="Q16" i="57"/>
  <c r="Q20" i="57"/>
  <c r="Q24" i="57"/>
  <c r="Q28" i="57"/>
  <c r="Q14" i="34"/>
  <c r="Q13" i="34"/>
  <c r="Q17" i="34"/>
  <c r="Q21" i="34"/>
  <c r="Q25" i="34"/>
  <c r="Q18" i="34"/>
  <c r="Q22" i="34"/>
  <c r="Q26" i="34"/>
  <c r="Q10" i="34"/>
  <c r="Q11" i="34"/>
  <c r="Q15" i="34"/>
  <c r="Q19" i="34"/>
  <c r="Q23" i="34"/>
  <c r="Q27" i="34"/>
  <c r="Q9" i="34"/>
  <c r="Q12" i="34"/>
  <c r="Q16" i="34"/>
  <c r="Q20" i="34"/>
  <c r="Q24" i="34"/>
  <c r="Q28" i="34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D44" i="56" s="1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E43" i="56" s="1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S43" i="56" s="1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O44" i="56"/>
  <c r="K44" i="56"/>
  <c r="G44" i="56"/>
  <c r="C44" i="56"/>
  <c r="L43" i="56"/>
  <c r="T42" i="56"/>
  <c r="M37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Q38" i="55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H38" i="55"/>
  <c r="AH16" i="53" s="1"/>
  <c r="G38" i="55"/>
  <c r="F38" i="55"/>
  <c r="AF16" i="53" s="1"/>
  <c r="E38" i="55"/>
  <c r="D38" i="55"/>
  <c r="AD16" i="53" s="1"/>
  <c r="C38" i="55"/>
  <c r="B38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I38" i="54"/>
  <c r="H38" i="54"/>
  <c r="AH13" i="53" s="1"/>
  <c r="G38" i="54"/>
  <c r="AG13" i="53" s="1"/>
  <c r="F38" i="54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D18" i="53"/>
  <c r="AC18" i="53"/>
  <c r="AG17" i="53"/>
  <c r="AF17" i="53"/>
  <c r="AB17" i="53"/>
  <c r="AG16" i="53"/>
  <c r="AE16" i="53"/>
  <c r="AC16" i="53"/>
  <c r="AB16" i="53"/>
  <c r="AH15" i="53"/>
  <c r="AG15" i="53"/>
  <c r="AD15" i="53"/>
  <c r="AC15" i="53"/>
  <c r="AG14" i="53"/>
  <c r="AD14" i="53"/>
  <c r="AC14" i="53"/>
  <c r="AB14" i="53"/>
  <c r="AF13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R38" i="53"/>
  <c r="AD12" i="53" s="1"/>
  <c r="Q38" i="53"/>
  <c r="AC12" i="53" s="1"/>
  <c r="P38" i="53"/>
  <c r="AB12" i="53" s="1"/>
  <c r="O38" i="53"/>
  <c r="N38" i="53"/>
  <c r="M38" i="53"/>
  <c r="AF11" i="53" s="1"/>
  <c r="L38" i="53"/>
  <c r="AE11" i="53" s="1"/>
  <c r="K38" i="53"/>
  <c r="AD11" i="53" s="1"/>
  <c r="J38" i="53"/>
  <c r="I38" i="53"/>
  <c r="AB11" i="53" s="1"/>
  <c r="H38" i="53"/>
  <c r="G38" i="53"/>
  <c r="F38" i="53"/>
  <c r="E38" i="53"/>
  <c r="AE10" i="53" s="1"/>
  <c r="D38" i="53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AE12" i="53"/>
  <c r="X12" i="56"/>
  <c r="AH11" i="53"/>
  <c r="AG11" i="53"/>
  <c r="AC11" i="53"/>
  <c r="W11" i="56"/>
  <c r="AH10" i="53"/>
  <c r="AG10" i="53"/>
  <c r="AF10" i="53"/>
  <c r="AD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W39" i="53" l="1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U28" i="48"/>
  <c r="T28" i="48"/>
  <c r="S28" i="48"/>
  <c r="R28" i="48"/>
  <c r="Q28" i="48"/>
  <c r="P28" i="48"/>
  <c r="V27" i="48"/>
  <c r="U27" i="48"/>
  <c r="T27" i="48"/>
  <c r="S27" i="48"/>
  <c r="R27" i="48"/>
  <c r="Q27" i="48"/>
  <c r="P27" i="48"/>
  <c r="V26" i="48"/>
  <c r="U26" i="48"/>
  <c r="T26" i="48"/>
  <c r="S26" i="48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T19" i="48"/>
  <c r="S19" i="48"/>
  <c r="R19" i="48"/>
  <c r="Q19" i="48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36" i="48" s="1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E38" i="48" s="1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42" i="48" s="1"/>
  <c r="N16" i="48"/>
  <c r="N36" i="48" s="1"/>
  <c r="M16" i="48"/>
  <c r="M36" i="48" s="1"/>
  <c r="L16" i="48"/>
  <c r="L37" i="48" s="1"/>
  <c r="K16" i="48"/>
  <c r="K37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M38" i="48" s="1"/>
  <c r="L10" i="48"/>
  <c r="L38" i="48" s="1"/>
  <c r="K10" i="48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B43" i="48" s="1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W16" i="48"/>
  <c r="X39" i="30"/>
  <c r="F24" i="52"/>
  <c r="F16" i="52"/>
  <c r="F22" i="52"/>
  <c r="F14" i="52"/>
  <c r="F18" i="52"/>
  <c r="F35" i="52"/>
  <c r="V44" i="48"/>
  <c r="I44" i="48"/>
  <c r="F26" i="52"/>
  <c r="Q39" i="48"/>
  <c r="T44" i="48"/>
  <c r="K40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K38" i="48"/>
  <c r="W37" i="30"/>
  <c r="W38" i="30"/>
  <c r="W40" i="30"/>
  <c r="Y40" i="30"/>
  <c r="W10" i="48"/>
  <c r="W14" i="48"/>
  <c r="Y29" i="48"/>
  <c r="X32" i="48"/>
  <c r="Y33" i="48"/>
  <c r="V40" i="48"/>
  <c r="X24" i="48"/>
  <c r="X36" i="30"/>
  <c r="X35" i="30"/>
  <c r="X37" i="30"/>
  <c r="Y39" i="30"/>
  <c r="Y17" i="48"/>
  <c r="Y38" i="30"/>
  <c r="Y37" i="30"/>
  <c r="Y36" i="30"/>
  <c r="Y35" i="30"/>
  <c r="K39" i="48"/>
  <c r="Y28" i="48"/>
  <c r="Y40" i="48" s="1"/>
  <c r="R9" i="34"/>
  <c r="W17" i="48"/>
  <c r="M44" i="48"/>
  <c r="M40" i="48"/>
  <c r="I33" i="34"/>
  <c r="X23" i="48"/>
  <c r="W26" i="48"/>
  <c r="H44" i="48" l="1"/>
  <c r="Q42" i="48"/>
  <c r="U39" i="48"/>
  <c r="R40" i="48"/>
  <c r="Y40" i="56"/>
  <c r="G42" i="48"/>
  <c r="E39" i="48"/>
  <c r="F42" i="48"/>
  <c r="M37" i="48"/>
  <c r="K36" i="48"/>
  <c r="K35" i="48"/>
  <c r="U42" i="48"/>
  <c r="R44" i="48"/>
  <c r="G39" i="48"/>
  <c r="M42" i="48"/>
  <c r="Q37" i="48"/>
  <c r="S40" i="48"/>
  <c r="H38" i="48"/>
  <c r="F40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<sst xmlns="http://schemas.openxmlformats.org/spreadsheetml/2006/main" count="2534" uniqueCount="150">
  <si>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</si>
  <si>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</si>
  <si>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</si>
  <si>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</si>
  <si>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</si>
  <si>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</si>
  <si>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</si>
  <si>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</si>
  <si>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</si>
  <si>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</si>
  <si>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</si>
  <si>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</si>
  <si>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</si>
  <si>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</si>
  <si>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</si>
  <si>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</si>
  <si>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</si>
  <si>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</si>
  <si>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</si>
  <si>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</si>
  <si>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</si>
  <si>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</si>
  <si>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</si>
  <si>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</si>
  <si>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</si>
  <si>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</si>
  <si>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</si>
  <si>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</si>
  <si>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</si>
  <si>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</si>
  <si>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</si>
  <si>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</si>
  <si>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</si>
  <si>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</si>
  <si>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</si>
  <si>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</si>
  <si>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</si>
  <si>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</si>
  <si>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</si>
  <si>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</si>
  <si>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</si>
  <si>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</si>
  <si>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</si>
  <si>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</si>
  <si>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</si>
  <si>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</si>
  <si>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</si>
  <si>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</si>
  <si>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</si>
  <si>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</si>
  <si>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</si>
  <si>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</si>
  <si>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</si>
  <si>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</si>
  <si>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</si>
  <si>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</si>
  <si>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</si>
  <si>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</si>
  <si>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</si>
  <si>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</si>
  <si>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</si>
  <si>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</si>
  <si>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</si>
  <si>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</si>
  <si>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</si>
  <si>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</si>
  <si>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</si>
  <si>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</si>
  <si>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</si>
  <si>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</si>
  <si>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</si>
  <si>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</si>
  <si>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</si>
  <si>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</si>
  <si>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</si>
  <si>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</si>
  <si>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</si>
  <si>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</si>
  <si>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</si>
  <si>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</si>
  <si>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</si>
  <si>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</si>
  <si>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</si>
  <si>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</si>
  <si>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</si>
  <si>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</si>
  <si>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</si>
  <si>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</si>
  <si>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</si>
  <si>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</si>
  <si>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</si>
  <si>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</si>
  <si>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</si>
  <si>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</si>
  <si>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</si>
  <si>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</si>
  <si>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</si>
  <si>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</si>
  <si>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</si>
  <si>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</si>
  <si>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</si>
  <si>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</si>
  <si>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</si>
  <si>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</si>
  <si>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</si>
  <si>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</si>
  <si>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</si>
  <si>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</si>
  <si>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</si>
  <si>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</si>
  <si>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</si>
  <si>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</si>
  <si>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</si>
  <si>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</si>
  <si>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</si>
  <si>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</si>
  <si>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</si>
  <si>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</si>
  <si>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</si>
  <si>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</si>
  <si>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</si>
  <si>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</si>
  <si>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</si>
  <si>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</si>
  <si>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</si>
  <si>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</si>
  <si>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</si>
  <si>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</si>
  <si>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</si>
  <si>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</si>
  <si>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</si>
  <si>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</si>
  <si>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</si>
  <si>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</si>
  <si>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</si>
  <si>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</si>
  <si>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</si>
  <si>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</si>
  <si>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Saint Gabriel Road</t>
  </si>
  <si>
    <t>Site 6</t>
  </si>
  <si>
    <t>Briston City Council</t>
  </si>
  <si>
    <t>Bouverie Street (S)</t>
  </si>
  <si>
    <t>Felix Road (N)</t>
  </si>
  <si>
    <t>Vicky Tween</t>
  </si>
  <si>
    <t>Luke Martin</t>
  </si>
  <si>
    <t>Paul O'Neill</t>
  </si>
  <si>
    <t>Chris Mason</t>
  </si>
  <si>
    <t>ID02343 Easton Safer Streets - ATC Site 6</t>
  </si>
  <si>
    <t>11.08.2015</t>
  </si>
  <si>
    <t>12.08.2015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</si>
</sst>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32.333333333333336</c:v>
                </c:pt>
                <c:pt idx="1">
                  <c:v>23</c:v>
                </c:pt>
                <c:pt idx="2">
                  <c:v>17.666666666666668</c:v>
                </c:pt>
                <c:pt idx="3">
                  <c:v>8</c:v>
                </c:pt>
                <c:pt idx="4">
                  <c:v>10.666666666666666</c:v>
                </c:pt>
                <c:pt idx="5">
                  <c:v>14.666666666666666</c:v>
                </c:pt>
                <c:pt idx="6">
                  <c:v>14.666666666666666</c:v>
                </c:pt>
                <c:pt idx="7">
                  <c:v>35.333333333333336</c:v>
                </c:pt>
                <c:pt idx="8">
                  <c:v>65</c:v>
                </c:pt>
                <c:pt idx="9">
                  <c:v>57.666666666666664</c:v>
                </c:pt>
                <c:pt idx="10">
                  <c:v>51.666666666666664</c:v>
                </c:pt>
                <c:pt idx="11">
                  <c:v>62</c:v>
                </c:pt>
                <c:pt idx="12">
                  <c:v>68.25</c:v>
                </c:pt>
                <c:pt idx="13">
                  <c:v>80</c:v>
                </c:pt>
                <c:pt idx="14">
                  <c:v>85.5</c:v>
                </c:pt>
                <c:pt idx="15">
                  <c:v>85.25</c:v>
                </c:pt>
                <c:pt idx="16">
                  <c:v>94</c:v>
                </c:pt>
                <c:pt idx="17">
                  <c:v>89.5</c:v>
                </c:pt>
                <c:pt idx="18">
                  <c:v>81.25</c:v>
                </c:pt>
                <c:pt idx="19">
                  <c:v>78.5</c:v>
                </c:pt>
                <c:pt idx="20">
                  <c:v>73.25</c:v>
                </c:pt>
                <c:pt idx="21">
                  <c:v>61.5</c:v>
                </c:pt>
                <c:pt idx="22">
                  <c:v>66</c:v>
                </c:pt>
                <c:pt idx="23">
                  <c:v>47.75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39.666666666666664</c:v>
                </c:pt>
                <c:pt idx="1">
                  <c:v>28.666666666666668</c:v>
                </c:pt>
                <c:pt idx="2">
                  <c:v>22</c:v>
                </c:pt>
                <c:pt idx="3">
                  <c:v>6</c:v>
                </c:pt>
                <c:pt idx="4">
                  <c:v>12.333333333333334</c:v>
                </c:pt>
                <c:pt idx="5">
                  <c:v>12</c:v>
                </c:pt>
                <c:pt idx="6">
                  <c:v>22.666666666666668</c:v>
                </c:pt>
                <c:pt idx="7">
                  <c:v>48</c:v>
                </c:pt>
                <c:pt idx="8">
                  <c:v>78</c:v>
                </c:pt>
                <c:pt idx="9">
                  <c:v>74</c:v>
                </c:pt>
                <c:pt idx="10">
                  <c:v>62.666666666666664</c:v>
                </c:pt>
                <c:pt idx="11">
                  <c:v>75</c:v>
                </c:pt>
                <c:pt idx="12">
                  <c:v>92.5</c:v>
                </c:pt>
                <c:pt idx="13">
                  <c:v>101</c:v>
                </c:pt>
                <c:pt idx="14">
                  <c:v>108.25</c:v>
                </c:pt>
                <c:pt idx="15">
                  <c:v>124.25</c:v>
                </c:pt>
                <c:pt idx="16">
                  <c:v>142.25</c:v>
                </c:pt>
                <c:pt idx="17">
                  <c:v>134.75</c:v>
                </c:pt>
                <c:pt idx="18">
                  <c:v>116.5</c:v>
                </c:pt>
                <c:pt idx="19">
                  <c:v>91.75</c:v>
                </c:pt>
                <c:pt idx="20">
                  <c:v>90.5</c:v>
                </c:pt>
                <c:pt idx="21">
                  <c:v>67.5</c:v>
                </c:pt>
                <c:pt idx="22">
                  <c:v>64</c:v>
                </c:pt>
                <c:pt idx="23">
                  <c:v>55.75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947072"/>
        <c:axId val="166957056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0.66666666666666663</c:v>
                </c:pt>
                <c:pt idx="5">
                  <c:v>1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1.3333333333333333</c:v>
                </c:pt>
                <c:pt idx="9">
                  <c:v>4</c:v>
                </c:pt>
                <c:pt idx="10">
                  <c:v>3.3333333333333335</c:v>
                </c:pt>
                <c:pt idx="11">
                  <c:v>1.6666666666666667</c:v>
                </c:pt>
                <c:pt idx="12">
                  <c:v>2</c:v>
                </c:pt>
                <c:pt idx="13">
                  <c:v>2.75</c:v>
                </c:pt>
                <c:pt idx="14">
                  <c:v>2.75</c:v>
                </c:pt>
                <c:pt idx="15">
                  <c:v>3.5</c:v>
                </c:pt>
                <c:pt idx="16">
                  <c:v>1.25</c:v>
                </c:pt>
                <c:pt idx="17">
                  <c:v>1.25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  <c:pt idx="5">
                  <c:v>0.33333333333333331</c:v>
                </c:pt>
                <c:pt idx="6">
                  <c:v>2.3333333333333335</c:v>
                </c:pt>
                <c:pt idx="7">
                  <c:v>2.666666666666667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2.25</c:v>
                </c:pt>
                <c:pt idx="15">
                  <c:v>3</c:v>
                </c:pt>
                <c:pt idx="16">
                  <c:v>4.5</c:v>
                </c:pt>
                <c:pt idx="17">
                  <c:v>4.75</c:v>
                </c:pt>
                <c:pt idx="18">
                  <c:v>2.25</c:v>
                </c:pt>
                <c:pt idx="19">
                  <c:v>1.25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8592"/>
        <c:axId val="166960128"/>
      </c:scatterChart>
      <c:catAx>
        <c:axId val="166947072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57056"/>
        <c:crosses val="autoZero"/>
        <c:auto val="1"/>
        <c:lblAlgn val="ctr"/>
        <c:lblOffset val="100"/>
        <c:noMultiLvlLbl val="0"/>
      </c:catAx>
      <c:valAx>
        <c:axId val="166957056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47072"/>
        <c:crosses val="autoZero"/>
        <c:crossBetween val="between"/>
      </c:valAx>
      <c:valAx>
        <c:axId val="166958592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166960128"/>
        <c:crosses val="max"/>
        <c:crossBetween val="midCat"/>
      </c:valAx>
      <c:valAx>
        <c:axId val="16696012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58592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72</c:v>
                </c:pt>
                <c:pt idx="1">
                  <c:v>52.000000000000007</c:v>
                </c:pt>
                <c:pt idx="2">
                  <c:v>40.000000000000007</c:v>
                </c:pt>
                <c:pt idx="3">
                  <c:v>14</c:v>
                </c:pt>
                <c:pt idx="4">
                  <c:v>24.666666666666668</c:v>
                </c:pt>
                <c:pt idx="5">
                  <c:v>27.999999999999996</c:v>
                </c:pt>
                <c:pt idx="6">
                  <c:v>41.333333333333336</c:v>
                </c:pt>
                <c:pt idx="7">
                  <c:v>87.666666666666686</c:v>
                </c:pt>
                <c:pt idx="8">
                  <c:v>146.33333333333334</c:v>
                </c:pt>
                <c:pt idx="9">
                  <c:v>139.66666666666666</c:v>
                </c:pt>
                <c:pt idx="10">
                  <c:v>120.66666666666666</c:v>
                </c:pt>
                <c:pt idx="11">
                  <c:v>141.66666666666666</c:v>
                </c:pt>
                <c:pt idx="12">
                  <c:v>166</c:v>
                </c:pt>
                <c:pt idx="13">
                  <c:v>187</c:v>
                </c:pt>
                <c:pt idx="14">
                  <c:v>198.75</c:v>
                </c:pt>
                <c:pt idx="15">
                  <c:v>216</c:v>
                </c:pt>
                <c:pt idx="16">
                  <c:v>242</c:v>
                </c:pt>
                <c:pt idx="17">
                  <c:v>230.25</c:v>
                </c:pt>
                <c:pt idx="18">
                  <c:v>202</c:v>
                </c:pt>
                <c:pt idx="19">
                  <c:v>173</c:v>
                </c:pt>
                <c:pt idx="20">
                  <c:v>166</c:v>
                </c:pt>
                <c:pt idx="21">
                  <c:v>130.5</c:v>
                </c:pt>
                <c:pt idx="22">
                  <c:v>131</c:v>
                </c:pt>
                <c:pt idx="23">
                  <c:v>103.5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66016"/>
        <c:axId val="166967552"/>
      </c:barChart>
      <c:catAx>
        <c:axId val="166966016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67552"/>
        <c:crosses val="autoZero"/>
        <c:auto val="1"/>
        <c:lblAlgn val="ctr"/>
        <c:lblOffset val="100"/>
        <c:noMultiLvlLbl val="0"/>
      </c:catAx>
      <c:valAx>
        <c:axId val="16696755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66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146.33333333333334</c:v>
                </c:pt>
                <c:pt idx="2">
                  <c:v>216</c:v>
                </c:pt>
                <c:pt idx="4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66094336"/>
        <c:axId val="166095872"/>
      </c:barChart>
      <c:catAx>
        <c:axId val="1660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095872"/>
        <c:crosses val="autoZero"/>
        <c:auto val="1"/>
        <c:lblAlgn val="ctr"/>
        <c:lblOffset val="100"/>
        <c:noMultiLvlLbl val="0"/>
      </c:catAx>
      <c:valAx>
        <c:axId val="16609587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0943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2.1431760678672421E-2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2.3341821268340002E-2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2.2484297741547508E-2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126336"/>
        <c:axId val="166127872"/>
      </c:barChart>
      <c:catAx>
        <c:axId val="166126336"/>
        <c:scaling>
          <c:orientation val="minMax"/>
        </c:scaling>
        <c:delete val="1"/>
        <c:axPos val="b"/>
        <c:majorTickMark val="out"/>
        <c:minorTickMark val="none"/>
        <c:tickLblPos val="none"/>
        <c:crossAx val="166127872"/>
        <c:crosses val="autoZero"/>
        <c:auto val="1"/>
        <c:lblAlgn val="ctr"/>
        <c:lblOffset val="100"/>
        <c:noMultiLvlLbl val="0"/>
      </c:catAx>
      <c:valAx>
        <c:axId val="16612787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1263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8.4928464101391519E-4</c:v>
                </c:pt>
                <c:pt idx="1">
                  <c:v>3.0508917488730646E-2</c:v>
                </c:pt>
                <c:pt idx="2">
                  <c:v>0.19892859476056704</c:v>
                </c:pt>
                <c:pt idx="3">
                  <c:v>0.54772326386620496</c:v>
                </c:pt>
                <c:pt idx="4">
                  <c:v>0.85157117658587578</c:v>
                </c:pt>
                <c:pt idx="5">
                  <c:v>0.96753119487816031</c:v>
                </c:pt>
                <c:pt idx="6">
                  <c:v>0.99372835957405103</c:v>
                </c:pt>
                <c:pt idx="7">
                  <c:v>0.99862807865682357</c:v>
                </c:pt>
                <c:pt idx="8">
                  <c:v>0.99967335206114838</c:v>
                </c:pt>
                <c:pt idx="9">
                  <c:v>0.99980401123668894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2.3709451449509646E-3</c:v>
                </c:pt>
                <c:pt idx="1">
                  <c:v>6.7625821748033194E-2</c:v>
                </c:pt>
                <c:pt idx="2">
                  <c:v>0.23186765815281818</c:v>
                </c:pt>
                <c:pt idx="3">
                  <c:v>0.5132018536480224</c:v>
                </c:pt>
                <c:pt idx="4">
                  <c:v>0.8387757301433344</c:v>
                </c:pt>
                <c:pt idx="5">
                  <c:v>0.96141825627761612</c:v>
                </c:pt>
                <c:pt idx="6">
                  <c:v>0.98976182778316624</c:v>
                </c:pt>
                <c:pt idx="7">
                  <c:v>0.99692854833494982</c:v>
                </c:pt>
                <c:pt idx="8">
                  <c:v>0.99903006789524729</c:v>
                </c:pt>
                <c:pt idx="9">
                  <c:v>0.99978445953227713</c:v>
                </c:pt>
                <c:pt idx="10">
                  <c:v>0.99994611488306928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1088"/>
        <c:axId val="167027840"/>
      </c:scatterChart>
      <c:valAx>
        <c:axId val="16700108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027840"/>
        <c:crosses val="autoZero"/>
        <c:crossBetween val="midCat"/>
        <c:majorUnit val="10"/>
      </c:valAx>
      <c:valAx>
        <c:axId val="1670278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001088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904</c:v>
                </c:pt>
                <c:pt idx="4">
                  <c:v>1471</c:v>
                </c:pt>
                <c:pt idx="5">
                  <c:v>1423</c:v>
                </c:pt>
                <c:pt idx="6">
                  <c:v>1303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1141</c:v>
                </c:pt>
                <c:pt idx="1">
                  <c:v>1281</c:v>
                </c:pt>
                <c:pt idx="2">
                  <c:v>1299</c:v>
                </c:pt>
                <c:pt idx="3">
                  <c:v>1337</c:v>
                </c:pt>
                <c:pt idx="4">
                  <c:v>1437</c:v>
                </c:pt>
                <c:pt idx="5">
                  <c:v>1337</c:v>
                </c:pt>
                <c:pt idx="6">
                  <c:v>217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27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29</c:v>
                </c:pt>
                <c:pt idx="1">
                  <c:v>35</c:v>
                </c:pt>
                <c:pt idx="2">
                  <c:v>29</c:v>
                </c:pt>
                <c:pt idx="3">
                  <c:v>35</c:v>
                </c:pt>
                <c:pt idx="4">
                  <c:v>39</c:v>
                </c:pt>
                <c:pt idx="5">
                  <c:v>16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079936"/>
        <c:axId val="167081856"/>
      </c:barChart>
      <c:catAx>
        <c:axId val="167079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081856"/>
        <c:crosses val="autoZero"/>
        <c:auto val="1"/>
        <c:lblAlgn val="ctr"/>
        <c:lblOffset val="100"/>
        <c:noMultiLvlLbl val="0"/>
      </c:catAx>
      <c:valAx>
        <c:axId val="167081856"/>
        <c:scaling>
          <c:orientation val="minMax"/>
          <c:max val="2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079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1178</c:v>
                </c:pt>
                <c:pt idx="4">
                  <c:v>1735</c:v>
                </c:pt>
                <c:pt idx="5">
                  <c:v>1617</c:v>
                </c:pt>
                <c:pt idx="6">
                  <c:v>1437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1408</c:v>
                </c:pt>
                <c:pt idx="1">
                  <c:v>1645</c:v>
                </c:pt>
                <c:pt idx="2">
                  <c:v>1679</c:v>
                </c:pt>
                <c:pt idx="3">
                  <c:v>1697</c:v>
                </c:pt>
                <c:pt idx="4">
                  <c:v>1868</c:v>
                </c:pt>
                <c:pt idx="5">
                  <c:v>1569</c:v>
                </c:pt>
                <c:pt idx="6">
                  <c:v>276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47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37</c:v>
                </c:pt>
                <c:pt idx="1">
                  <c:v>49</c:v>
                </c:pt>
                <c:pt idx="2">
                  <c:v>40</c:v>
                </c:pt>
                <c:pt idx="3">
                  <c:v>41</c:v>
                </c:pt>
                <c:pt idx="4">
                  <c:v>69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67146240"/>
        <c:axId val="167148160"/>
      </c:barChart>
      <c:catAx>
        <c:axId val="167146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148160"/>
        <c:crosses val="autoZero"/>
        <c:auto val="1"/>
        <c:lblAlgn val="ctr"/>
        <c:lblOffset val="100"/>
        <c:noMultiLvlLbl val="0"/>
      </c:catAx>
      <c:valAx>
        <c:axId val="1671481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14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8.4928464101391519E-4</c:v>
                </c:pt>
                <c:pt idx="1">
                  <c:v>3.0508917488730646E-2</c:v>
                </c:pt>
                <c:pt idx="2">
                  <c:v>0.19892859476056704</c:v>
                </c:pt>
                <c:pt idx="3">
                  <c:v>0.54772326386620496</c:v>
                </c:pt>
                <c:pt idx="4">
                  <c:v>0.85157117658587578</c:v>
                </c:pt>
                <c:pt idx="5">
                  <c:v>0.96753119487816031</c:v>
                </c:pt>
                <c:pt idx="6">
                  <c:v>0.99372835957405103</c:v>
                </c:pt>
                <c:pt idx="7">
                  <c:v>0.99862807865682357</c:v>
                </c:pt>
                <c:pt idx="8">
                  <c:v>0.99967335206114838</c:v>
                </c:pt>
                <c:pt idx="9">
                  <c:v>0.99980401123668894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28544"/>
        <c:axId val="167230464"/>
      </c:scatterChart>
      <c:valAx>
        <c:axId val="167228544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230464"/>
        <c:crosses val="autoZero"/>
        <c:crossBetween val="midCat"/>
        <c:majorUnit val="5"/>
      </c:valAx>
      <c:valAx>
        <c:axId val="1672304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228544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2.3709451449509646E-3</c:v>
                </c:pt>
                <c:pt idx="1">
                  <c:v>6.7625821748033194E-2</c:v>
                </c:pt>
                <c:pt idx="2">
                  <c:v>0.23186765815281818</c:v>
                </c:pt>
                <c:pt idx="3">
                  <c:v>0.5132018536480224</c:v>
                </c:pt>
                <c:pt idx="4">
                  <c:v>0.8387757301433344</c:v>
                </c:pt>
                <c:pt idx="5">
                  <c:v>0.96141825627761612</c:v>
                </c:pt>
                <c:pt idx="6">
                  <c:v>0.98976182778316624</c:v>
                </c:pt>
                <c:pt idx="7">
                  <c:v>0.99692854833494982</c:v>
                </c:pt>
                <c:pt idx="8">
                  <c:v>0.99903006789524729</c:v>
                </c:pt>
                <c:pt idx="9">
                  <c:v>0.99978445953227713</c:v>
                </c:pt>
                <c:pt idx="10">
                  <c:v>0.99994611488306928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6384"/>
        <c:axId val="167938304"/>
      </c:scatterChart>
      <c:valAx>
        <c:axId val="167936384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38304"/>
        <c:crosses val="autoZero"/>
        <c:crossBetween val="midCat"/>
        <c:majorUnit val="5"/>
      </c:valAx>
      <c:valAx>
        <c:axId val="1679383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36384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11</xdr:row>
      <xdr:rowOff>100642</xdr:rowOff>
    </xdr:from>
    <xdr:ext cx="868828" cy="556691"/>
    <xdr:sp macro="" textlink="'Front Cover'!C31">
      <xdr:nvSpPr>
        <xdr:cNvPr id="12" name="TextBox 11"/>
        <xdr:cNvSpPr txBox="1"/>
      </xdr:nvSpPr>
      <xdr:spPr>
        <a:xfrm>
          <a:off x="3665573" y="1934205"/>
          <a:ext cx="868828" cy="55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Saint Gabriel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29751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830639" y="3120084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Bouverie Street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19</xdr:row>
      <xdr:rowOff>6625</xdr:rowOff>
    </xdr:from>
    <xdr:ext cx="1218026" cy="255070"/>
    <xdr:sp macro="" textlink="'Front Cover'!H33">
      <xdr:nvSpPr>
        <xdr:cNvPr id="14" name="TextBox 13"/>
        <xdr:cNvSpPr txBox="1"/>
      </xdr:nvSpPr>
      <xdr:spPr>
        <a:xfrm>
          <a:off x="6102829" y="3173688"/>
          <a:ext cx="1218026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Felix Road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233362</xdr:colOff>
      <xdr:row>11</xdr:row>
      <xdr:rowOff>154781</xdr:rowOff>
    </xdr:from>
    <xdr:to>
      <xdr:col>14</xdr:col>
      <xdr:colOff>319088</xdr:colOff>
      <xdr:row>13</xdr:row>
      <xdr:rowOff>135731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560469" y="1828800"/>
          <a:ext cx="314325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140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139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141</v>
      </c>
      <c r="E33" s="2"/>
      <c r="F33" s="2"/>
      <c r="G33" s="43" t="s">
        <v>2</v>
      </c>
      <c r="H33" s="4" t="s">
        <v>142</v>
      </c>
    </row>
    <row r="34" spans="1:8" x14ac:dyDescent="0.2">
      <c r="A34" s="3" t="s">
        <v>98</v>
      </c>
      <c r="C34" s="43" t="s">
        <v>100</v>
      </c>
      <c r="D34" s="4" t="str">
        <f>H33</f>
        <v>Felix Road (N)</v>
      </c>
      <c r="E34" s="2"/>
      <c r="F34" s="2"/>
      <c r="G34" s="43" t="s">
        <v>2</v>
      </c>
      <c r="H34" s="2" t="str">
        <f>D33</f>
        <v>Bouverie Street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Saint Gabriel Road</v>
      </c>
    </row>
    <row r="5" spans="1:34" x14ac:dyDescent="0.2">
      <c r="A5" s="14" t="s">
        <v>100</v>
      </c>
      <c r="B5" s="233" t="str">
        <f>'Front Cover'!H33</f>
        <v>Felix Road (N)</v>
      </c>
      <c r="C5" s="233"/>
      <c r="D5" s="43" t="s">
        <v>2</v>
      </c>
      <c r="E5" s="233" t="str">
        <f>'Front Cover'!D33</f>
        <v>Bouverie Street (S)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42</v>
      </c>
      <c r="G10" s="15">
        <v>80</v>
      </c>
      <c r="H10" s="15">
        <v>69</v>
      </c>
      <c r="I10" s="15">
        <v>45</v>
      </c>
      <c r="J10" s="15">
        <v>37</v>
      </c>
      <c r="K10" s="16">
        <v>47</v>
      </c>
      <c r="L10" s="16">
        <v>35</v>
      </c>
      <c r="M10" s="15">
        <v>45</v>
      </c>
      <c r="N10" s="15">
        <v>65</v>
      </c>
      <c r="O10" s="15">
        <v>88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39.666666666666664</v>
      </c>
      <c r="X10" s="40">
        <f>IFERROR(AVERAGE(I10:M10,B10:F10,P10:T10),0)</f>
        <v>41.833333333333336</v>
      </c>
      <c r="Y10" s="47">
        <f>IFERROR(AVERAGE(B10:V10),0)</f>
        <v>55.3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1178</v>
      </c>
      <c r="AF10" s="304">
        <f t="shared" si="1"/>
        <v>1735</v>
      </c>
      <c r="AG10" s="304">
        <f t="shared" si="1"/>
        <v>1617</v>
      </c>
      <c r="AH10" s="304">
        <f t="shared" si="1"/>
        <v>1437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36</v>
      </c>
      <c r="G11" s="16">
        <v>63</v>
      </c>
      <c r="H11" s="16">
        <v>74</v>
      </c>
      <c r="I11" s="16">
        <v>25</v>
      </c>
      <c r="J11" s="16">
        <v>33</v>
      </c>
      <c r="K11" s="16">
        <v>22</v>
      </c>
      <c r="L11" s="16">
        <v>31</v>
      </c>
      <c r="M11" s="16">
        <v>37</v>
      </c>
      <c r="N11" s="16">
        <v>45</v>
      </c>
      <c r="O11" s="16">
        <v>55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28.666666666666668</v>
      </c>
      <c r="X11" s="40">
        <f t="shared" ref="X11:X33" si="3">IFERROR(AVERAGE(I11:M11,B11:F11,P11:T11),0)</f>
        <v>30.666666666666668</v>
      </c>
      <c r="Y11" s="48">
        <f t="shared" ref="Y11:Y33" si="4">IFERROR(AVERAGE(B11:V11),0)</f>
        <v>42.1</v>
      </c>
      <c r="AA11" s="303" t="s">
        <v>128</v>
      </c>
      <c r="AB11" s="304">
        <f>I38</f>
        <v>1408</v>
      </c>
      <c r="AC11" s="304">
        <f t="shared" ref="AC11:AH11" si="5">J38</f>
        <v>1645</v>
      </c>
      <c r="AD11" s="304">
        <f t="shared" si="5"/>
        <v>1679</v>
      </c>
      <c r="AE11" s="304">
        <f t="shared" si="5"/>
        <v>1697</v>
      </c>
      <c r="AF11" s="304">
        <f t="shared" si="5"/>
        <v>1868</v>
      </c>
      <c r="AG11" s="304">
        <f t="shared" si="5"/>
        <v>1569</v>
      </c>
      <c r="AH11" s="304">
        <f t="shared" si="5"/>
        <v>276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21</v>
      </c>
      <c r="G12" s="16">
        <v>48</v>
      </c>
      <c r="H12" s="16">
        <v>45</v>
      </c>
      <c r="I12" s="16">
        <v>22</v>
      </c>
      <c r="J12" s="16">
        <v>20</v>
      </c>
      <c r="K12" s="16">
        <v>27</v>
      </c>
      <c r="L12" s="16">
        <v>19</v>
      </c>
      <c r="M12" s="16">
        <v>29</v>
      </c>
      <c r="N12" s="16">
        <v>41</v>
      </c>
      <c r="O12" s="16">
        <v>32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22</v>
      </c>
      <c r="X12" s="40">
        <f t="shared" si="3"/>
        <v>23</v>
      </c>
      <c r="Y12" s="48">
        <f t="shared" si="4"/>
        <v>30.4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9</v>
      </c>
      <c r="G13" s="16">
        <v>20</v>
      </c>
      <c r="H13" s="16">
        <v>35</v>
      </c>
      <c r="I13" s="16">
        <v>6</v>
      </c>
      <c r="J13" s="16">
        <v>4</v>
      </c>
      <c r="K13" s="16">
        <v>9</v>
      </c>
      <c r="L13" s="16">
        <v>5</v>
      </c>
      <c r="M13" s="16">
        <v>12</v>
      </c>
      <c r="N13" s="16">
        <v>33</v>
      </c>
      <c r="O13" s="16">
        <v>22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6</v>
      </c>
      <c r="X13" s="40">
        <f t="shared" si="3"/>
        <v>7.5</v>
      </c>
      <c r="Y13" s="48">
        <f t="shared" si="4"/>
        <v>15.5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19</v>
      </c>
      <c r="AF13" s="304">
        <f>'Dir BA - OGV1'!F38</f>
        <v>47</v>
      </c>
      <c r="AG13" s="304">
        <f>'Dir BA - OGV1'!G38</f>
        <v>20</v>
      </c>
      <c r="AH13" s="304">
        <f>'Dir BA - OGV1'!H38</f>
        <v>10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13</v>
      </c>
      <c r="G14" s="16">
        <v>31</v>
      </c>
      <c r="H14" s="16">
        <v>32</v>
      </c>
      <c r="I14" s="16">
        <v>12</v>
      </c>
      <c r="J14" s="16">
        <v>14</v>
      </c>
      <c r="K14" s="16">
        <v>11</v>
      </c>
      <c r="L14" s="16">
        <v>12</v>
      </c>
      <c r="M14" s="16">
        <v>6</v>
      </c>
      <c r="N14" s="16">
        <v>22</v>
      </c>
      <c r="O14" s="16">
        <v>23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12.333333333333334</v>
      </c>
      <c r="X14" s="40">
        <f t="shared" si="3"/>
        <v>11.333333333333334</v>
      </c>
      <c r="Y14" s="48">
        <f t="shared" si="4"/>
        <v>17.600000000000001</v>
      </c>
      <c r="AA14" s="303" t="s">
        <v>53</v>
      </c>
      <c r="AB14" s="304">
        <f>'Dir BA - OGV1'!I38</f>
        <v>37</v>
      </c>
      <c r="AC14" s="304">
        <f>'Dir BA - OGV1'!J38</f>
        <v>49</v>
      </c>
      <c r="AD14" s="304">
        <f>'Dir BA - OGV1'!K38</f>
        <v>40</v>
      </c>
      <c r="AE14" s="304">
        <f>'Dir BA - OGV1'!L38</f>
        <v>41</v>
      </c>
      <c r="AF14" s="304">
        <f>'Dir BA - OGV1'!M38</f>
        <v>69</v>
      </c>
      <c r="AG14" s="304">
        <f>'Dir BA - OGV1'!N38</f>
        <v>11</v>
      </c>
      <c r="AH14" s="304">
        <f>'Dir BA - OGV1'!O38</f>
        <v>2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14</v>
      </c>
      <c r="G15" s="16">
        <v>12</v>
      </c>
      <c r="H15" s="16">
        <v>26</v>
      </c>
      <c r="I15" s="16">
        <v>13</v>
      </c>
      <c r="J15" s="16">
        <v>13</v>
      </c>
      <c r="K15" s="16">
        <v>10</v>
      </c>
      <c r="L15" s="16">
        <v>13</v>
      </c>
      <c r="M15" s="16">
        <v>14</v>
      </c>
      <c r="N15" s="16">
        <v>17</v>
      </c>
      <c r="O15" s="16">
        <v>18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12</v>
      </c>
      <c r="X15" s="40">
        <f t="shared" si="3"/>
        <v>12.833333333333334</v>
      </c>
      <c r="Y15" s="48">
        <f t="shared" si="4"/>
        <v>15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22</v>
      </c>
      <c r="G16" s="16">
        <v>17</v>
      </c>
      <c r="H16" s="16">
        <v>18</v>
      </c>
      <c r="I16" s="16">
        <v>21</v>
      </c>
      <c r="J16" s="16">
        <v>23</v>
      </c>
      <c r="K16" s="16">
        <v>21</v>
      </c>
      <c r="L16" s="16">
        <v>24</v>
      </c>
      <c r="M16" s="16">
        <v>29</v>
      </c>
      <c r="N16" s="16">
        <v>20</v>
      </c>
      <c r="O16" s="16">
        <v>15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22.666666666666668</v>
      </c>
      <c r="X16" s="40">
        <f t="shared" si="3"/>
        <v>23.333333333333332</v>
      </c>
      <c r="Y16" s="48">
        <f t="shared" si="4"/>
        <v>21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1</v>
      </c>
      <c r="AF16" s="304">
        <f>'Dir BA - OGV2'!F38</f>
        <v>6</v>
      </c>
      <c r="AG16" s="304">
        <f>'Dir BA - OGV2'!G38</f>
        <v>3</v>
      </c>
      <c r="AH16" s="304">
        <f>'Dir BA - OGV2'!H38</f>
        <v>4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47</v>
      </c>
      <c r="G17" s="16">
        <v>15</v>
      </c>
      <c r="H17" s="16">
        <v>14</v>
      </c>
      <c r="I17" s="16">
        <v>54</v>
      </c>
      <c r="J17" s="16">
        <v>54</v>
      </c>
      <c r="K17" s="16">
        <v>42</v>
      </c>
      <c r="L17" s="16">
        <v>48</v>
      </c>
      <c r="M17" s="16">
        <v>54</v>
      </c>
      <c r="N17" s="16">
        <v>17</v>
      </c>
      <c r="O17" s="16">
        <v>23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48</v>
      </c>
      <c r="X17" s="40">
        <f t="shared" si="3"/>
        <v>49.833333333333336</v>
      </c>
      <c r="Y17" s="48">
        <f t="shared" si="4"/>
        <v>36.799999999999997</v>
      </c>
      <c r="AA17" s="303" t="s">
        <v>52</v>
      </c>
      <c r="AB17" s="304">
        <f>'Dir BA - OGV2'!I38</f>
        <v>1</v>
      </c>
      <c r="AC17" s="304">
        <f>'Dir BA - OGV2'!J38</f>
        <v>5</v>
      </c>
      <c r="AD17" s="304">
        <f>'Dir BA - OGV2'!K38</f>
        <v>7</v>
      </c>
      <c r="AE17" s="304">
        <f>'Dir BA - OGV2'!L38</f>
        <v>4</v>
      </c>
      <c r="AF17" s="304">
        <f>'Dir BA - OGV2'!M38</f>
        <v>4</v>
      </c>
      <c r="AG17" s="304">
        <f>'Dir BA - OGV2'!N38</f>
        <v>5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75</v>
      </c>
      <c r="G18" s="16">
        <v>33</v>
      </c>
      <c r="H18" s="16">
        <v>19</v>
      </c>
      <c r="I18" s="16">
        <v>80</v>
      </c>
      <c r="J18" s="16">
        <v>61</v>
      </c>
      <c r="K18" s="16">
        <v>89</v>
      </c>
      <c r="L18" s="16">
        <v>84</v>
      </c>
      <c r="M18" s="16">
        <v>67</v>
      </c>
      <c r="N18" s="16">
        <v>21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78</v>
      </c>
      <c r="X18" s="40">
        <f t="shared" si="3"/>
        <v>76</v>
      </c>
      <c r="Y18" s="48">
        <f t="shared" si="4"/>
        <v>58.777777777777779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64</v>
      </c>
      <c r="G19" s="16">
        <v>40</v>
      </c>
      <c r="H19" s="16">
        <v>34</v>
      </c>
      <c r="I19" s="16">
        <v>74</v>
      </c>
      <c r="J19" s="16">
        <v>91</v>
      </c>
      <c r="K19" s="16">
        <v>60</v>
      </c>
      <c r="L19" s="16">
        <v>71</v>
      </c>
      <c r="M19" s="16">
        <v>57</v>
      </c>
      <c r="N19" s="16">
        <v>32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74</v>
      </c>
      <c r="X19" s="40">
        <f t="shared" si="3"/>
        <v>69.5</v>
      </c>
      <c r="Y19" s="48">
        <f t="shared" si="4"/>
        <v>58.111111111111114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55</v>
      </c>
      <c r="G20" s="16">
        <v>75</v>
      </c>
      <c r="H20" s="16">
        <v>39</v>
      </c>
      <c r="I20" s="16">
        <v>71</v>
      </c>
      <c r="J20" s="16">
        <v>71</v>
      </c>
      <c r="K20" s="16">
        <v>56</v>
      </c>
      <c r="L20" s="16">
        <v>61</v>
      </c>
      <c r="M20" s="16">
        <v>76</v>
      </c>
      <c r="N20" s="16">
        <v>53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62.666666666666664</v>
      </c>
      <c r="X20" s="40">
        <f t="shared" si="3"/>
        <v>65</v>
      </c>
      <c r="Y20" s="48">
        <f t="shared" si="4"/>
        <v>61.888888888888886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93</v>
      </c>
      <c r="G21" s="16">
        <v>57</v>
      </c>
      <c r="H21" s="16">
        <v>60</v>
      </c>
      <c r="I21" s="16">
        <v>61</v>
      </c>
      <c r="J21" s="16">
        <v>94</v>
      </c>
      <c r="K21" s="16">
        <v>73</v>
      </c>
      <c r="L21" s="16">
        <v>58</v>
      </c>
      <c r="M21" s="16">
        <v>75</v>
      </c>
      <c r="N21" s="16">
        <v>86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75</v>
      </c>
      <c r="X21" s="40">
        <f t="shared" si="3"/>
        <v>75.666666666666671</v>
      </c>
      <c r="Y21" s="48">
        <f t="shared" si="4"/>
        <v>73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96</v>
      </c>
      <c r="F22" s="16">
        <v>95</v>
      </c>
      <c r="G22" s="16">
        <v>85</v>
      </c>
      <c r="H22" s="16">
        <v>93</v>
      </c>
      <c r="I22" s="16">
        <v>65</v>
      </c>
      <c r="J22" s="16">
        <v>83</v>
      </c>
      <c r="K22" s="16">
        <v>111</v>
      </c>
      <c r="L22" s="16">
        <v>80</v>
      </c>
      <c r="M22" s="16">
        <v>138</v>
      </c>
      <c r="N22" s="16">
        <v>73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92.5</v>
      </c>
      <c r="X22" s="40">
        <f t="shared" si="3"/>
        <v>95.428571428571431</v>
      </c>
      <c r="Y22" s="48">
        <f t="shared" si="4"/>
        <v>91.9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94</v>
      </c>
      <c r="F23" s="16">
        <v>94</v>
      </c>
      <c r="G23" s="16">
        <v>90</v>
      </c>
      <c r="H23" s="16">
        <v>101</v>
      </c>
      <c r="I23" s="16">
        <v>76</v>
      </c>
      <c r="J23" s="16">
        <v>105</v>
      </c>
      <c r="K23" s="16">
        <v>88</v>
      </c>
      <c r="L23" s="16">
        <v>117</v>
      </c>
      <c r="M23" s="16">
        <v>107</v>
      </c>
      <c r="N23" s="16">
        <v>93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101</v>
      </c>
      <c r="X23" s="40">
        <f t="shared" si="3"/>
        <v>97.285714285714292</v>
      </c>
      <c r="Y23" s="48">
        <f t="shared" si="4"/>
        <v>96.5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124</v>
      </c>
      <c r="F24" s="16">
        <v>137</v>
      </c>
      <c r="G24" s="16">
        <v>123</v>
      </c>
      <c r="H24" s="16">
        <v>82</v>
      </c>
      <c r="I24" s="16">
        <v>121</v>
      </c>
      <c r="J24" s="16">
        <v>110</v>
      </c>
      <c r="K24" s="16">
        <v>107</v>
      </c>
      <c r="L24" s="16">
        <v>92</v>
      </c>
      <c r="M24" s="16">
        <v>122</v>
      </c>
      <c r="N24" s="16">
        <v>110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108.25</v>
      </c>
      <c r="X24" s="40">
        <f t="shared" si="3"/>
        <v>116.14285714285714</v>
      </c>
      <c r="Y24" s="48">
        <f t="shared" si="4"/>
        <v>112.8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121</v>
      </c>
      <c r="F25" s="16">
        <v>152</v>
      </c>
      <c r="G25" s="16">
        <v>97</v>
      </c>
      <c r="H25" s="16">
        <v>121</v>
      </c>
      <c r="I25" s="16">
        <v>110</v>
      </c>
      <c r="J25" s="16">
        <v>144</v>
      </c>
      <c r="K25" s="16">
        <v>114</v>
      </c>
      <c r="L25" s="16">
        <v>118</v>
      </c>
      <c r="M25" s="16">
        <v>136</v>
      </c>
      <c r="N25" s="16">
        <v>113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124.25</v>
      </c>
      <c r="X25" s="40">
        <f t="shared" si="3"/>
        <v>127.85714285714286</v>
      </c>
      <c r="Y25" s="48">
        <f t="shared" si="4"/>
        <v>122.6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125</v>
      </c>
      <c r="F26" s="16">
        <v>108</v>
      </c>
      <c r="G26" s="16">
        <v>103</v>
      </c>
      <c r="H26" s="16">
        <v>79</v>
      </c>
      <c r="I26" s="16">
        <v>119</v>
      </c>
      <c r="J26" s="16">
        <v>134</v>
      </c>
      <c r="K26" s="16">
        <v>153</v>
      </c>
      <c r="L26" s="16">
        <v>157</v>
      </c>
      <c r="M26" s="16">
        <v>157</v>
      </c>
      <c r="N26" s="16">
        <v>97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142.25</v>
      </c>
      <c r="X26" s="40">
        <f t="shared" si="3"/>
        <v>136.14285714285714</v>
      </c>
      <c r="Y26" s="48">
        <f t="shared" si="4"/>
        <v>123.2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112</v>
      </c>
      <c r="F27" s="16">
        <v>128</v>
      </c>
      <c r="G27" s="16">
        <v>101</v>
      </c>
      <c r="H27" s="16">
        <v>79</v>
      </c>
      <c r="I27" s="16">
        <v>54</v>
      </c>
      <c r="J27" s="16">
        <v>124</v>
      </c>
      <c r="K27" s="16">
        <v>160</v>
      </c>
      <c r="L27" s="16">
        <v>143</v>
      </c>
      <c r="M27" s="16">
        <v>184</v>
      </c>
      <c r="N27" s="16">
        <v>97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134.75</v>
      </c>
      <c r="X27" s="40">
        <f t="shared" si="3"/>
        <v>129.28571428571428</v>
      </c>
      <c r="Y27" s="48">
        <f t="shared" si="4"/>
        <v>118.2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113</v>
      </c>
      <c r="F28" s="16">
        <v>112</v>
      </c>
      <c r="G28" s="16">
        <v>91</v>
      </c>
      <c r="H28" s="16">
        <v>93</v>
      </c>
      <c r="I28" s="16">
        <v>120</v>
      </c>
      <c r="J28" s="16">
        <v>94</v>
      </c>
      <c r="K28" s="16">
        <v>118</v>
      </c>
      <c r="L28" s="16">
        <v>141</v>
      </c>
      <c r="M28" s="16">
        <v>119</v>
      </c>
      <c r="N28" s="16">
        <v>96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116.5</v>
      </c>
      <c r="X28" s="40">
        <f t="shared" si="3"/>
        <v>116.71428571428571</v>
      </c>
      <c r="Y28" s="48">
        <f t="shared" si="4"/>
        <v>109.7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103</v>
      </c>
      <c r="F29" s="16">
        <v>91</v>
      </c>
      <c r="G29" s="16">
        <v>92</v>
      </c>
      <c r="H29" s="16">
        <v>75</v>
      </c>
      <c r="I29" s="16">
        <v>73</v>
      </c>
      <c r="J29" s="16">
        <v>70</v>
      </c>
      <c r="K29" s="16">
        <v>94</v>
      </c>
      <c r="L29" s="16">
        <v>100</v>
      </c>
      <c r="M29" s="16">
        <v>104</v>
      </c>
      <c r="N29" s="16">
        <v>113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91.75</v>
      </c>
      <c r="X29" s="40">
        <f t="shared" si="3"/>
        <v>90.714285714285708</v>
      </c>
      <c r="Y29" s="48">
        <f t="shared" si="4"/>
        <v>91.5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91</v>
      </c>
      <c r="F30" s="16">
        <v>117</v>
      </c>
      <c r="G30" s="16">
        <v>87</v>
      </c>
      <c r="H30" s="16">
        <v>73</v>
      </c>
      <c r="I30" s="16">
        <v>90</v>
      </c>
      <c r="J30" s="16">
        <v>98</v>
      </c>
      <c r="K30" s="16">
        <v>84</v>
      </c>
      <c r="L30" s="16">
        <v>89</v>
      </c>
      <c r="M30" s="16">
        <v>87</v>
      </c>
      <c r="N30" s="16">
        <v>106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90.5</v>
      </c>
      <c r="X30" s="40">
        <f t="shared" si="3"/>
        <v>93.714285714285708</v>
      </c>
      <c r="Y30" s="48">
        <f t="shared" si="4"/>
        <v>92.2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73</v>
      </c>
      <c r="F31" s="16">
        <v>87</v>
      </c>
      <c r="G31" s="16">
        <v>94</v>
      </c>
      <c r="H31" s="16">
        <v>72</v>
      </c>
      <c r="I31" s="16">
        <v>58</v>
      </c>
      <c r="J31" s="16">
        <v>59</v>
      </c>
      <c r="K31" s="16">
        <v>65</v>
      </c>
      <c r="L31" s="16">
        <v>73</v>
      </c>
      <c r="M31" s="16">
        <v>78</v>
      </c>
      <c r="N31" s="16">
        <v>77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67.5</v>
      </c>
      <c r="X31" s="40">
        <f t="shared" si="3"/>
        <v>70.428571428571431</v>
      </c>
      <c r="Y31" s="48">
        <f t="shared" si="4"/>
        <v>73.599999999999994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67</v>
      </c>
      <c r="F32" s="16">
        <v>65</v>
      </c>
      <c r="G32" s="16">
        <v>81</v>
      </c>
      <c r="H32" s="16">
        <v>52</v>
      </c>
      <c r="I32" s="16">
        <v>38</v>
      </c>
      <c r="J32" s="16">
        <v>47</v>
      </c>
      <c r="K32" s="16">
        <v>70</v>
      </c>
      <c r="L32" s="16">
        <v>72</v>
      </c>
      <c r="M32" s="16">
        <v>66</v>
      </c>
      <c r="N32" s="16">
        <v>85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64</v>
      </c>
      <c r="X32" s="40">
        <f t="shared" si="3"/>
        <v>60.714285714285715</v>
      </c>
      <c r="Y32" s="48">
        <f t="shared" si="4"/>
        <v>64.3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59</v>
      </c>
      <c r="F33" s="17">
        <v>58</v>
      </c>
      <c r="G33" s="17">
        <v>82</v>
      </c>
      <c r="H33" s="17">
        <v>52</v>
      </c>
      <c r="I33" s="17">
        <v>0</v>
      </c>
      <c r="J33" s="17">
        <v>62</v>
      </c>
      <c r="K33" s="17">
        <v>48</v>
      </c>
      <c r="L33" s="17">
        <v>54</v>
      </c>
      <c r="M33" s="17">
        <v>69</v>
      </c>
      <c r="N33" s="17">
        <v>57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55.75</v>
      </c>
      <c r="X33" s="7">
        <f t="shared" si="3"/>
        <v>50</v>
      </c>
      <c r="Y33" s="49">
        <f t="shared" si="4"/>
        <v>54.1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785</v>
      </c>
      <c r="F35" s="8">
        <f t="shared" si="7"/>
        <v>1160</v>
      </c>
      <c r="G35" s="8">
        <f t="shared" si="7"/>
        <v>910</v>
      </c>
      <c r="H35" s="8">
        <f t="shared" si="7"/>
        <v>814</v>
      </c>
      <c r="I35" s="8">
        <f t="shared" si="7"/>
        <v>1005</v>
      </c>
      <c r="J35" s="8">
        <f t="shared" si="7"/>
        <v>1165</v>
      </c>
      <c r="K35" s="8">
        <f t="shared" si="7"/>
        <v>1171</v>
      </c>
      <c r="L35" s="8">
        <f t="shared" si="7"/>
        <v>1170</v>
      </c>
      <c r="M35" s="8">
        <f t="shared" si="7"/>
        <v>1292</v>
      </c>
      <c r="N35" s="8">
        <f t="shared" si="7"/>
        <v>888</v>
      </c>
      <c r="O35" s="8">
        <f t="shared" si="7"/>
        <v>23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1157.1666666666667</v>
      </c>
      <c r="X35" s="9">
        <f t="shared" si="7"/>
        <v>1154.8571428571429</v>
      </c>
      <c r="Y35" s="50">
        <f t="shared" si="7"/>
        <v>1063.4777777777779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1052</v>
      </c>
      <c r="F36" s="10">
        <f t="shared" si="8"/>
        <v>1477</v>
      </c>
      <c r="G36" s="10">
        <f t="shared" si="8"/>
        <v>1200</v>
      </c>
      <c r="H36" s="10">
        <f t="shared" si="8"/>
        <v>1052</v>
      </c>
      <c r="I36" s="10">
        <f t="shared" si="8"/>
        <v>1247</v>
      </c>
      <c r="J36" s="10">
        <f t="shared" si="8"/>
        <v>1415</v>
      </c>
      <c r="K36" s="10">
        <f t="shared" si="8"/>
        <v>1435</v>
      </c>
      <c r="L36" s="10">
        <f t="shared" si="8"/>
        <v>1456</v>
      </c>
      <c r="M36" s="10">
        <f t="shared" si="8"/>
        <v>1590</v>
      </c>
      <c r="N36" s="10">
        <f t="shared" si="8"/>
        <v>1204</v>
      </c>
      <c r="O36" s="10">
        <f t="shared" si="8"/>
        <v>38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1429.5833333333335</v>
      </c>
      <c r="X36" s="11">
        <f t="shared" si="8"/>
        <v>1433.0476190476193</v>
      </c>
      <c r="Y36" s="51">
        <f t="shared" si="8"/>
        <v>1341.7777777777778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1178</v>
      </c>
      <c r="F37" s="10">
        <f t="shared" si="9"/>
        <v>1600</v>
      </c>
      <c r="G37" s="10">
        <f t="shared" si="9"/>
        <v>1363</v>
      </c>
      <c r="H37" s="10">
        <f t="shared" si="9"/>
        <v>1156</v>
      </c>
      <c r="I37" s="10">
        <f t="shared" si="9"/>
        <v>1285</v>
      </c>
      <c r="J37" s="10">
        <f t="shared" si="9"/>
        <v>1524</v>
      </c>
      <c r="K37" s="10">
        <f t="shared" si="9"/>
        <v>1553</v>
      </c>
      <c r="L37" s="10">
        <f t="shared" si="9"/>
        <v>1582</v>
      </c>
      <c r="M37" s="10">
        <f t="shared" si="9"/>
        <v>1725</v>
      </c>
      <c r="N37" s="10">
        <f t="shared" si="9"/>
        <v>1346</v>
      </c>
      <c r="O37" s="10">
        <f t="shared" si="9"/>
        <v>38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1549.3333333333335</v>
      </c>
      <c r="X37" s="11">
        <f t="shared" si="9"/>
        <v>1543.761904761905</v>
      </c>
      <c r="Y37" s="51">
        <f t="shared" si="9"/>
        <v>1460.1777777777777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1178</v>
      </c>
      <c r="F38" s="10">
        <f t="shared" si="10"/>
        <v>1735</v>
      </c>
      <c r="G38" s="10">
        <f t="shared" si="10"/>
        <v>1617</v>
      </c>
      <c r="H38" s="10">
        <f t="shared" si="10"/>
        <v>1437</v>
      </c>
      <c r="I38" s="10">
        <f t="shared" si="10"/>
        <v>1408</v>
      </c>
      <c r="J38" s="10">
        <f t="shared" si="10"/>
        <v>1645</v>
      </c>
      <c r="K38" s="10">
        <f t="shared" si="10"/>
        <v>1679</v>
      </c>
      <c r="L38" s="10">
        <f t="shared" si="10"/>
        <v>1697</v>
      </c>
      <c r="M38" s="10">
        <f t="shared" si="10"/>
        <v>1868</v>
      </c>
      <c r="N38" s="10">
        <f t="shared" si="10"/>
        <v>1569</v>
      </c>
      <c r="O38" s="10">
        <f t="shared" si="10"/>
        <v>276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1670</v>
      </c>
      <c r="X38" s="11">
        <f t="shared" si="10"/>
        <v>1670.9285714285716</v>
      </c>
      <c r="Y38" s="51">
        <f t="shared" si="10"/>
        <v>1636.0777777777776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186</v>
      </c>
      <c r="G39" s="10">
        <f t="shared" si="11"/>
        <v>88</v>
      </c>
      <c r="H39" s="10">
        <f t="shared" si="11"/>
        <v>67</v>
      </c>
      <c r="I39" s="10">
        <f t="shared" si="11"/>
        <v>208</v>
      </c>
      <c r="J39" s="10">
        <f t="shared" si="11"/>
        <v>206</v>
      </c>
      <c r="K39" s="10">
        <f t="shared" si="11"/>
        <v>191</v>
      </c>
      <c r="L39" s="10">
        <f t="shared" si="11"/>
        <v>203</v>
      </c>
      <c r="M39" s="10">
        <f t="shared" si="11"/>
        <v>178</v>
      </c>
      <c r="N39" s="10">
        <f t="shared" si="11"/>
        <v>70</v>
      </c>
      <c r="O39" s="10">
        <f t="shared" si="11"/>
        <v>23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200</v>
      </c>
      <c r="X39" s="11">
        <f t="shared" si="11"/>
        <v>195.33333333333334</v>
      </c>
      <c r="Y39" s="51">
        <f t="shared" si="11"/>
        <v>153.6888888888889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350</v>
      </c>
      <c r="F40" s="12">
        <f t="shared" si="12"/>
        <v>348</v>
      </c>
      <c r="G40" s="12">
        <f t="shared" si="12"/>
        <v>295</v>
      </c>
      <c r="H40" s="12">
        <f t="shared" si="12"/>
        <v>251</v>
      </c>
      <c r="I40" s="12">
        <f t="shared" si="12"/>
        <v>293</v>
      </c>
      <c r="J40" s="12">
        <f t="shared" si="12"/>
        <v>352</v>
      </c>
      <c r="K40" s="12">
        <f t="shared" si="12"/>
        <v>431</v>
      </c>
      <c r="L40" s="12">
        <f t="shared" si="12"/>
        <v>441</v>
      </c>
      <c r="M40" s="12">
        <f t="shared" si="12"/>
        <v>460</v>
      </c>
      <c r="N40" s="12">
        <f t="shared" si="12"/>
        <v>290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393.5</v>
      </c>
      <c r="X40" s="13">
        <f t="shared" si="12"/>
        <v>382.14285714285717</v>
      </c>
      <c r="Y40" s="52">
        <f t="shared" si="12"/>
        <v>351.1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Saint Gabriel Road</v>
      </c>
    </row>
    <row r="5" spans="1:25" x14ac:dyDescent="0.2">
      <c r="A5" s="14" t="s">
        <v>100</v>
      </c>
      <c r="B5" s="233" t="str">
        <f>'Front Cover'!H33</f>
        <v>Felix Road (N)</v>
      </c>
      <c r="C5" s="233"/>
      <c r="D5" s="43" t="s">
        <v>2</v>
      </c>
      <c r="E5" s="233" t="str">
        <f>'Front Cover'!D33</f>
        <v>Bouverie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1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0.2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1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0.33333333333333331</v>
      </c>
      <c r="X11" s="40">
        <f t="shared" ref="X11:X33" si="2">IFERROR(AVERAGE(I11:M11,B11:F11,P11:T11),0)</f>
        <v>0.16666666666666666</v>
      </c>
      <c r="Y11" s="48">
        <f t="shared" ref="Y11:Y33" si="3">IFERROR(AVERAGE(B11:V11),0)</f>
        <v>0.1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1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0.33333333333333331</v>
      </c>
      <c r="X12" s="40">
        <f t="shared" si="2"/>
        <v>0.33333333333333331</v>
      </c>
      <c r="Y12" s="48">
        <f t="shared" si="3"/>
        <v>0.2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1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0.1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1</v>
      </c>
      <c r="I14" s="16">
        <v>0</v>
      </c>
      <c r="J14" s="16">
        <v>0</v>
      </c>
      <c r="K14" s="16">
        <v>1</v>
      </c>
      <c r="L14" s="16">
        <v>1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0.66666666666666663</v>
      </c>
      <c r="X14" s="40">
        <f t="shared" si="2"/>
        <v>0.33333333333333331</v>
      </c>
      <c r="Y14" s="48">
        <f t="shared" si="3"/>
        <v>0.3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3</v>
      </c>
      <c r="G15" s="16">
        <v>0</v>
      </c>
      <c r="H15" s="16">
        <v>0</v>
      </c>
      <c r="I15" s="16">
        <v>1</v>
      </c>
      <c r="J15" s="16">
        <v>1</v>
      </c>
      <c r="K15" s="16">
        <v>0</v>
      </c>
      <c r="L15" s="16">
        <v>0</v>
      </c>
      <c r="M15" s="16">
        <v>1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0.33333333333333331</v>
      </c>
      <c r="X15" s="40">
        <f t="shared" si="2"/>
        <v>1</v>
      </c>
      <c r="Y15" s="48">
        <f t="shared" si="3"/>
        <v>0.6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3</v>
      </c>
      <c r="K16" s="16">
        <v>4</v>
      </c>
      <c r="L16" s="16">
        <v>0</v>
      </c>
      <c r="M16" s="16">
        <v>3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2.3333333333333335</v>
      </c>
      <c r="X16" s="40">
        <f t="shared" si="2"/>
        <v>1.6666666666666667</v>
      </c>
      <c r="Y16" s="48">
        <f t="shared" si="3"/>
        <v>1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4</v>
      </c>
      <c r="G17" s="16">
        <v>2</v>
      </c>
      <c r="H17" s="16">
        <v>0</v>
      </c>
      <c r="I17" s="16">
        <v>2</v>
      </c>
      <c r="J17" s="16">
        <v>1</v>
      </c>
      <c r="K17" s="16">
        <v>1</v>
      </c>
      <c r="L17" s="16">
        <v>3</v>
      </c>
      <c r="M17" s="16">
        <v>3</v>
      </c>
      <c r="N17" s="16">
        <v>0</v>
      </c>
      <c r="O17" s="16">
        <v>1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1.6666666666666667</v>
      </c>
      <c r="X17" s="40">
        <f t="shared" si="2"/>
        <v>2.3333333333333335</v>
      </c>
      <c r="Y17" s="48">
        <f t="shared" si="3"/>
        <v>1.7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</v>
      </c>
      <c r="G18" s="16">
        <v>1</v>
      </c>
      <c r="H18" s="16">
        <v>0</v>
      </c>
      <c r="I18" s="16">
        <v>1</v>
      </c>
      <c r="J18" s="16">
        <v>2</v>
      </c>
      <c r="K18" s="16">
        <v>1</v>
      </c>
      <c r="L18" s="16">
        <v>3</v>
      </c>
      <c r="M18" s="16">
        <v>6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2</v>
      </c>
      <c r="X18" s="40">
        <f t="shared" si="2"/>
        <v>2.6666666666666665</v>
      </c>
      <c r="Y18" s="48">
        <f t="shared" si="3"/>
        <v>1.8888888888888888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4</v>
      </c>
      <c r="G19" s="16">
        <v>1</v>
      </c>
      <c r="H19" s="16">
        <v>0</v>
      </c>
      <c r="I19" s="16">
        <v>2</v>
      </c>
      <c r="J19" s="16">
        <v>4</v>
      </c>
      <c r="K19" s="16">
        <v>4</v>
      </c>
      <c r="L19" s="16">
        <v>4</v>
      </c>
      <c r="M19" s="16">
        <v>4</v>
      </c>
      <c r="N19" s="16">
        <v>2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4</v>
      </c>
      <c r="X19" s="40">
        <f t="shared" si="2"/>
        <v>3.6666666666666665</v>
      </c>
      <c r="Y19" s="48">
        <f t="shared" si="3"/>
        <v>2.7777777777777777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2</v>
      </c>
      <c r="G20" s="16">
        <v>2</v>
      </c>
      <c r="H20" s="16">
        <v>3</v>
      </c>
      <c r="I20" s="16">
        <v>3</v>
      </c>
      <c r="J20" s="16">
        <v>5</v>
      </c>
      <c r="K20" s="16">
        <v>2</v>
      </c>
      <c r="L20" s="16">
        <v>1</v>
      </c>
      <c r="M20" s="16">
        <v>5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2.6666666666666665</v>
      </c>
      <c r="X20" s="40">
        <f t="shared" si="2"/>
        <v>3</v>
      </c>
      <c r="Y20" s="48">
        <f t="shared" si="3"/>
        <v>2.5555555555555554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2</v>
      </c>
      <c r="G21" s="16">
        <v>0</v>
      </c>
      <c r="H21" s="16">
        <v>0</v>
      </c>
      <c r="I21" s="16">
        <v>5</v>
      </c>
      <c r="J21" s="16">
        <v>1</v>
      </c>
      <c r="K21" s="16">
        <v>1</v>
      </c>
      <c r="L21" s="16">
        <v>4</v>
      </c>
      <c r="M21" s="16">
        <v>4</v>
      </c>
      <c r="N21" s="16">
        <v>1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2</v>
      </c>
      <c r="X21" s="40">
        <f t="shared" si="2"/>
        <v>2.8333333333333335</v>
      </c>
      <c r="Y21" s="48">
        <f t="shared" si="3"/>
        <v>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5</v>
      </c>
      <c r="F22" s="16">
        <v>1</v>
      </c>
      <c r="G22" s="16">
        <v>1</v>
      </c>
      <c r="H22" s="16">
        <v>1</v>
      </c>
      <c r="I22" s="16">
        <v>5</v>
      </c>
      <c r="J22" s="16">
        <v>2</v>
      </c>
      <c r="K22" s="16">
        <v>2</v>
      </c>
      <c r="L22" s="16">
        <v>4</v>
      </c>
      <c r="M22" s="16">
        <v>6</v>
      </c>
      <c r="N22" s="16">
        <v>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3.25</v>
      </c>
      <c r="X22" s="40">
        <f t="shared" si="2"/>
        <v>3.5714285714285716</v>
      </c>
      <c r="Y22" s="48">
        <f t="shared" si="3"/>
        <v>2.8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</v>
      </c>
      <c r="F23" s="16">
        <v>1</v>
      </c>
      <c r="G23" s="16">
        <v>3</v>
      </c>
      <c r="H23" s="16">
        <v>1</v>
      </c>
      <c r="I23" s="16">
        <v>1</v>
      </c>
      <c r="J23" s="16">
        <v>5</v>
      </c>
      <c r="K23" s="16">
        <v>2</v>
      </c>
      <c r="L23" s="16">
        <v>5</v>
      </c>
      <c r="M23" s="16">
        <v>2</v>
      </c>
      <c r="N23" s="16">
        <v>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3.25</v>
      </c>
      <c r="X23" s="40">
        <f t="shared" si="2"/>
        <v>2.4285714285714284</v>
      </c>
      <c r="Y23" s="48">
        <f t="shared" si="3"/>
        <v>2.2000000000000002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</v>
      </c>
      <c r="F24" s="16">
        <v>3</v>
      </c>
      <c r="G24" s="16">
        <v>0</v>
      </c>
      <c r="H24" s="16">
        <v>0</v>
      </c>
      <c r="I24" s="16">
        <v>3</v>
      </c>
      <c r="J24" s="16">
        <v>5</v>
      </c>
      <c r="K24" s="16">
        <v>3</v>
      </c>
      <c r="L24" s="16">
        <v>0</v>
      </c>
      <c r="M24" s="16">
        <v>7</v>
      </c>
      <c r="N24" s="16">
        <v>2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2.25</v>
      </c>
      <c r="X24" s="40">
        <f t="shared" si="2"/>
        <v>3.1428571428571428</v>
      </c>
      <c r="Y24" s="48">
        <f t="shared" si="3"/>
        <v>2.4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2</v>
      </c>
      <c r="F25" s="16">
        <v>4</v>
      </c>
      <c r="G25" s="16">
        <v>1</v>
      </c>
      <c r="H25" s="16">
        <v>0</v>
      </c>
      <c r="I25" s="16">
        <v>4</v>
      </c>
      <c r="J25" s="16">
        <v>4</v>
      </c>
      <c r="K25" s="16">
        <v>2</v>
      </c>
      <c r="L25" s="16">
        <v>3</v>
      </c>
      <c r="M25" s="16">
        <v>8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2.75</v>
      </c>
      <c r="X25" s="40">
        <f t="shared" si="2"/>
        <v>3.8571428571428572</v>
      </c>
      <c r="Y25" s="48">
        <f t="shared" si="3"/>
        <v>2.8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2</v>
      </c>
      <c r="F26" s="16">
        <v>3</v>
      </c>
      <c r="G26" s="16">
        <v>1</v>
      </c>
      <c r="H26" s="16">
        <v>1</v>
      </c>
      <c r="I26" s="16">
        <v>1</v>
      </c>
      <c r="J26" s="16">
        <v>5</v>
      </c>
      <c r="K26" s="16">
        <v>6</v>
      </c>
      <c r="L26" s="16">
        <v>4</v>
      </c>
      <c r="M26" s="16">
        <v>9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4.25</v>
      </c>
      <c r="X26" s="40">
        <f t="shared" si="2"/>
        <v>4.2857142857142856</v>
      </c>
      <c r="Y26" s="48">
        <f t="shared" si="3"/>
        <v>3.2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</v>
      </c>
      <c r="F27" s="16">
        <v>2</v>
      </c>
      <c r="G27" s="16">
        <v>1</v>
      </c>
      <c r="H27" s="16">
        <v>0</v>
      </c>
      <c r="I27" s="16">
        <v>1</v>
      </c>
      <c r="J27" s="16">
        <v>5</v>
      </c>
      <c r="K27" s="16">
        <v>1</v>
      </c>
      <c r="L27" s="16">
        <v>7</v>
      </c>
      <c r="M27" s="16">
        <v>7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4</v>
      </c>
      <c r="X27" s="40">
        <f t="shared" si="2"/>
        <v>3.7142857142857144</v>
      </c>
      <c r="Y27" s="48">
        <f t="shared" si="3"/>
        <v>2.7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7</v>
      </c>
      <c r="G28" s="16">
        <v>1</v>
      </c>
      <c r="H28" s="16">
        <v>0</v>
      </c>
      <c r="I28" s="16">
        <v>2</v>
      </c>
      <c r="J28" s="16">
        <v>1</v>
      </c>
      <c r="K28" s="16">
        <v>5</v>
      </c>
      <c r="L28" s="16">
        <v>0</v>
      </c>
      <c r="M28" s="16">
        <v>2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1.5</v>
      </c>
      <c r="X28" s="40">
        <f t="shared" si="2"/>
        <v>2.4285714285714284</v>
      </c>
      <c r="Y28" s="48">
        <f t="shared" si="3"/>
        <v>1.8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2</v>
      </c>
      <c r="F29" s="16">
        <v>4</v>
      </c>
      <c r="G29" s="16">
        <v>4</v>
      </c>
      <c r="H29" s="16">
        <v>0</v>
      </c>
      <c r="I29" s="16">
        <v>2</v>
      </c>
      <c r="J29" s="16">
        <v>0</v>
      </c>
      <c r="K29" s="16">
        <v>2</v>
      </c>
      <c r="L29" s="16">
        <v>1</v>
      </c>
      <c r="M29" s="16">
        <v>1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1.25</v>
      </c>
      <c r="X29" s="40">
        <f t="shared" si="2"/>
        <v>1.7142857142857142</v>
      </c>
      <c r="Y29" s="48">
        <f t="shared" si="3"/>
        <v>1.6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1</v>
      </c>
      <c r="G30" s="16">
        <v>1</v>
      </c>
      <c r="H30" s="16">
        <v>0</v>
      </c>
      <c r="I30" s="16">
        <v>1</v>
      </c>
      <c r="J30" s="16">
        <v>2</v>
      </c>
      <c r="K30" s="16">
        <v>0</v>
      </c>
      <c r="L30" s="16">
        <v>0</v>
      </c>
      <c r="M30" s="16">
        <v>1</v>
      </c>
      <c r="N30" s="16">
        <v>2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0.75</v>
      </c>
      <c r="X30" s="40">
        <f t="shared" si="2"/>
        <v>0.8571428571428571</v>
      </c>
      <c r="Y30" s="48">
        <f t="shared" si="3"/>
        <v>0.9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1</v>
      </c>
      <c r="H31" s="16">
        <v>0</v>
      </c>
      <c r="I31" s="16">
        <v>0</v>
      </c>
      <c r="J31" s="16">
        <v>1</v>
      </c>
      <c r="K31" s="16">
        <v>2</v>
      </c>
      <c r="L31" s="16">
        <v>1</v>
      </c>
      <c r="M31" s="16">
        <v>0</v>
      </c>
      <c r="N31" s="16">
        <v>1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</v>
      </c>
      <c r="X31" s="40">
        <f t="shared" si="2"/>
        <v>0.5714285714285714</v>
      </c>
      <c r="Y31" s="48">
        <f t="shared" si="3"/>
        <v>0.6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2</v>
      </c>
      <c r="F32" s="16">
        <v>2</v>
      </c>
      <c r="G32" s="16">
        <v>0</v>
      </c>
      <c r="H32" s="16">
        <v>1</v>
      </c>
      <c r="I32" s="16">
        <v>2</v>
      </c>
      <c r="J32" s="16">
        <v>1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0.75</v>
      </c>
      <c r="X32" s="40">
        <f t="shared" si="2"/>
        <v>1</v>
      </c>
      <c r="Y32" s="48">
        <f t="shared" si="3"/>
        <v>0.8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1</v>
      </c>
      <c r="G33" s="17">
        <v>0</v>
      </c>
      <c r="H33" s="17">
        <v>1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0.14285714285714285</v>
      </c>
      <c r="Y33" s="49">
        <f t="shared" si="3"/>
        <v>0.2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14</v>
      </c>
      <c r="F35" s="8">
        <f t="shared" si="4"/>
        <v>36</v>
      </c>
      <c r="G35" s="8">
        <f t="shared" si="4"/>
        <v>14</v>
      </c>
      <c r="H35" s="8">
        <f t="shared" si="4"/>
        <v>6</v>
      </c>
      <c r="I35" s="8">
        <f t="shared" si="4"/>
        <v>30</v>
      </c>
      <c r="J35" s="8">
        <f t="shared" si="4"/>
        <v>40</v>
      </c>
      <c r="K35" s="8">
        <f t="shared" si="4"/>
        <v>30</v>
      </c>
      <c r="L35" s="8">
        <f t="shared" si="4"/>
        <v>38</v>
      </c>
      <c r="M35" s="8">
        <f t="shared" si="4"/>
        <v>63</v>
      </c>
      <c r="N35" s="8">
        <f t="shared" si="4"/>
        <v>7</v>
      </c>
      <c r="O35" s="8">
        <f t="shared" si="4"/>
        <v>1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33.583333333333336</v>
      </c>
      <c r="X35" s="9">
        <f t="shared" si="4"/>
        <v>37.928571428571431</v>
      </c>
      <c r="Y35" s="50">
        <f t="shared" si="4"/>
        <v>28.822222222222219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17</v>
      </c>
      <c r="F36" s="10">
        <f t="shared" si="5"/>
        <v>41</v>
      </c>
      <c r="G36" s="10">
        <f t="shared" si="5"/>
        <v>20</v>
      </c>
      <c r="H36" s="10">
        <f t="shared" si="5"/>
        <v>6</v>
      </c>
      <c r="I36" s="10">
        <f t="shared" si="5"/>
        <v>33</v>
      </c>
      <c r="J36" s="10">
        <f t="shared" si="5"/>
        <v>46</v>
      </c>
      <c r="K36" s="10">
        <f t="shared" si="5"/>
        <v>38</v>
      </c>
      <c r="L36" s="10">
        <f t="shared" si="5"/>
        <v>40</v>
      </c>
      <c r="M36" s="10">
        <f t="shared" si="5"/>
        <v>68</v>
      </c>
      <c r="N36" s="10">
        <f t="shared" si="5"/>
        <v>10</v>
      </c>
      <c r="O36" s="10">
        <f t="shared" si="5"/>
        <v>1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38.916666666666664</v>
      </c>
      <c r="X36" s="11">
        <f t="shared" si="5"/>
        <v>42.738095238095234</v>
      </c>
      <c r="Y36" s="51">
        <f t="shared" si="5"/>
        <v>32.922222222222224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19</v>
      </c>
      <c r="F37" s="10">
        <f t="shared" si="6"/>
        <v>44</v>
      </c>
      <c r="G37" s="10">
        <f t="shared" si="6"/>
        <v>20</v>
      </c>
      <c r="H37" s="10">
        <f t="shared" si="6"/>
        <v>8</v>
      </c>
      <c r="I37" s="10">
        <f t="shared" si="6"/>
        <v>35</v>
      </c>
      <c r="J37" s="10">
        <f t="shared" si="6"/>
        <v>47</v>
      </c>
      <c r="K37" s="10">
        <f t="shared" si="6"/>
        <v>38</v>
      </c>
      <c r="L37" s="10">
        <f t="shared" si="6"/>
        <v>40</v>
      </c>
      <c r="M37" s="10">
        <f t="shared" si="6"/>
        <v>68</v>
      </c>
      <c r="N37" s="10">
        <f t="shared" si="6"/>
        <v>10</v>
      </c>
      <c r="O37" s="10">
        <f t="shared" si="6"/>
        <v>1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39.666666666666664</v>
      </c>
      <c r="X37" s="11">
        <f t="shared" si="6"/>
        <v>43.88095238095238</v>
      </c>
      <c r="Y37" s="51">
        <f t="shared" si="6"/>
        <v>33.922222222222224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19</v>
      </c>
      <c r="F38" s="10">
        <f t="shared" si="7"/>
        <v>47</v>
      </c>
      <c r="G38" s="10">
        <f t="shared" si="7"/>
        <v>20</v>
      </c>
      <c r="H38" s="10">
        <f t="shared" si="7"/>
        <v>10</v>
      </c>
      <c r="I38" s="10">
        <f t="shared" si="7"/>
        <v>37</v>
      </c>
      <c r="J38" s="10">
        <f t="shared" si="7"/>
        <v>49</v>
      </c>
      <c r="K38" s="10">
        <f t="shared" si="7"/>
        <v>40</v>
      </c>
      <c r="L38" s="10">
        <f t="shared" si="7"/>
        <v>41</v>
      </c>
      <c r="M38" s="10">
        <f t="shared" si="7"/>
        <v>69</v>
      </c>
      <c r="N38" s="10">
        <f t="shared" si="7"/>
        <v>11</v>
      </c>
      <c r="O38" s="10">
        <f t="shared" si="7"/>
        <v>2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41.333333333333336</v>
      </c>
      <c r="X38" s="11">
        <f t="shared" si="7"/>
        <v>45.714285714285715</v>
      </c>
      <c r="Y38" s="51">
        <f t="shared" si="7"/>
        <v>35.422222222222217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11</v>
      </c>
      <c r="G39" s="10">
        <f t="shared" si="8"/>
        <v>4</v>
      </c>
      <c r="H39" s="10">
        <f t="shared" si="8"/>
        <v>0</v>
      </c>
      <c r="I39" s="10">
        <f t="shared" si="8"/>
        <v>5</v>
      </c>
      <c r="J39" s="10">
        <f t="shared" si="8"/>
        <v>7</v>
      </c>
      <c r="K39" s="10">
        <f t="shared" si="8"/>
        <v>6</v>
      </c>
      <c r="L39" s="10">
        <f t="shared" si="8"/>
        <v>10</v>
      </c>
      <c r="M39" s="10">
        <f t="shared" si="8"/>
        <v>13</v>
      </c>
      <c r="N39" s="10">
        <f t="shared" si="8"/>
        <v>2</v>
      </c>
      <c r="O39" s="10">
        <f t="shared" si="8"/>
        <v>1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7.666666666666667</v>
      </c>
      <c r="X39" s="11">
        <f t="shared" si="8"/>
        <v>8.6666666666666661</v>
      </c>
      <c r="Y39" s="51">
        <f t="shared" si="8"/>
        <v>6.3666666666666663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5</v>
      </c>
      <c r="F40" s="12">
        <f t="shared" si="9"/>
        <v>12</v>
      </c>
      <c r="G40" s="12">
        <f t="shared" si="9"/>
        <v>3</v>
      </c>
      <c r="H40" s="12">
        <f t="shared" si="9"/>
        <v>1</v>
      </c>
      <c r="I40" s="12">
        <f t="shared" si="9"/>
        <v>4</v>
      </c>
      <c r="J40" s="12">
        <f t="shared" si="9"/>
        <v>11</v>
      </c>
      <c r="K40" s="12">
        <f t="shared" si="9"/>
        <v>12</v>
      </c>
      <c r="L40" s="12">
        <f t="shared" si="9"/>
        <v>11</v>
      </c>
      <c r="M40" s="12">
        <f t="shared" si="9"/>
        <v>18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9.75</v>
      </c>
      <c r="X40" s="13">
        <f t="shared" si="9"/>
        <v>10.428571428571429</v>
      </c>
      <c r="Y40" s="52">
        <f t="shared" si="9"/>
        <v>7.7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Saint Gabriel Road</v>
      </c>
    </row>
    <row r="5" spans="1:25" x14ac:dyDescent="0.2">
      <c r="A5" s="14" t="s">
        <v>100</v>
      </c>
      <c r="B5" s="233" t="str">
        <f>'Front Cover'!H33</f>
        <v>Felix Road (N)</v>
      </c>
      <c r="C5" s="233"/>
      <c r="D5" s="43" t="s">
        <v>2</v>
      </c>
      <c r="E5" s="233" t="str">
        <f>'Front Cover'!D33</f>
        <v>Bouverie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0.33333333333333331</v>
      </c>
      <c r="X14" s="40">
        <f t="shared" si="2"/>
        <v>0.16666666666666666</v>
      </c>
      <c r="Y14" s="48">
        <f t="shared" si="3"/>
        <v>0.1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1</v>
      </c>
      <c r="K17" s="16">
        <v>2</v>
      </c>
      <c r="L17" s="16">
        <v>0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</v>
      </c>
      <c r="X17" s="40">
        <f t="shared" si="2"/>
        <v>0.5</v>
      </c>
      <c r="Y17" s="48">
        <f t="shared" si="3"/>
        <v>0.3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1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1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0.22222222222222221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1</v>
      </c>
      <c r="I20" s="16">
        <v>0</v>
      </c>
      <c r="J20" s="16">
        <v>1</v>
      </c>
      <c r="K20" s="16">
        <v>0</v>
      </c>
      <c r="L20" s="16">
        <v>0</v>
      </c>
      <c r="M20" s="16">
        <v>0</v>
      </c>
      <c r="N20" s="16">
        <v>1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0.33333333333333331</v>
      </c>
      <c r="X20" s="40">
        <f t="shared" si="2"/>
        <v>0.16666666666666666</v>
      </c>
      <c r="Y20" s="48">
        <f t="shared" si="3"/>
        <v>0.33333333333333331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1</v>
      </c>
      <c r="L21" s="16">
        <v>2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1</v>
      </c>
      <c r="X21" s="40">
        <f t="shared" si="2"/>
        <v>0.5</v>
      </c>
      <c r="Y21" s="48">
        <f t="shared" si="3"/>
        <v>0.44444444444444442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1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0.14285714285714285</v>
      </c>
      <c r="Y22" s="48">
        <f t="shared" si="3"/>
        <v>0.2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0.1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1</v>
      </c>
      <c r="G24" s="16">
        <v>0</v>
      </c>
      <c r="H24" s="16">
        <v>1</v>
      </c>
      <c r="I24" s="16">
        <v>0</v>
      </c>
      <c r="J24" s="16">
        <v>0</v>
      </c>
      <c r="K24" s="16">
        <v>0</v>
      </c>
      <c r="L24" s="16">
        <v>0</v>
      </c>
      <c r="M24" s="16">
        <v>1</v>
      </c>
      <c r="N24" s="16">
        <v>2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0.2857142857142857</v>
      </c>
      <c r="Y24" s="48">
        <f t="shared" si="3"/>
        <v>0.5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0.25</v>
      </c>
      <c r="X25" s="40">
        <f t="shared" si="2"/>
        <v>0.14285714285714285</v>
      </c>
      <c r="Y25" s="48">
        <f t="shared" si="3"/>
        <v>0.1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1</v>
      </c>
      <c r="L26" s="16">
        <v>0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0.25</v>
      </c>
      <c r="X26" s="40">
        <f t="shared" si="2"/>
        <v>0.14285714285714285</v>
      </c>
      <c r="Y26" s="48">
        <f t="shared" si="3"/>
        <v>0.1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1</v>
      </c>
      <c r="K27" s="16">
        <v>0</v>
      </c>
      <c r="L27" s="16">
        <v>1</v>
      </c>
      <c r="M27" s="16">
        <v>1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0.75</v>
      </c>
      <c r="X27" s="40">
        <f t="shared" si="2"/>
        <v>0.5714285714285714</v>
      </c>
      <c r="Y27" s="48">
        <f t="shared" si="3"/>
        <v>0.4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2</v>
      </c>
      <c r="K28" s="16">
        <v>0</v>
      </c>
      <c r="L28" s="16">
        <v>1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0.75</v>
      </c>
      <c r="X28" s="40">
        <f t="shared" si="2"/>
        <v>0.42857142857142855</v>
      </c>
      <c r="Y28" s="48">
        <f t="shared" si="3"/>
        <v>0.3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1</v>
      </c>
      <c r="G29" s="16">
        <v>0</v>
      </c>
      <c r="H29" s="16">
        <v>1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0.14285714285714285</v>
      </c>
      <c r="Y29" s="48">
        <f t="shared" si="3"/>
        <v>0.2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3</v>
      </c>
      <c r="G30" s="16">
        <v>0</v>
      </c>
      <c r="H30" s="16">
        <v>0</v>
      </c>
      <c r="I30" s="16">
        <v>1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0.5714285714285714</v>
      </c>
      <c r="Y30" s="48">
        <f t="shared" si="3"/>
        <v>0.4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1</v>
      </c>
      <c r="G31" s="16">
        <v>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0.14285714285714285</v>
      </c>
      <c r="Y31" s="48">
        <f t="shared" si="3"/>
        <v>0.2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1</v>
      </c>
      <c r="L32" s="16">
        <v>0</v>
      </c>
      <c r="M32" s="16">
        <v>1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0.25</v>
      </c>
      <c r="X32" s="40">
        <f t="shared" si="2"/>
        <v>0.2857142857142857</v>
      </c>
      <c r="Y32" s="48">
        <f t="shared" si="3"/>
        <v>0.2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</v>
      </c>
      <c r="F35" s="8">
        <f t="shared" si="4"/>
        <v>1</v>
      </c>
      <c r="G35" s="8">
        <f t="shared" si="4"/>
        <v>2</v>
      </c>
      <c r="H35" s="8">
        <f t="shared" si="4"/>
        <v>3</v>
      </c>
      <c r="I35" s="8">
        <f t="shared" si="4"/>
        <v>0</v>
      </c>
      <c r="J35" s="8">
        <f t="shared" si="4"/>
        <v>5</v>
      </c>
      <c r="K35" s="8">
        <f t="shared" si="4"/>
        <v>5</v>
      </c>
      <c r="L35" s="8">
        <f t="shared" si="4"/>
        <v>4</v>
      </c>
      <c r="M35" s="8">
        <f t="shared" si="4"/>
        <v>3</v>
      </c>
      <c r="N35" s="8">
        <f t="shared" si="4"/>
        <v>5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4.333333333333333</v>
      </c>
      <c r="X35" s="9">
        <f t="shared" si="4"/>
        <v>2.88095238095238</v>
      </c>
      <c r="Y35" s="50">
        <f t="shared" si="4"/>
        <v>2.9999999999999996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</v>
      </c>
      <c r="F36" s="10">
        <f t="shared" si="5"/>
        <v>6</v>
      </c>
      <c r="G36" s="10">
        <f t="shared" si="5"/>
        <v>3</v>
      </c>
      <c r="H36" s="10">
        <f t="shared" si="5"/>
        <v>4</v>
      </c>
      <c r="I36" s="10">
        <f t="shared" si="5"/>
        <v>1</v>
      </c>
      <c r="J36" s="10">
        <f t="shared" si="5"/>
        <v>5</v>
      </c>
      <c r="K36" s="10">
        <f t="shared" si="5"/>
        <v>5</v>
      </c>
      <c r="L36" s="10">
        <f t="shared" si="5"/>
        <v>4</v>
      </c>
      <c r="M36" s="10">
        <f t="shared" si="5"/>
        <v>3</v>
      </c>
      <c r="N36" s="10">
        <f t="shared" si="5"/>
        <v>5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4.333333333333333</v>
      </c>
      <c r="X36" s="11">
        <f t="shared" si="5"/>
        <v>3.7380952380952368</v>
      </c>
      <c r="Y36" s="51">
        <f t="shared" si="5"/>
        <v>3.8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</v>
      </c>
      <c r="F37" s="10">
        <f t="shared" si="6"/>
        <v>6</v>
      </c>
      <c r="G37" s="10">
        <f t="shared" si="6"/>
        <v>3</v>
      </c>
      <c r="H37" s="10">
        <f t="shared" si="6"/>
        <v>4</v>
      </c>
      <c r="I37" s="10">
        <f t="shared" si="6"/>
        <v>1</v>
      </c>
      <c r="J37" s="10">
        <f t="shared" si="6"/>
        <v>5</v>
      </c>
      <c r="K37" s="10">
        <f t="shared" si="6"/>
        <v>6</v>
      </c>
      <c r="L37" s="10">
        <f t="shared" si="6"/>
        <v>4</v>
      </c>
      <c r="M37" s="10">
        <f t="shared" si="6"/>
        <v>4</v>
      </c>
      <c r="N37" s="10">
        <f t="shared" si="6"/>
        <v>5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4.583333333333333</v>
      </c>
      <c r="X37" s="11">
        <f t="shared" si="6"/>
        <v>4.0238095238095228</v>
      </c>
      <c r="Y37" s="51">
        <f t="shared" si="6"/>
        <v>4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</v>
      </c>
      <c r="F38" s="10">
        <f t="shared" si="7"/>
        <v>6</v>
      </c>
      <c r="G38" s="10">
        <f t="shared" si="7"/>
        <v>3</v>
      </c>
      <c r="H38" s="10">
        <f t="shared" si="7"/>
        <v>4</v>
      </c>
      <c r="I38" s="10">
        <f t="shared" si="7"/>
        <v>1</v>
      </c>
      <c r="J38" s="10">
        <f t="shared" si="7"/>
        <v>5</v>
      </c>
      <c r="K38" s="10">
        <f t="shared" si="7"/>
        <v>7</v>
      </c>
      <c r="L38" s="10">
        <f t="shared" si="7"/>
        <v>4</v>
      </c>
      <c r="M38" s="10">
        <f t="shared" si="7"/>
        <v>4</v>
      </c>
      <c r="N38" s="10">
        <f t="shared" si="7"/>
        <v>5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4.9166666666666661</v>
      </c>
      <c r="X38" s="11">
        <f t="shared" si="7"/>
        <v>4.1904761904761898</v>
      </c>
      <c r="Y38" s="51">
        <f t="shared" si="7"/>
        <v>4.1000000000000005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1</v>
      </c>
      <c r="I39" s="10">
        <f t="shared" si="8"/>
        <v>0</v>
      </c>
      <c r="J39" s="10">
        <f t="shared" si="8"/>
        <v>1</v>
      </c>
      <c r="K39" s="10">
        <f t="shared" si="8"/>
        <v>2</v>
      </c>
      <c r="L39" s="10">
        <f t="shared" si="8"/>
        <v>0</v>
      </c>
      <c r="M39" s="10">
        <f t="shared" si="8"/>
        <v>0</v>
      </c>
      <c r="N39" s="10">
        <f t="shared" si="8"/>
        <v>1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</v>
      </c>
      <c r="X39" s="11">
        <f t="shared" si="8"/>
        <v>0.5</v>
      </c>
      <c r="Y39" s="51">
        <f t="shared" si="8"/>
        <v>0.52222222222222214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3</v>
      </c>
      <c r="K40" s="12">
        <f t="shared" si="9"/>
        <v>1</v>
      </c>
      <c r="L40" s="12">
        <f t="shared" si="9"/>
        <v>2</v>
      </c>
      <c r="M40" s="12">
        <f t="shared" si="9"/>
        <v>1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1.75</v>
      </c>
      <c r="X40" s="13">
        <f t="shared" si="9"/>
        <v>1.1428571428571428</v>
      </c>
      <c r="Y40" s="52">
        <f t="shared" si="9"/>
        <v>0.8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Saint Gabriel Road</v>
      </c>
    </row>
    <row r="5" spans="1:25" x14ac:dyDescent="0.2">
      <c r="A5" s="14" t="s">
        <v>100</v>
      </c>
      <c r="B5" s="233" t="str">
        <f>'Front Cover'!H33</f>
        <v>Felix Road (N)</v>
      </c>
      <c r="C5" s="233"/>
      <c r="D5" s="43" t="s">
        <v>2</v>
      </c>
      <c r="E5" s="233" t="str">
        <f>'Front Cover'!D33</f>
        <v>Bouverie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>
        <f>IF(OR('Dir BA - Car &amp; LGV'!F10="*",'Dir BA - OGV1'!F10="*",'Dir BA - OGV2'!F10="*"),"*",'Dir BA - OGV2'!F10+'Dir BA - OGV1'!F10+'Dir BA - Car &amp; LGV'!F10)</f>
        <v>42</v>
      </c>
      <c r="G10" s="15">
        <f>IF(OR('Dir BA - Car &amp; LGV'!G10="*",'Dir BA - OGV1'!G10="*",'Dir BA - OGV2'!G10="*"),"*",'Dir BA - OGV2'!G10+'Dir BA - OGV1'!G10+'Dir BA - Car &amp; LGV'!G10)</f>
        <v>80</v>
      </c>
      <c r="H10" s="15">
        <f>IF(OR('Dir BA - Car &amp; LGV'!H10="*",'Dir BA - OGV1'!H10="*",'Dir BA - OGV2'!H10="*"),"*",'Dir BA - OGV2'!H10+'Dir BA - OGV1'!H10+'Dir BA - Car &amp; LGV'!H10)</f>
        <v>70</v>
      </c>
      <c r="I10" s="15">
        <f>IF(OR('Dir BA - Car &amp; LGV'!I10="*",'Dir BA - OGV1'!I10="*",'Dir BA - OGV2'!I10="*"),"*",'Dir BA - OGV2'!I10+'Dir BA - OGV1'!I10+'Dir BA - Car &amp; LGV'!I10)</f>
        <v>45</v>
      </c>
      <c r="J10" s="15">
        <f>IF(OR('Dir BA - Car &amp; LGV'!J10="*",'Dir BA - OGV1'!J10="*",'Dir BA - OGV2'!J10="*"),"*",'Dir BA - OGV2'!J10+'Dir BA - OGV1'!J10+'Dir BA - Car &amp; LGV'!J10)</f>
        <v>37</v>
      </c>
      <c r="K10" s="15">
        <f>IF(OR('Dir BA - Car &amp; LGV'!K10="*",'Dir BA - OGV1'!K10="*",'Dir BA - OGV2'!K10="*"),"*",'Dir BA - OGV2'!K10+'Dir BA - OGV1'!K10+'Dir BA - Car &amp; LGV'!K10)</f>
        <v>47</v>
      </c>
      <c r="L10" s="15">
        <f>IF(OR('Dir BA - Car &amp; LGV'!L10="*",'Dir BA - OGV1'!L10="*",'Dir BA - OGV2'!L10="*"),"*",'Dir BA - OGV2'!L10+'Dir BA - OGV1'!L10+'Dir BA - Car &amp; LGV'!L10)</f>
        <v>35</v>
      </c>
      <c r="M10" s="15">
        <f>IF(OR('Dir BA - Car &amp; LGV'!M10="*",'Dir BA - OGV1'!M10="*",'Dir BA - OGV2'!M10="*"),"*",'Dir BA - OGV2'!M10+'Dir BA - OGV1'!M10+'Dir BA - Car &amp; LGV'!M10)</f>
        <v>45</v>
      </c>
      <c r="N10" s="15">
        <f>IF(OR('Dir BA - Car &amp; LGV'!N10="*",'Dir BA - OGV1'!N10="*",'Dir BA - OGV2'!N10="*"),"*",'Dir BA - OGV2'!N10+'Dir BA - OGV1'!N10+'Dir BA - Car &amp; LGV'!N10)</f>
        <v>65</v>
      </c>
      <c r="O10" s="15">
        <f>IF(OR('Dir BA - Car &amp; LGV'!O10="*",'Dir BA - OGV1'!O10="*",'Dir BA - OGV2'!O10="*"),"*",'Dir BA - OGV2'!O10+'Dir BA - OGV1'!O10+'Dir BA - Car &amp; LGV'!O10)</f>
        <v>89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39.666666666666664</v>
      </c>
      <c r="X10" s="152">
        <f>IF(OR('Dir BA - Car &amp; LGV'!X10="*",'Dir BA - OGV1'!X10="*",'Dir BA - OGV2'!X10="*"),"*",'Dir BA - OGV2'!X10+'Dir BA - OGV1'!X10+'Dir BA - Car &amp; LGV'!X10)</f>
        <v>41.833333333333336</v>
      </c>
      <c r="Y10" s="153">
        <f>IF(OR('Dir BA - Car &amp; LGV'!Y10="*",'Dir BA - OGV1'!Y10="*",'Dir BA - OGV2'!Y10="*"),"*",'Dir BA - OGV2'!Y10+'Dir BA - OGV1'!Y10+'Dir BA - Car &amp; LGV'!Y10)</f>
        <v>55.5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>
        <f>IF(OR('Dir BA - Car &amp; LGV'!F11="*",'Dir BA - OGV1'!F11="*",'Dir BA - OGV2'!F11="*"),"*",'Dir BA - OGV2'!F11+'Dir BA - OGV1'!F11+'Dir BA - Car &amp; LGV'!F11)</f>
        <v>36</v>
      </c>
      <c r="G11" s="16">
        <f>IF(OR('Dir BA - Car &amp; LGV'!G11="*",'Dir BA - OGV1'!G11="*",'Dir BA - OGV2'!G11="*"),"*",'Dir BA - OGV2'!G11+'Dir BA - OGV1'!G11+'Dir BA - Car &amp; LGV'!G11)</f>
        <v>63</v>
      </c>
      <c r="H11" s="16">
        <f>IF(OR('Dir BA - Car &amp; LGV'!H11="*",'Dir BA - OGV1'!H11="*",'Dir BA - OGV2'!H11="*"),"*",'Dir BA - OGV2'!H11+'Dir BA - OGV1'!H11+'Dir BA - Car &amp; LGV'!H11)</f>
        <v>74</v>
      </c>
      <c r="I11" s="16">
        <f>IF(OR('Dir BA - Car &amp; LGV'!I11="*",'Dir BA - OGV1'!I11="*",'Dir BA - OGV2'!I11="*"),"*",'Dir BA - OGV2'!I11+'Dir BA - OGV1'!I11+'Dir BA - Car &amp; LGV'!I11)</f>
        <v>25</v>
      </c>
      <c r="J11" s="16">
        <f>IF(OR('Dir BA - Car &amp; LGV'!J11="*",'Dir BA - OGV1'!J11="*",'Dir BA - OGV2'!J11="*"),"*",'Dir BA - OGV2'!J11+'Dir BA - OGV1'!J11+'Dir BA - Car &amp; LGV'!J11)</f>
        <v>34</v>
      </c>
      <c r="K11" s="16">
        <f>IF(OR('Dir BA - Car &amp; LGV'!K11="*",'Dir BA - OGV1'!K11="*",'Dir BA - OGV2'!K11="*"),"*",'Dir BA - OGV2'!K11+'Dir BA - OGV1'!K11+'Dir BA - Car &amp; LGV'!K11)</f>
        <v>22</v>
      </c>
      <c r="L11" s="16">
        <f>IF(OR('Dir BA - Car &amp; LGV'!L11="*",'Dir BA - OGV1'!L11="*",'Dir BA - OGV2'!L11="*"),"*",'Dir BA - OGV2'!L11+'Dir BA - OGV1'!L11+'Dir BA - Car &amp; LGV'!L11)</f>
        <v>31</v>
      </c>
      <c r="M11" s="16">
        <f>IF(OR('Dir BA - Car &amp; LGV'!M11="*",'Dir BA - OGV1'!M11="*",'Dir BA - OGV2'!M11="*"),"*",'Dir BA - OGV2'!M11+'Dir BA - OGV1'!M11+'Dir BA - Car &amp; LGV'!M11)</f>
        <v>37</v>
      </c>
      <c r="N11" s="16">
        <f>IF(OR('Dir BA - Car &amp; LGV'!N11="*",'Dir BA - OGV1'!N11="*",'Dir BA - OGV2'!N11="*"),"*",'Dir BA - OGV2'!N11+'Dir BA - OGV1'!N11+'Dir BA - Car &amp; LGV'!N11)</f>
        <v>45</v>
      </c>
      <c r="O11" s="16">
        <f>IF(OR('Dir BA - Car &amp; LGV'!O11="*",'Dir BA - OGV1'!O11="*",'Dir BA - OGV2'!O11="*"),"*",'Dir BA - OGV2'!O11+'Dir BA - OGV1'!O11+'Dir BA - Car &amp; LGV'!O11)</f>
        <v>55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29</v>
      </c>
      <c r="X11" s="154">
        <f>IF(OR('Dir BA - Car &amp; LGV'!X11="*",'Dir BA - OGV1'!X11="*",'Dir BA - OGV2'!X11="*"),"*",'Dir BA - OGV2'!X11+'Dir BA - OGV1'!X11+'Dir BA - Car &amp; LGV'!X11)</f>
        <v>30.833333333333336</v>
      </c>
      <c r="Y11" s="155">
        <f>IF(OR('Dir BA - Car &amp; LGV'!Y11="*",'Dir BA - OGV1'!Y11="*",'Dir BA - OGV2'!Y11="*"),"*",'Dir BA - OGV2'!Y11+'Dir BA - OGV1'!Y11+'Dir BA - Car &amp; LGV'!Y11)</f>
        <v>42.2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>
        <f>IF(OR('Dir BA - Car &amp; LGV'!F12="*",'Dir BA - OGV1'!F12="*",'Dir BA - OGV2'!F12="*"),"*",'Dir BA - OGV2'!F12+'Dir BA - OGV1'!F12+'Dir BA - Car &amp; LGV'!F12)</f>
        <v>21</v>
      </c>
      <c r="G12" s="16">
        <f>IF(OR('Dir BA - Car &amp; LGV'!G12="*",'Dir BA - OGV1'!G12="*",'Dir BA - OGV2'!G12="*"),"*",'Dir BA - OGV2'!G12+'Dir BA - OGV1'!G12+'Dir BA - Car &amp; LGV'!G12)</f>
        <v>48</v>
      </c>
      <c r="H12" s="16">
        <f>IF(OR('Dir BA - Car &amp; LGV'!H12="*",'Dir BA - OGV1'!H12="*",'Dir BA - OGV2'!H12="*"),"*",'Dir BA - OGV2'!H12+'Dir BA - OGV1'!H12+'Dir BA - Car &amp; LGV'!H12)</f>
        <v>45</v>
      </c>
      <c r="I12" s="16">
        <f>IF(OR('Dir BA - Car &amp; LGV'!I12="*",'Dir BA - OGV1'!I12="*",'Dir BA - OGV2'!I12="*"),"*",'Dir BA - OGV2'!I12+'Dir BA - OGV1'!I12+'Dir BA - Car &amp; LGV'!I12)</f>
        <v>23</v>
      </c>
      <c r="J12" s="16">
        <f>IF(OR('Dir BA - Car &amp; LGV'!J12="*",'Dir BA - OGV1'!J12="*",'Dir BA - OGV2'!J12="*"),"*",'Dir BA - OGV2'!J12+'Dir BA - OGV1'!J12+'Dir BA - Car &amp; LGV'!J12)</f>
        <v>20</v>
      </c>
      <c r="K12" s="16">
        <f>IF(OR('Dir BA - Car &amp; LGV'!K12="*",'Dir BA - OGV1'!K12="*",'Dir BA - OGV2'!K12="*"),"*",'Dir BA - OGV2'!K12+'Dir BA - OGV1'!K12+'Dir BA - Car &amp; LGV'!K12)</f>
        <v>28</v>
      </c>
      <c r="L12" s="16">
        <f>IF(OR('Dir BA - Car &amp; LGV'!L12="*",'Dir BA - OGV1'!L12="*",'Dir BA - OGV2'!L12="*"),"*",'Dir BA - OGV2'!L12+'Dir BA - OGV1'!L12+'Dir BA - Car &amp; LGV'!L12)</f>
        <v>19</v>
      </c>
      <c r="M12" s="16">
        <f>IF(OR('Dir BA - Car &amp; LGV'!M12="*",'Dir BA - OGV1'!M12="*",'Dir BA - OGV2'!M12="*"),"*",'Dir BA - OGV2'!M12+'Dir BA - OGV1'!M12+'Dir BA - Car &amp; LGV'!M12)</f>
        <v>29</v>
      </c>
      <c r="N12" s="16">
        <f>IF(OR('Dir BA - Car &amp; LGV'!N12="*",'Dir BA - OGV1'!N12="*",'Dir BA - OGV2'!N12="*"),"*",'Dir BA - OGV2'!N12+'Dir BA - OGV1'!N12+'Dir BA - Car &amp; LGV'!N12)</f>
        <v>41</v>
      </c>
      <c r="O12" s="16">
        <f>IF(OR('Dir BA - Car &amp; LGV'!O12="*",'Dir BA - OGV1'!O12="*",'Dir BA - OGV2'!O12="*"),"*",'Dir BA - OGV2'!O12+'Dir BA - OGV1'!O12+'Dir BA - Car &amp; LGV'!O12)</f>
        <v>32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22.333333333333332</v>
      </c>
      <c r="X12" s="154">
        <f>IF(OR('Dir BA - Car &amp; LGV'!X12="*",'Dir BA - OGV1'!X12="*",'Dir BA - OGV2'!X12="*"),"*",'Dir BA - OGV2'!X12+'Dir BA - OGV1'!X12+'Dir BA - Car &amp; LGV'!X12)</f>
        <v>23.333333333333332</v>
      </c>
      <c r="Y12" s="155">
        <f>IF(OR('Dir BA - Car &amp; LGV'!Y12="*",'Dir BA - OGV1'!Y12="*",'Dir BA - OGV2'!Y12="*"),"*",'Dir BA - OGV2'!Y12+'Dir BA - OGV1'!Y12+'Dir BA - Car &amp; LGV'!Y12)</f>
        <v>30.599999999999998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>
        <f>IF(OR('Dir BA - Car &amp; LGV'!F13="*",'Dir BA - OGV1'!F13="*",'Dir BA - OGV2'!F13="*"),"*",'Dir BA - OGV2'!F13+'Dir BA - OGV1'!F13+'Dir BA - Car &amp; LGV'!F13)</f>
        <v>9</v>
      </c>
      <c r="G13" s="16">
        <f>IF(OR('Dir BA - Car &amp; LGV'!G13="*",'Dir BA - OGV1'!G13="*",'Dir BA - OGV2'!G13="*"),"*",'Dir BA - OGV2'!G13+'Dir BA - OGV1'!G13+'Dir BA - Car &amp; LGV'!G13)</f>
        <v>20</v>
      </c>
      <c r="H13" s="16">
        <f>IF(OR('Dir BA - Car &amp; LGV'!H13="*",'Dir BA - OGV1'!H13="*",'Dir BA - OGV2'!H13="*"),"*",'Dir BA - OGV2'!H13+'Dir BA - OGV1'!H13+'Dir BA - Car &amp; LGV'!H13)</f>
        <v>35</v>
      </c>
      <c r="I13" s="16">
        <f>IF(OR('Dir BA - Car &amp; LGV'!I13="*",'Dir BA - OGV1'!I13="*",'Dir BA - OGV2'!I13="*"),"*",'Dir BA - OGV2'!I13+'Dir BA - OGV1'!I13+'Dir BA - Car &amp; LGV'!I13)</f>
        <v>6</v>
      </c>
      <c r="J13" s="16">
        <f>IF(OR('Dir BA - Car &amp; LGV'!J13="*",'Dir BA - OGV1'!J13="*",'Dir BA - OGV2'!J13="*"),"*",'Dir BA - OGV2'!J13+'Dir BA - OGV1'!J13+'Dir BA - Car &amp; LGV'!J13)</f>
        <v>4</v>
      </c>
      <c r="K13" s="16">
        <f>IF(OR('Dir BA - Car &amp; LGV'!K13="*",'Dir BA - OGV1'!K13="*",'Dir BA - OGV2'!K13="*"),"*",'Dir BA - OGV2'!K13+'Dir BA - OGV1'!K13+'Dir BA - Car &amp; LGV'!K13)</f>
        <v>9</v>
      </c>
      <c r="L13" s="16">
        <f>IF(OR('Dir BA - Car &amp; LGV'!L13="*",'Dir BA - OGV1'!L13="*",'Dir BA - OGV2'!L13="*"),"*",'Dir BA - OGV2'!L13+'Dir BA - OGV1'!L13+'Dir BA - Car &amp; LGV'!L13)</f>
        <v>5</v>
      </c>
      <c r="M13" s="16">
        <f>IF(OR('Dir BA - Car &amp; LGV'!M13="*",'Dir BA - OGV1'!M13="*",'Dir BA - OGV2'!M13="*"),"*",'Dir BA - OGV2'!M13+'Dir BA - OGV1'!M13+'Dir BA - Car &amp; LGV'!M13)</f>
        <v>12</v>
      </c>
      <c r="N13" s="16">
        <f>IF(OR('Dir BA - Car &amp; LGV'!N13="*",'Dir BA - OGV1'!N13="*",'Dir BA - OGV2'!N13="*"),"*",'Dir BA - OGV2'!N13+'Dir BA - OGV1'!N13+'Dir BA - Car &amp; LGV'!N13)</f>
        <v>34</v>
      </c>
      <c r="O13" s="16">
        <f>IF(OR('Dir BA - Car &amp; LGV'!O13="*",'Dir BA - OGV1'!O13="*",'Dir BA - OGV2'!O13="*"),"*",'Dir BA - OGV2'!O13+'Dir BA - OGV1'!O13+'Dir BA - Car &amp; LGV'!O13)</f>
        <v>22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6</v>
      </c>
      <c r="X13" s="154">
        <f>IF(OR('Dir BA - Car &amp; LGV'!X13="*",'Dir BA - OGV1'!X13="*",'Dir BA - OGV2'!X13="*"),"*",'Dir BA - OGV2'!X13+'Dir BA - OGV1'!X13+'Dir BA - Car &amp; LGV'!X13)</f>
        <v>7.5</v>
      </c>
      <c r="Y13" s="155">
        <f>IF(OR('Dir BA - Car &amp; LGV'!Y13="*",'Dir BA - OGV1'!Y13="*",'Dir BA - OGV2'!Y13="*"),"*",'Dir BA - OGV2'!Y13+'Dir BA - OGV1'!Y13+'Dir BA - Car &amp; LGV'!Y13)</f>
        <v>15.6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>
        <f>IF(OR('Dir BA - Car &amp; LGV'!F14="*",'Dir BA - OGV1'!F14="*",'Dir BA - OGV2'!F14="*"),"*",'Dir BA - OGV2'!F14+'Dir BA - OGV1'!F14+'Dir BA - Car &amp; LGV'!F14)</f>
        <v>13</v>
      </c>
      <c r="G14" s="16">
        <f>IF(OR('Dir BA - Car &amp; LGV'!G14="*",'Dir BA - OGV1'!G14="*",'Dir BA - OGV2'!G14="*"),"*",'Dir BA - OGV2'!G14+'Dir BA - OGV1'!G14+'Dir BA - Car &amp; LGV'!G14)</f>
        <v>31</v>
      </c>
      <c r="H14" s="16">
        <f>IF(OR('Dir BA - Car &amp; LGV'!H14="*",'Dir BA - OGV1'!H14="*",'Dir BA - OGV2'!H14="*"),"*",'Dir BA - OGV2'!H14+'Dir BA - OGV1'!H14+'Dir BA - Car &amp; LGV'!H14)</f>
        <v>33</v>
      </c>
      <c r="I14" s="16">
        <f>IF(OR('Dir BA - Car &amp; LGV'!I14="*",'Dir BA - OGV1'!I14="*",'Dir BA - OGV2'!I14="*"),"*",'Dir BA - OGV2'!I14+'Dir BA - OGV1'!I14+'Dir BA - Car &amp; LGV'!I14)</f>
        <v>12</v>
      </c>
      <c r="J14" s="16">
        <f>IF(OR('Dir BA - Car &amp; LGV'!J14="*",'Dir BA - OGV1'!J14="*",'Dir BA - OGV2'!J14="*"),"*",'Dir BA - OGV2'!J14+'Dir BA - OGV1'!J14+'Dir BA - Car &amp; LGV'!J14)</f>
        <v>14</v>
      </c>
      <c r="K14" s="16">
        <f>IF(OR('Dir BA - Car &amp; LGV'!K14="*",'Dir BA - OGV1'!K14="*",'Dir BA - OGV2'!K14="*"),"*",'Dir BA - OGV2'!K14+'Dir BA - OGV1'!K14+'Dir BA - Car &amp; LGV'!K14)</f>
        <v>13</v>
      </c>
      <c r="L14" s="16">
        <f>IF(OR('Dir BA - Car &amp; LGV'!L14="*",'Dir BA - OGV1'!L14="*",'Dir BA - OGV2'!L14="*"),"*",'Dir BA - OGV2'!L14+'Dir BA - OGV1'!L14+'Dir BA - Car &amp; LGV'!L14)</f>
        <v>13</v>
      </c>
      <c r="M14" s="16">
        <f>IF(OR('Dir BA - Car &amp; LGV'!M14="*",'Dir BA - OGV1'!M14="*",'Dir BA - OGV2'!M14="*"),"*",'Dir BA - OGV2'!M14+'Dir BA - OGV1'!M14+'Dir BA - Car &amp; LGV'!M14)</f>
        <v>6</v>
      </c>
      <c r="N14" s="16">
        <f>IF(OR('Dir BA - Car &amp; LGV'!N14="*",'Dir BA - OGV1'!N14="*",'Dir BA - OGV2'!N14="*"),"*",'Dir BA - OGV2'!N14+'Dir BA - OGV1'!N14+'Dir BA - Car &amp; LGV'!N14)</f>
        <v>22</v>
      </c>
      <c r="O14" s="16">
        <f>IF(OR('Dir BA - Car &amp; LGV'!O14="*",'Dir BA - OGV1'!O14="*",'Dir BA - OGV2'!O14="*"),"*",'Dir BA - OGV2'!O14+'Dir BA - OGV1'!O14+'Dir BA - Car &amp; LGV'!O14)</f>
        <v>23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13.333333333333334</v>
      </c>
      <c r="X14" s="154">
        <f>IF(OR('Dir BA - Car &amp; LGV'!X14="*",'Dir BA - OGV1'!X14="*",'Dir BA - OGV2'!X14="*"),"*",'Dir BA - OGV2'!X14+'Dir BA - OGV1'!X14+'Dir BA - Car &amp; LGV'!X14)</f>
        <v>11.833333333333334</v>
      </c>
      <c r="Y14" s="155">
        <f>IF(OR('Dir BA - Car &amp; LGV'!Y14="*",'Dir BA - OGV1'!Y14="*",'Dir BA - OGV2'!Y14="*"),"*",'Dir BA - OGV2'!Y14+'Dir BA - OGV1'!Y14+'Dir BA - Car &amp; LGV'!Y14)</f>
        <v>18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>
        <f>IF(OR('Dir BA - Car &amp; LGV'!F15="*",'Dir BA - OGV1'!F15="*",'Dir BA - OGV2'!F15="*"),"*",'Dir BA - OGV2'!F15+'Dir BA - OGV1'!F15+'Dir BA - Car &amp; LGV'!F15)</f>
        <v>17</v>
      </c>
      <c r="G15" s="16">
        <f>IF(OR('Dir BA - Car &amp; LGV'!G15="*",'Dir BA - OGV1'!G15="*",'Dir BA - OGV2'!G15="*"),"*",'Dir BA - OGV2'!G15+'Dir BA - OGV1'!G15+'Dir BA - Car &amp; LGV'!G15)</f>
        <v>12</v>
      </c>
      <c r="H15" s="16">
        <f>IF(OR('Dir BA - Car &amp; LGV'!H15="*",'Dir BA - OGV1'!H15="*",'Dir BA - OGV2'!H15="*"),"*",'Dir BA - OGV2'!H15+'Dir BA - OGV1'!H15+'Dir BA - Car &amp; LGV'!H15)</f>
        <v>26</v>
      </c>
      <c r="I15" s="16">
        <f>IF(OR('Dir BA - Car &amp; LGV'!I15="*",'Dir BA - OGV1'!I15="*",'Dir BA - OGV2'!I15="*"),"*",'Dir BA - OGV2'!I15+'Dir BA - OGV1'!I15+'Dir BA - Car &amp; LGV'!I15)</f>
        <v>14</v>
      </c>
      <c r="J15" s="16">
        <f>IF(OR('Dir BA - Car &amp; LGV'!J15="*",'Dir BA - OGV1'!J15="*",'Dir BA - OGV2'!J15="*"),"*",'Dir BA - OGV2'!J15+'Dir BA - OGV1'!J15+'Dir BA - Car &amp; LGV'!J15)</f>
        <v>14</v>
      </c>
      <c r="K15" s="16">
        <f>IF(OR('Dir BA - Car &amp; LGV'!K15="*",'Dir BA - OGV1'!K15="*",'Dir BA - OGV2'!K15="*"),"*",'Dir BA - OGV2'!K15+'Dir BA - OGV1'!K15+'Dir BA - Car &amp; LGV'!K15)</f>
        <v>10</v>
      </c>
      <c r="L15" s="16">
        <f>IF(OR('Dir BA - Car &amp; LGV'!L15="*",'Dir BA - OGV1'!L15="*",'Dir BA - OGV2'!L15="*"),"*",'Dir BA - OGV2'!L15+'Dir BA - OGV1'!L15+'Dir BA - Car &amp; LGV'!L15)</f>
        <v>13</v>
      </c>
      <c r="M15" s="16">
        <f>IF(OR('Dir BA - Car &amp; LGV'!M15="*",'Dir BA - OGV1'!M15="*",'Dir BA - OGV2'!M15="*"),"*",'Dir BA - OGV2'!M15+'Dir BA - OGV1'!M15+'Dir BA - Car &amp; LGV'!M15)</f>
        <v>15</v>
      </c>
      <c r="N15" s="16">
        <f>IF(OR('Dir BA - Car &amp; LGV'!N15="*",'Dir BA - OGV1'!N15="*",'Dir BA - OGV2'!N15="*"),"*",'Dir BA - OGV2'!N15+'Dir BA - OGV1'!N15+'Dir BA - Car &amp; LGV'!N15)</f>
        <v>17</v>
      </c>
      <c r="O15" s="16">
        <f>IF(OR('Dir BA - Car &amp; LGV'!O15="*",'Dir BA - OGV1'!O15="*",'Dir BA - OGV2'!O15="*"),"*",'Dir BA - OGV2'!O15+'Dir BA - OGV1'!O15+'Dir BA - Car &amp; LGV'!O15)</f>
        <v>18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12.333333333333334</v>
      </c>
      <c r="X15" s="154">
        <f>IF(OR('Dir BA - Car &amp; LGV'!X15="*",'Dir BA - OGV1'!X15="*",'Dir BA - OGV2'!X15="*"),"*",'Dir BA - OGV2'!X15+'Dir BA - OGV1'!X15+'Dir BA - Car &amp; LGV'!X15)</f>
        <v>13.833333333333334</v>
      </c>
      <c r="Y15" s="155">
        <f>IF(OR('Dir BA - Car &amp; LGV'!Y15="*",'Dir BA - OGV1'!Y15="*",'Dir BA - OGV2'!Y15="*"),"*",'Dir BA - OGV2'!Y15+'Dir BA - OGV1'!Y15+'Dir BA - Car &amp; LGV'!Y15)</f>
        <v>15.6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>
        <f>IF(OR('Dir BA - Car &amp; LGV'!F16="*",'Dir BA - OGV1'!F16="*",'Dir BA - OGV2'!F16="*"),"*",'Dir BA - OGV2'!F16+'Dir BA - OGV1'!F16+'Dir BA - Car &amp; LGV'!F16)</f>
        <v>22</v>
      </c>
      <c r="G16" s="192">
        <f>IF(OR('Dir BA - Car &amp; LGV'!G16="*",'Dir BA - OGV1'!G16="*",'Dir BA - OGV2'!G16="*"),"*",'Dir BA - OGV2'!G16+'Dir BA - OGV1'!G16+'Dir BA - Car &amp; LGV'!G16)</f>
        <v>17</v>
      </c>
      <c r="H16" s="192">
        <f>IF(OR('Dir BA - Car &amp; LGV'!H16="*",'Dir BA - OGV1'!H16="*",'Dir BA - OGV2'!H16="*"),"*",'Dir BA - OGV2'!H16+'Dir BA - OGV1'!H16+'Dir BA - Car &amp; LGV'!H16)</f>
        <v>18</v>
      </c>
      <c r="I16" s="192">
        <f>IF(OR('Dir BA - Car &amp; LGV'!I16="*",'Dir BA - OGV1'!I16="*",'Dir BA - OGV2'!I16="*"),"*",'Dir BA - OGV2'!I16+'Dir BA - OGV1'!I16+'Dir BA - Car &amp; LGV'!I16)</f>
        <v>21</v>
      </c>
      <c r="J16" s="192">
        <f>IF(OR('Dir BA - Car &amp; LGV'!J16="*",'Dir BA - OGV1'!J16="*",'Dir BA - OGV2'!J16="*"),"*",'Dir BA - OGV2'!J16+'Dir BA - OGV1'!J16+'Dir BA - Car &amp; LGV'!J16)</f>
        <v>26</v>
      </c>
      <c r="K16" s="192">
        <f>IF(OR('Dir BA - Car &amp; LGV'!K16="*",'Dir BA - OGV1'!K16="*",'Dir BA - OGV2'!K16="*"),"*",'Dir BA - OGV2'!K16+'Dir BA - OGV1'!K16+'Dir BA - Car &amp; LGV'!K16)</f>
        <v>25</v>
      </c>
      <c r="L16" s="192">
        <f>IF(OR('Dir BA - Car &amp; LGV'!L16="*",'Dir BA - OGV1'!L16="*",'Dir BA - OGV2'!L16="*"),"*",'Dir BA - OGV2'!L16+'Dir BA - OGV1'!L16+'Dir BA - Car &amp; LGV'!L16)</f>
        <v>24</v>
      </c>
      <c r="M16" s="192">
        <f>IF(OR('Dir BA - Car &amp; LGV'!M16="*",'Dir BA - OGV1'!M16="*",'Dir BA - OGV2'!M16="*"),"*",'Dir BA - OGV2'!M16+'Dir BA - OGV1'!M16+'Dir BA - Car &amp; LGV'!M16)</f>
        <v>32</v>
      </c>
      <c r="N16" s="192">
        <f>IF(OR('Dir BA - Car &amp; LGV'!N16="*",'Dir BA - OGV1'!N16="*",'Dir BA - OGV2'!N16="*"),"*",'Dir BA - OGV2'!N16+'Dir BA - OGV1'!N16+'Dir BA - Car &amp; LGV'!N16)</f>
        <v>20</v>
      </c>
      <c r="O16" s="192">
        <f>IF(OR('Dir BA - Car &amp; LGV'!O16="*",'Dir BA - OGV1'!O16="*",'Dir BA - OGV2'!O16="*"),"*",'Dir BA - OGV2'!O16+'Dir BA - OGV1'!O16+'Dir BA - Car &amp; LGV'!O16)</f>
        <v>15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25</v>
      </c>
      <c r="X16" s="194">
        <f>IF(OR('Dir BA - Car &amp; LGV'!X16="*",'Dir BA - OGV1'!X16="*",'Dir BA - OGV2'!X16="*"),"*",'Dir BA - OGV2'!X16+'Dir BA - OGV1'!X16+'Dir BA - Car &amp; LGV'!X16)</f>
        <v>25</v>
      </c>
      <c r="Y16" s="195">
        <f>IF(OR('Dir BA - Car &amp; LGV'!Y16="*",'Dir BA - OGV1'!Y16="*",'Dir BA - OGV2'!Y16="*"),"*",'Dir BA - OGV2'!Y16+'Dir BA - OGV1'!Y16+'Dir BA - Car &amp; LGV'!Y16)</f>
        <v>22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>
        <f>IF(OR('Dir BA - Car &amp; LGV'!F17="*",'Dir BA - OGV1'!F17="*",'Dir BA - OGV2'!F17="*"),"*",'Dir BA - OGV2'!F17+'Dir BA - OGV1'!F17+'Dir BA - Car &amp; LGV'!F17)</f>
        <v>51</v>
      </c>
      <c r="G17" s="198">
        <f>IF(OR('Dir BA - Car &amp; LGV'!G17="*",'Dir BA - OGV1'!G17="*",'Dir BA - OGV2'!G17="*"),"*",'Dir BA - OGV2'!G17+'Dir BA - OGV1'!G17+'Dir BA - Car &amp; LGV'!G17)</f>
        <v>17</v>
      </c>
      <c r="H17" s="198">
        <f>IF(OR('Dir BA - Car &amp; LGV'!H17="*",'Dir BA - OGV1'!H17="*",'Dir BA - OGV2'!H17="*"),"*",'Dir BA - OGV2'!H17+'Dir BA - OGV1'!H17+'Dir BA - Car &amp; LGV'!H17)</f>
        <v>14</v>
      </c>
      <c r="I17" s="198">
        <f>IF(OR('Dir BA - Car &amp; LGV'!I17="*",'Dir BA - OGV1'!I17="*",'Dir BA - OGV2'!I17="*"),"*",'Dir BA - OGV2'!I17+'Dir BA - OGV1'!I17+'Dir BA - Car &amp; LGV'!I17)</f>
        <v>56</v>
      </c>
      <c r="J17" s="198">
        <f>IF(OR('Dir BA - Car &amp; LGV'!J17="*",'Dir BA - OGV1'!J17="*",'Dir BA - OGV2'!J17="*"),"*",'Dir BA - OGV2'!J17+'Dir BA - OGV1'!J17+'Dir BA - Car &amp; LGV'!J17)</f>
        <v>56</v>
      </c>
      <c r="K17" s="198">
        <f>IF(OR('Dir BA - Car &amp; LGV'!K17="*",'Dir BA - OGV1'!K17="*",'Dir BA - OGV2'!K17="*"),"*",'Dir BA - OGV2'!K17+'Dir BA - OGV1'!K17+'Dir BA - Car &amp; LGV'!K17)</f>
        <v>45</v>
      </c>
      <c r="L17" s="198">
        <f>IF(OR('Dir BA - Car &amp; LGV'!L17="*",'Dir BA - OGV1'!L17="*",'Dir BA - OGV2'!L17="*"),"*",'Dir BA - OGV2'!L17+'Dir BA - OGV1'!L17+'Dir BA - Car &amp; LGV'!L17)</f>
        <v>51</v>
      </c>
      <c r="M17" s="198">
        <f>IF(OR('Dir BA - Car &amp; LGV'!M17="*",'Dir BA - OGV1'!M17="*",'Dir BA - OGV2'!M17="*"),"*",'Dir BA - OGV2'!M17+'Dir BA - OGV1'!M17+'Dir BA - Car &amp; LGV'!M17)</f>
        <v>57</v>
      </c>
      <c r="N17" s="198">
        <f>IF(OR('Dir BA - Car &amp; LGV'!N17="*",'Dir BA - OGV1'!N17="*",'Dir BA - OGV2'!N17="*"),"*",'Dir BA - OGV2'!N17+'Dir BA - OGV1'!N17+'Dir BA - Car &amp; LGV'!N17)</f>
        <v>17</v>
      </c>
      <c r="O17" s="198">
        <f>IF(OR('Dir BA - Car &amp; LGV'!O17="*",'Dir BA - OGV1'!O17="*",'Dir BA - OGV2'!O17="*"),"*",'Dir BA - OGV2'!O17+'Dir BA - OGV1'!O17+'Dir BA - Car &amp; LGV'!O17)</f>
        <v>24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50.666666666666664</v>
      </c>
      <c r="X17" s="221">
        <f>IF(OR('Dir BA - Car &amp; LGV'!X17="*",'Dir BA - OGV1'!X17="*",'Dir BA - OGV2'!X17="*"),"*",'Dir BA - OGV2'!X17+'Dir BA - OGV1'!X17+'Dir BA - Car &amp; LGV'!X17)</f>
        <v>52.666666666666671</v>
      </c>
      <c r="Y17" s="215">
        <f>IF(OR('Dir BA - Car &amp; LGV'!Y17="*",'Dir BA - OGV1'!Y17="*",'Dir BA - OGV2'!Y17="*"),"*",'Dir BA - OGV2'!Y17+'Dir BA - OGV1'!Y17+'Dir BA - Car &amp; LGV'!Y17)</f>
        <v>38.799999999999997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>
        <f>IF(OR('Dir BA - Car &amp; LGV'!F18="*",'Dir BA - OGV1'!F18="*",'Dir BA - OGV2'!F18="*"),"*",'Dir BA - OGV2'!F18+'Dir BA - OGV1'!F18+'Dir BA - Car &amp; LGV'!F18)</f>
        <v>78</v>
      </c>
      <c r="G18" s="16">
        <f>IF(OR('Dir BA - Car &amp; LGV'!G18="*",'Dir BA - OGV1'!G18="*",'Dir BA - OGV2'!G18="*"),"*",'Dir BA - OGV2'!G18+'Dir BA - OGV1'!G18+'Dir BA - Car &amp; LGV'!G18)</f>
        <v>34</v>
      </c>
      <c r="H18" s="16">
        <f>IF(OR('Dir BA - Car &amp; LGV'!H18="*",'Dir BA - OGV1'!H18="*",'Dir BA - OGV2'!H18="*"),"*",'Dir BA - OGV2'!H18+'Dir BA - OGV1'!H18+'Dir BA - Car &amp; LGV'!H18)</f>
        <v>19</v>
      </c>
      <c r="I18" s="16">
        <f>IF(OR('Dir BA - Car &amp; LGV'!I18="*",'Dir BA - OGV1'!I18="*",'Dir BA - OGV2'!I18="*"),"*",'Dir BA - OGV2'!I18+'Dir BA - OGV1'!I18+'Dir BA - Car &amp; LGV'!I18)</f>
        <v>81</v>
      </c>
      <c r="J18" s="16">
        <f>IF(OR('Dir BA - Car &amp; LGV'!J18="*",'Dir BA - OGV1'!J18="*",'Dir BA - OGV2'!J18="*"),"*",'Dir BA - OGV2'!J18+'Dir BA - OGV1'!J18+'Dir BA - Car &amp; LGV'!J18)</f>
        <v>63</v>
      </c>
      <c r="K18" s="16">
        <f>IF(OR('Dir BA - Car &amp; LGV'!K18="*",'Dir BA - OGV1'!K18="*",'Dir BA - OGV2'!K18="*"),"*",'Dir BA - OGV2'!K18+'Dir BA - OGV1'!K18+'Dir BA - Car &amp; LGV'!K18)</f>
        <v>90</v>
      </c>
      <c r="L18" s="16">
        <f>IF(OR('Dir BA - Car &amp; LGV'!L18="*",'Dir BA - OGV1'!L18="*",'Dir BA - OGV2'!L18="*"),"*",'Dir BA - OGV2'!L18+'Dir BA - OGV1'!L18+'Dir BA - Car &amp; LGV'!L18)</f>
        <v>87</v>
      </c>
      <c r="M18" s="16">
        <f>IF(OR('Dir BA - Car &amp; LGV'!M18="*",'Dir BA - OGV1'!M18="*",'Dir BA - OGV2'!M18="*"),"*",'Dir BA - OGV2'!M18+'Dir BA - OGV1'!M18+'Dir BA - Car &amp; LGV'!M18)</f>
        <v>73</v>
      </c>
      <c r="N18" s="16">
        <f>IF(OR('Dir BA - Car &amp; LGV'!N18="*",'Dir BA - OGV1'!N18="*",'Dir BA - OGV2'!N18="*"),"*",'Dir BA - OGV2'!N18+'Dir BA - OGV1'!N18+'Dir BA - Car &amp; LGV'!N18)</f>
        <v>21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80</v>
      </c>
      <c r="X18" s="222">
        <f>IF(OR('Dir BA - Car &amp; LGV'!X18="*",'Dir BA - OGV1'!X18="*",'Dir BA - OGV2'!X18="*"),"*",'Dir BA - OGV2'!X18+'Dir BA - OGV1'!X18+'Dir BA - Car &amp; LGV'!X18)</f>
        <v>78.666666666666671</v>
      </c>
      <c r="Y18" s="155">
        <f>IF(OR('Dir BA - Car &amp; LGV'!Y18="*",'Dir BA - OGV1'!Y18="*",'Dir BA - OGV2'!Y18="*"),"*",'Dir BA - OGV2'!Y18+'Dir BA - OGV1'!Y18+'Dir BA - Car &amp; LGV'!Y18)</f>
        <v>60.666666666666664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>
        <f>IF(OR('Dir BA - Car &amp; LGV'!F19="*",'Dir BA - OGV1'!F19="*",'Dir BA - OGV2'!F19="*"),"*",'Dir BA - OGV2'!F19+'Dir BA - OGV1'!F19+'Dir BA - Car &amp; LGV'!F19)</f>
        <v>68</v>
      </c>
      <c r="G19" s="192">
        <f>IF(OR('Dir BA - Car &amp; LGV'!G19="*",'Dir BA - OGV1'!G19="*",'Dir BA - OGV2'!G19="*"),"*",'Dir BA - OGV2'!G19+'Dir BA - OGV1'!G19+'Dir BA - Car &amp; LGV'!G19)</f>
        <v>41</v>
      </c>
      <c r="H19" s="192">
        <f>IF(OR('Dir BA - Car &amp; LGV'!H19="*",'Dir BA - OGV1'!H19="*",'Dir BA - OGV2'!H19="*"),"*",'Dir BA - OGV2'!H19+'Dir BA - OGV1'!H19+'Dir BA - Car &amp; LGV'!H19)</f>
        <v>35</v>
      </c>
      <c r="I19" s="192">
        <f>IF(OR('Dir BA - Car &amp; LGV'!I19="*",'Dir BA - OGV1'!I19="*",'Dir BA - OGV2'!I19="*"),"*",'Dir BA - OGV2'!I19+'Dir BA - OGV1'!I19+'Dir BA - Car &amp; LGV'!I19)</f>
        <v>76</v>
      </c>
      <c r="J19" s="192">
        <f>IF(OR('Dir BA - Car &amp; LGV'!J19="*",'Dir BA - OGV1'!J19="*",'Dir BA - OGV2'!J19="*"),"*",'Dir BA - OGV2'!J19+'Dir BA - OGV1'!J19+'Dir BA - Car &amp; LGV'!J19)</f>
        <v>95</v>
      </c>
      <c r="K19" s="192">
        <f>IF(OR('Dir BA - Car &amp; LGV'!K19="*",'Dir BA - OGV1'!K19="*",'Dir BA - OGV2'!K19="*"),"*",'Dir BA - OGV2'!K19+'Dir BA - OGV1'!K19+'Dir BA - Car &amp; LGV'!K19)</f>
        <v>64</v>
      </c>
      <c r="L19" s="192">
        <f>IF(OR('Dir BA - Car &amp; LGV'!L19="*",'Dir BA - OGV1'!L19="*",'Dir BA - OGV2'!L19="*"),"*",'Dir BA - OGV2'!L19+'Dir BA - OGV1'!L19+'Dir BA - Car &amp; LGV'!L19)</f>
        <v>75</v>
      </c>
      <c r="M19" s="192">
        <f>IF(OR('Dir BA - Car &amp; LGV'!M19="*",'Dir BA - OGV1'!M19="*",'Dir BA - OGV2'!M19="*"),"*",'Dir BA - OGV2'!M19+'Dir BA - OGV1'!M19+'Dir BA - Car &amp; LGV'!M19)</f>
        <v>61</v>
      </c>
      <c r="N19" s="192">
        <f>IF(OR('Dir BA - Car &amp; LGV'!N19="*",'Dir BA - OGV1'!N19="*",'Dir BA - OGV2'!N19="*"),"*",'Dir BA - OGV2'!N19+'Dir BA - OGV1'!N19+'Dir BA - Car &amp; LGV'!N19)</f>
        <v>35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78</v>
      </c>
      <c r="X19" s="223">
        <f>IF(OR('Dir BA - Car &amp; LGV'!X19="*",'Dir BA - OGV1'!X19="*",'Dir BA - OGV2'!X19="*"),"*",'Dir BA - OGV2'!X19+'Dir BA - OGV1'!X19+'Dir BA - Car &amp; LGV'!X19)</f>
        <v>73.166666666666671</v>
      </c>
      <c r="Y19" s="195">
        <f>IF(OR('Dir BA - Car &amp; LGV'!Y19="*",'Dir BA - OGV1'!Y19="*",'Dir BA - OGV2'!Y19="*"),"*",'Dir BA - OGV2'!Y19+'Dir BA - OGV1'!Y19+'Dir BA - Car &amp; LGV'!Y19)</f>
        <v>61.111111111111114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>
        <f>IF(OR('Dir BA - Car &amp; LGV'!F20="*",'Dir BA - OGV1'!F20="*",'Dir BA - OGV2'!F20="*"),"*",'Dir BA - OGV2'!F20+'Dir BA - OGV1'!F20+'Dir BA - Car &amp; LGV'!F20)</f>
        <v>57</v>
      </c>
      <c r="G20" s="198">
        <f>IF(OR('Dir BA - Car &amp; LGV'!G20="*",'Dir BA - OGV1'!G20="*",'Dir BA - OGV2'!G20="*"),"*",'Dir BA - OGV2'!G20+'Dir BA - OGV1'!G20+'Dir BA - Car &amp; LGV'!G20)</f>
        <v>77</v>
      </c>
      <c r="H20" s="198">
        <f>IF(OR('Dir BA - Car &amp; LGV'!H20="*",'Dir BA - OGV1'!H20="*",'Dir BA - OGV2'!H20="*"),"*",'Dir BA - OGV2'!H20+'Dir BA - OGV1'!H20+'Dir BA - Car &amp; LGV'!H20)</f>
        <v>43</v>
      </c>
      <c r="I20" s="198">
        <f>IF(OR('Dir BA - Car &amp; LGV'!I20="*",'Dir BA - OGV1'!I20="*",'Dir BA - OGV2'!I20="*"),"*",'Dir BA - OGV2'!I20+'Dir BA - OGV1'!I20+'Dir BA - Car &amp; LGV'!I20)</f>
        <v>74</v>
      </c>
      <c r="J20" s="198">
        <f>IF(OR('Dir BA - Car &amp; LGV'!J20="*",'Dir BA - OGV1'!J20="*",'Dir BA - OGV2'!J20="*"),"*",'Dir BA - OGV2'!J20+'Dir BA - OGV1'!J20+'Dir BA - Car &amp; LGV'!J20)</f>
        <v>77</v>
      </c>
      <c r="K20" s="198">
        <f>IF(OR('Dir BA - Car &amp; LGV'!K20="*",'Dir BA - OGV1'!K20="*",'Dir BA - OGV2'!K20="*"),"*",'Dir BA - OGV2'!K20+'Dir BA - OGV1'!K20+'Dir BA - Car &amp; LGV'!K20)</f>
        <v>58</v>
      </c>
      <c r="L20" s="198">
        <f>IF(OR('Dir BA - Car &amp; LGV'!L20="*",'Dir BA - OGV1'!L20="*",'Dir BA - OGV2'!L20="*"),"*",'Dir BA - OGV2'!L20+'Dir BA - OGV1'!L20+'Dir BA - Car &amp; LGV'!L20)</f>
        <v>62</v>
      </c>
      <c r="M20" s="198">
        <f>IF(OR('Dir BA - Car &amp; LGV'!M20="*",'Dir BA - OGV1'!M20="*",'Dir BA - OGV2'!M20="*"),"*",'Dir BA - OGV2'!M20+'Dir BA - OGV1'!M20+'Dir BA - Car &amp; LGV'!M20)</f>
        <v>81</v>
      </c>
      <c r="N20" s="198">
        <f>IF(OR('Dir BA - Car &amp; LGV'!N20="*",'Dir BA - OGV1'!N20="*",'Dir BA - OGV2'!N20="*"),"*",'Dir BA - OGV2'!N20+'Dir BA - OGV1'!N20+'Dir BA - Car &amp; LGV'!N20)</f>
        <v>54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65.666666666666657</v>
      </c>
      <c r="X20" s="221">
        <f>IF(OR('Dir BA - Car &amp; LGV'!X20="*",'Dir BA - OGV1'!X20="*",'Dir BA - OGV2'!X20="*"),"*",'Dir BA - OGV2'!X20+'Dir BA - OGV1'!X20+'Dir BA - Car &amp; LGV'!X20)</f>
        <v>68.166666666666671</v>
      </c>
      <c r="Y20" s="215">
        <f>IF(OR('Dir BA - Car &amp; LGV'!Y20="*",'Dir BA - OGV1'!Y20="*",'Dir BA - OGV2'!Y20="*"),"*",'Dir BA - OGV2'!Y20+'Dir BA - OGV1'!Y20+'Dir BA - Car &amp; LGV'!Y20)</f>
        <v>64.777777777777771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>
        <f>IF(OR('Dir BA - Car &amp; LGV'!F21="*",'Dir BA - OGV1'!F21="*",'Dir BA - OGV2'!F21="*"),"*",'Dir BA - OGV2'!F21+'Dir BA - OGV1'!F21+'Dir BA - Car &amp; LGV'!F21)</f>
        <v>95</v>
      </c>
      <c r="G21" s="16">
        <f>IF(OR('Dir BA - Car &amp; LGV'!G21="*",'Dir BA - OGV1'!G21="*",'Dir BA - OGV2'!G21="*"),"*",'Dir BA - OGV2'!G21+'Dir BA - OGV1'!G21+'Dir BA - Car &amp; LGV'!G21)</f>
        <v>58</v>
      </c>
      <c r="H21" s="16">
        <f>IF(OR('Dir BA - Car &amp; LGV'!H21="*",'Dir BA - OGV1'!H21="*",'Dir BA - OGV2'!H21="*"),"*",'Dir BA - OGV2'!H21+'Dir BA - OGV1'!H21+'Dir BA - Car &amp; LGV'!H21)</f>
        <v>60</v>
      </c>
      <c r="I21" s="16">
        <f>IF(OR('Dir BA - Car &amp; LGV'!I21="*",'Dir BA - OGV1'!I21="*",'Dir BA - OGV2'!I21="*"),"*",'Dir BA - OGV2'!I21+'Dir BA - OGV1'!I21+'Dir BA - Car &amp; LGV'!I21)</f>
        <v>66</v>
      </c>
      <c r="J21" s="16">
        <f>IF(OR('Dir BA - Car &amp; LGV'!J21="*",'Dir BA - OGV1'!J21="*",'Dir BA - OGV2'!J21="*"),"*",'Dir BA - OGV2'!J21+'Dir BA - OGV1'!J21+'Dir BA - Car &amp; LGV'!J21)</f>
        <v>95</v>
      </c>
      <c r="K21" s="16">
        <f>IF(OR('Dir BA - Car &amp; LGV'!K21="*",'Dir BA - OGV1'!K21="*",'Dir BA - OGV2'!K21="*"),"*",'Dir BA - OGV2'!K21+'Dir BA - OGV1'!K21+'Dir BA - Car &amp; LGV'!K21)</f>
        <v>75</v>
      </c>
      <c r="L21" s="16">
        <f>IF(OR('Dir BA - Car &amp; LGV'!L21="*",'Dir BA - OGV1'!L21="*",'Dir BA - OGV2'!L21="*"),"*",'Dir BA - OGV2'!L21+'Dir BA - OGV1'!L21+'Dir BA - Car &amp; LGV'!L21)</f>
        <v>64</v>
      </c>
      <c r="M21" s="16">
        <f>IF(OR('Dir BA - Car &amp; LGV'!M21="*",'Dir BA - OGV1'!M21="*",'Dir BA - OGV2'!M21="*"),"*",'Dir BA - OGV2'!M21+'Dir BA - OGV1'!M21+'Dir BA - Car &amp; LGV'!M21)</f>
        <v>79</v>
      </c>
      <c r="N21" s="16">
        <f>IF(OR('Dir BA - Car &amp; LGV'!N21="*",'Dir BA - OGV1'!N21="*",'Dir BA - OGV2'!N21="*"),"*",'Dir BA - OGV2'!N21+'Dir BA - OGV1'!N21+'Dir BA - Car &amp; LGV'!N21)</f>
        <v>87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78</v>
      </c>
      <c r="X21" s="222">
        <f>IF(OR('Dir BA - Car &amp; LGV'!X21="*",'Dir BA - OGV1'!X21="*",'Dir BA - OGV2'!X21="*"),"*",'Dir BA - OGV2'!X21+'Dir BA - OGV1'!X21+'Dir BA - Car &amp; LGV'!X21)</f>
        <v>79</v>
      </c>
      <c r="Y21" s="155">
        <f>IF(OR('Dir BA - Car &amp; LGV'!Y21="*",'Dir BA - OGV1'!Y21="*",'Dir BA - OGV2'!Y21="*"),"*",'Dir BA - OGV2'!Y21+'Dir BA - OGV1'!Y21+'Dir BA - Car &amp; LGV'!Y21)</f>
        <v>75.444444444444443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>
        <f>IF(OR('Dir BA - Car &amp; LGV'!E22="*",'Dir BA - OGV1'!E22="*",'Dir BA - OGV2'!E22="*"),"*",'Dir BA - OGV2'!E22+'Dir BA - OGV1'!E22+'Dir BA - Car &amp; LGV'!E22)</f>
        <v>101</v>
      </c>
      <c r="F22" s="16">
        <f>IF(OR('Dir BA - Car &amp; LGV'!F22="*",'Dir BA - OGV1'!F22="*",'Dir BA - OGV2'!F22="*"),"*",'Dir BA - OGV2'!F22+'Dir BA - OGV1'!F22+'Dir BA - Car &amp; LGV'!F22)</f>
        <v>96</v>
      </c>
      <c r="G22" s="16">
        <f>IF(OR('Dir BA - Car &amp; LGV'!G22="*",'Dir BA - OGV1'!G22="*",'Dir BA - OGV2'!G22="*"),"*",'Dir BA - OGV2'!G22+'Dir BA - OGV1'!G22+'Dir BA - Car &amp; LGV'!G22)</f>
        <v>87</v>
      </c>
      <c r="H22" s="16">
        <f>IF(OR('Dir BA - Car &amp; LGV'!H22="*",'Dir BA - OGV1'!H22="*",'Dir BA - OGV2'!H22="*"),"*",'Dir BA - OGV2'!H22+'Dir BA - OGV1'!H22+'Dir BA - Car &amp; LGV'!H22)</f>
        <v>94</v>
      </c>
      <c r="I22" s="16">
        <f>IF(OR('Dir BA - Car &amp; LGV'!I22="*",'Dir BA - OGV1'!I22="*",'Dir BA - OGV2'!I22="*"),"*",'Dir BA - OGV2'!I22+'Dir BA - OGV1'!I22+'Dir BA - Car &amp; LGV'!I22)</f>
        <v>70</v>
      </c>
      <c r="J22" s="16">
        <f>IF(OR('Dir BA - Car &amp; LGV'!J22="*",'Dir BA - OGV1'!J22="*",'Dir BA - OGV2'!J22="*"),"*",'Dir BA - OGV2'!J22+'Dir BA - OGV1'!J22+'Dir BA - Car &amp; LGV'!J22)</f>
        <v>85</v>
      </c>
      <c r="K22" s="16">
        <f>IF(OR('Dir BA - Car &amp; LGV'!K22="*",'Dir BA - OGV1'!K22="*",'Dir BA - OGV2'!K22="*"),"*",'Dir BA - OGV2'!K22+'Dir BA - OGV1'!K22+'Dir BA - Car &amp; LGV'!K22)</f>
        <v>113</v>
      </c>
      <c r="L22" s="16">
        <f>IF(OR('Dir BA - Car &amp; LGV'!L22="*",'Dir BA - OGV1'!L22="*",'Dir BA - OGV2'!L22="*"),"*",'Dir BA - OGV2'!L22+'Dir BA - OGV1'!L22+'Dir BA - Car &amp; LGV'!L22)</f>
        <v>84</v>
      </c>
      <c r="M22" s="16">
        <f>IF(OR('Dir BA - Car &amp; LGV'!M22="*",'Dir BA - OGV1'!M22="*",'Dir BA - OGV2'!M22="*"),"*",'Dir BA - OGV2'!M22+'Dir BA - OGV1'!M22+'Dir BA - Car &amp; LGV'!M22)</f>
        <v>145</v>
      </c>
      <c r="N22" s="16">
        <f>IF(OR('Dir BA - Car &amp; LGV'!N22="*",'Dir BA - OGV1'!N22="*",'Dir BA - OGV2'!N22="*"),"*",'Dir BA - OGV2'!N22+'Dir BA - OGV1'!N22+'Dir BA - Car &amp; LGV'!N22)</f>
        <v>74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95.75</v>
      </c>
      <c r="X22" s="222">
        <f>IF(OR('Dir BA - Car &amp; LGV'!X22="*",'Dir BA - OGV1'!X22="*",'Dir BA - OGV2'!X22="*"),"*",'Dir BA - OGV2'!X22+'Dir BA - OGV1'!X22+'Dir BA - Car &amp; LGV'!X22)</f>
        <v>99.142857142857139</v>
      </c>
      <c r="Y22" s="155">
        <f>IF(OR('Dir BA - Car &amp; LGV'!Y22="*",'Dir BA - OGV1'!Y22="*",'Dir BA - OGV2'!Y22="*"),"*",'Dir BA - OGV2'!Y22+'Dir BA - OGV1'!Y22+'Dir BA - Car &amp; LGV'!Y22)</f>
        <v>94.9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>
        <f>IF(OR('Dir BA - Car &amp; LGV'!E23="*",'Dir BA - OGV1'!E23="*",'Dir BA - OGV2'!E23="*"),"*",'Dir BA - OGV2'!E23+'Dir BA - OGV1'!E23+'Dir BA - Car &amp; LGV'!E23)</f>
        <v>95</v>
      </c>
      <c r="F23" s="16">
        <f>IF(OR('Dir BA - Car &amp; LGV'!F23="*",'Dir BA - OGV1'!F23="*",'Dir BA - OGV2'!F23="*"),"*",'Dir BA - OGV2'!F23+'Dir BA - OGV1'!F23+'Dir BA - Car &amp; LGV'!F23)</f>
        <v>95</v>
      </c>
      <c r="G23" s="16">
        <f>IF(OR('Dir BA - Car &amp; LGV'!G23="*",'Dir BA - OGV1'!G23="*",'Dir BA - OGV2'!G23="*"),"*",'Dir BA - OGV2'!G23+'Dir BA - OGV1'!G23+'Dir BA - Car &amp; LGV'!G23)</f>
        <v>93</v>
      </c>
      <c r="H23" s="16">
        <f>IF(OR('Dir BA - Car &amp; LGV'!H23="*",'Dir BA - OGV1'!H23="*",'Dir BA - OGV2'!H23="*"),"*",'Dir BA - OGV2'!H23+'Dir BA - OGV1'!H23+'Dir BA - Car &amp; LGV'!H23)</f>
        <v>102</v>
      </c>
      <c r="I23" s="16">
        <f>IF(OR('Dir BA - Car &amp; LGV'!I23="*",'Dir BA - OGV1'!I23="*",'Dir BA - OGV2'!I23="*"),"*",'Dir BA - OGV2'!I23+'Dir BA - OGV1'!I23+'Dir BA - Car &amp; LGV'!I23)</f>
        <v>77</v>
      </c>
      <c r="J23" s="16">
        <f>IF(OR('Dir BA - Car &amp; LGV'!J23="*",'Dir BA - OGV1'!J23="*",'Dir BA - OGV2'!J23="*"),"*",'Dir BA - OGV2'!J23+'Dir BA - OGV1'!J23+'Dir BA - Car &amp; LGV'!J23)</f>
        <v>110</v>
      </c>
      <c r="K23" s="16">
        <f>IF(OR('Dir BA - Car &amp; LGV'!K23="*",'Dir BA - OGV1'!K23="*",'Dir BA - OGV2'!K23="*"),"*",'Dir BA - OGV2'!K23+'Dir BA - OGV1'!K23+'Dir BA - Car &amp; LGV'!K23)</f>
        <v>90</v>
      </c>
      <c r="L23" s="16">
        <f>IF(OR('Dir BA - Car &amp; LGV'!L23="*",'Dir BA - OGV1'!L23="*",'Dir BA - OGV2'!L23="*"),"*",'Dir BA - OGV2'!L23+'Dir BA - OGV1'!L23+'Dir BA - Car &amp; LGV'!L23)</f>
        <v>122</v>
      </c>
      <c r="M23" s="16">
        <f>IF(OR('Dir BA - Car &amp; LGV'!M23="*",'Dir BA - OGV1'!M23="*",'Dir BA - OGV2'!M23="*"),"*",'Dir BA - OGV2'!M23+'Dir BA - OGV1'!M23+'Dir BA - Car &amp; LGV'!M23)</f>
        <v>109</v>
      </c>
      <c r="N23" s="16">
        <f>IF(OR('Dir BA - Car &amp; LGV'!N23="*",'Dir BA - OGV1'!N23="*",'Dir BA - OGV2'!N23="*"),"*",'Dir BA - OGV2'!N23+'Dir BA - OGV1'!N23+'Dir BA - Car &amp; LGV'!N23)</f>
        <v>95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104.25</v>
      </c>
      <c r="X23" s="222">
        <f>IF(OR('Dir BA - Car &amp; LGV'!X23="*",'Dir BA - OGV1'!X23="*",'Dir BA - OGV2'!X23="*"),"*",'Dir BA - OGV2'!X23+'Dir BA - OGV1'!X23+'Dir BA - Car &amp; LGV'!X23)</f>
        <v>99.714285714285722</v>
      </c>
      <c r="Y23" s="155">
        <f>IF(OR('Dir BA - Car &amp; LGV'!Y23="*",'Dir BA - OGV1'!Y23="*",'Dir BA - OGV2'!Y23="*"),"*",'Dir BA - OGV2'!Y23+'Dir BA - OGV1'!Y23+'Dir BA - Car &amp; LGV'!Y23)</f>
        <v>98.8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>
        <f>IF(OR('Dir BA - Car &amp; LGV'!E24="*",'Dir BA - OGV1'!E24="*",'Dir BA - OGV2'!E24="*"),"*",'Dir BA - OGV2'!E24+'Dir BA - OGV1'!E24+'Dir BA - Car &amp; LGV'!E24)</f>
        <v>125</v>
      </c>
      <c r="F24" s="16">
        <f>IF(OR('Dir BA - Car &amp; LGV'!F24="*",'Dir BA - OGV1'!F24="*",'Dir BA - OGV2'!F24="*"),"*",'Dir BA - OGV2'!F24+'Dir BA - OGV1'!F24+'Dir BA - Car &amp; LGV'!F24)</f>
        <v>141</v>
      </c>
      <c r="G24" s="16">
        <f>IF(OR('Dir BA - Car &amp; LGV'!G24="*",'Dir BA - OGV1'!G24="*",'Dir BA - OGV2'!G24="*"),"*",'Dir BA - OGV2'!G24+'Dir BA - OGV1'!G24+'Dir BA - Car &amp; LGV'!G24)</f>
        <v>123</v>
      </c>
      <c r="H24" s="16">
        <f>IF(OR('Dir BA - Car &amp; LGV'!H24="*",'Dir BA - OGV1'!H24="*",'Dir BA - OGV2'!H24="*"),"*",'Dir BA - OGV2'!H24+'Dir BA - OGV1'!H24+'Dir BA - Car &amp; LGV'!H24)</f>
        <v>83</v>
      </c>
      <c r="I24" s="16">
        <f>IF(OR('Dir BA - Car &amp; LGV'!I24="*",'Dir BA - OGV1'!I24="*",'Dir BA - OGV2'!I24="*"),"*",'Dir BA - OGV2'!I24+'Dir BA - OGV1'!I24+'Dir BA - Car &amp; LGV'!I24)</f>
        <v>124</v>
      </c>
      <c r="J24" s="16">
        <f>IF(OR('Dir BA - Car &amp; LGV'!J24="*",'Dir BA - OGV1'!J24="*",'Dir BA - OGV2'!J24="*"),"*",'Dir BA - OGV2'!J24+'Dir BA - OGV1'!J24+'Dir BA - Car &amp; LGV'!J24)</f>
        <v>115</v>
      </c>
      <c r="K24" s="16">
        <f>IF(OR('Dir BA - Car &amp; LGV'!K24="*",'Dir BA - OGV1'!K24="*",'Dir BA - OGV2'!K24="*"),"*",'Dir BA - OGV2'!K24+'Dir BA - OGV1'!K24+'Dir BA - Car &amp; LGV'!K24)</f>
        <v>110</v>
      </c>
      <c r="L24" s="16">
        <f>IF(OR('Dir BA - Car &amp; LGV'!L24="*",'Dir BA - OGV1'!L24="*",'Dir BA - OGV2'!L24="*"),"*",'Dir BA - OGV2'!L24+'Dir BA - OGV1'!L24+'Dir BA - Car &amp; LGV'!L24)</f>
        <v>92</v>
      </c>
      <c r="M24" s="16">
        <f>IF(OR('Dir BA - Car &amp; LGV'!M24="*",'Dir BA - OGV1'!M24="*",'Dir BA - OGV2'!M24="*"),"*",'Dir BA - OGV2'!M24+'Dir BA - OGV1'!M24+'Dir BA - Car &amp; LGV'!M24)</f>
        <v>130</v>
      </c>
      <c r="N24" s="16">
        <f>IF(OR('Dir BA - Car &amp; LGV'!N24="*",'Dir BA - OGV1'!N24="*",'Dir BA - OGV2'!N24="*"),"*",'Dir BA - OGV2'!N24+'Dir BA - OGV1'!N24+'Dir BA - Car &amp; LGV'!N24)</f>
        <v>114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110.5</v>
      </c>
      <c r="X24" s="222">
        <f>IF(OR('Dir BA - Car &amp; LGV'!X24="*",'Dir BA - OGV1'!X24="*",'Dir BA - OGV2'!X24="*"),"*",'Dir BA - OGV2'!X24+'Dir BA - OGV1'!X24+'Dir BA - Car &amp; LGV'!X24)</f>
        <v>119.57142857142857</v>
      </c>
      <c r="Y24" s="155">
        <f>IF(OR('Dir BA - Car &amp; LGV'!Y24="*",'Dir BA - OGV1'!Y24="*",'Dir BA - OGV2'!Y24="*"),"*",'Dir BA - OGV2'!Y24+'Dir BA - OGV1'!Y24+'Dir BA - Car &amp; LGV'!Y24)</f>
        <v>115.7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>
        <f>IF(OR('Dir BA - Car &amp; LGV'!E25="*",'Dir BA - OGV1'!E25="*",'Dir BA - OGV2'!E25="*"),"*",'Dir BA - OGV2'!E25+'Dir BA - OGV1'!E25+'Dir BA - Car &amp; LGV'!E25)</f>
        <v>123</v>
      </c>
      <c r="F25" s="199">
        <f>IF(OR('Dir BA - Car &amp; LGV'!F25="*",'Dir BA - OGV1'!F25="*",'Dir BA - OGV2'!F25="*"),"*",'Dir BA - OGV2'!F25+'Dir BA - OGV1'!F25+'Dir BA - Car &amp; LGV'!F25)</f>
        <v>156</v>
      </c>
      <c r="G25" s="199">
        <f>IF(OR('Dir BA - Car &amp; LGV'!G25="*",'Dir BA - OGV1'!G25="*",'Dir BA - OGV2'!G25="*"),"*",'Dir BA - OGV2'!G25+'Dir BA - OGV1'!G25+'Dir BA - Car &amp; LGV'!G25)</f>
        <v>98</v>
      </c>
      <c r="H25" s="199">
        <f>IF(OR('Dir BA - Car &amp; LGV'!H25="*",'Dir BA - OGV1'!H25="*",'Dir BA - OGV2'!H25="*"),"*",'Dir BA - OGV2'!H25+'Dir BA - OGV1'!H25+'Dir BA - Car &amp; LGV'!H25)</f>
        <v>121</v>
      </c>
      <c r="I25" s="199">
        <f>IF(OR('Dir BA - Car &amp; LGV'!I25="*",'Dir BA - OGV1'!I25="*",'Dir BA - OGV2'!I25="*"),"*",'Dir BA - OGV2'!I25+'Dir BA - OGV1'!I25+'Dir BA - Car &amp; LGV'!I25)</f>
        <v>114</v>
      </c>
      <c r="J25" s="199">
        <f>IF(OR('Dir BA - Car &amp; LGV'!J25="*",'Dir BA - OGV1'!J25="*",'Dir BA - OGV2'!J25="*"),"*",'Dir BA - OGV2'!J25+'Dir BA - OGV1'!J25+'Dir BA - Car &amp; LGV'!J25)</f>
        <v>148</v>
      </c>
      <c r="K25" s="199">
        <f>IF(OR('Dir BA - Car &amp; LGV'!K25="*",'Dir BA - OGV1'!K25="*",'Dir BA - OGV2'!K25="*"),"*",'Dir BA - OGV2'!K25+'Dir BA - OGV1'!K25+'Dir BA - Car &amp; LGV'!K25)</f>
        <v>117</v>
      </c>
      <c r="L25" s="199">
        <f>IF(OR('Dir BA - Car &amp; LGV'!L25="*",'Dir BA - OGV1'!L25="*",'Dir BA - OGV2'!L25="*"),"*",'Dir BA - OGV2'!L25+'Dir BA - OGV1'!L25+'Dir BA - Car &amp; LGV'!L25)</f>
        <v>121</v>
      </c>
      <c r="M25" s="199">
        <f>IF(OR('Dir BA - Car &amp; LGV'!M25="*",'Dir BA - OGV1'!M25="*",'Dir BA - OGV2'!M25="*"),"*",'Dir BA - OGV2'!M25+'Dir BA - OGV1'!M25+'Dir BA - Car &amp; LGV'!M25)</f>
        <v>144</v>
      </c>
      <c r="N25" s="199">
        <f>IF(OR('Dir BA - Car &amp; LGV'!N25="*",'Dir BA - OGV1'!N25="*",'Dir BA - OGV2'!N25="*"),"*",'Dir BA - OGV2'!N25+'Dir BA - OGV1'!N25+'Dir BA - Car &amp; LGV'!N25)</f>
        <v>113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127.25</v>
      </c>
      <c r="X25" s="224">
        <f>IF(OR('Dir BA - Car &amp; LGV'!X25="*",'Dir BA - OGV1'!X25="*",'Dir BA - OGV2'!X25="*"),"*",'Dir BA - OGV2'!X25+'Dir BA - OGV1'!X25+'Dir BA - Car &amp; LGV'!X25)</f>
        <v>131.85714285714286</v>
      </c>
      <c r="Y25" s="216">
        <f>IF(OR('Dir BA - Car &amp; LGV'!Y25="*",'Dir BA - OGV1'!Y25="*",'Dir BA - OGV2'!Y25="*"),"*",'Dir BA - OGV2'!Y25+'Dir BA - OGV1'!Y25+'Dir BA - Car &amp; LGV'!Y25)</f>
        <v>125.5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>
        <f>IF(OR('Dir BA - Car &amp; LGV'!E26="*",'Dir BA - OGV1'!E26="*",'Dir BA - OGV2'!E26="*"),"*",'Dir BA - OGV2'!E26+'Dir BA - OGV1'!E26+'Dir BA - Car &amp; LGV'!E26)</f>
        <v>127</v>
      </c>
      <c r="F26" s="198">
        <f>IF(OR('Dir BA - Car &amp; LGV'!F26="*",'Dir BA - OGV1'!F26="*",'Dir BA - OGV2'!F26="*"),"*",'Dir BA - OGV2'!F26+'Dir BA - OGV1'!F26+'Dir BA - Car &amp; LGV'!F26)</f>
        <v>111</v>
      </c>
      <c r="G26" s="198">
        <f>IF(OR('Dir BA - Car &amp; LGV'!G26="*",'Dir BA - OGV1'!G26="*",'Dir BA - OGV2'!G26="*"),"*",'Dir BA - OGV2'!G26+'Dir BA - OGV1'!G26+'Dir BA - Car &amp; LGV'!G26)</f>
        <v>104</v>
      </c>
      <c r="H26" s="198">
        <f>IF(OR('Dir BA - Car &amp; LGV'!H26="*",'Dir BA - OGV1'!H26="*",'Dir BA - OGV2'!H26="*"),"*",'Dir BA - OGV2'!H26+'Dir BA - OGV1'!H26+'Dir BA - Car &amp; LGV'!H26)</f>
        <v>80</v>
      </c>
      <c r="I26" s="198">
        <f>IF(OR('Dir BA - Car &amp; LGV'!I26="*",'Dir BA - OGV1'!I26="*",'Dir BA - OGV2'!I26="*"),"*",'Dir BA - OGV2'!I26+'Dir BA - OGV1'!I26+'Dir BA - Car &amp; LGV'!I26)</f>
        <v>120</v>
      </c>
      <c r="J26" s="198">
        <f>IF(OR('Dir BA - Car &amp; LGV'!J26="*",'Dir BA - OGV1'!J26="*",'Dir BA - OGV2'!J26="*"),"*",'Dir BA - OGV2'!J26+'Dir BA - OGV1'!J26+'Dir BA - Car &amp; LGV'!J26)</f>
        <v>139</v>
      </c>
      <c r="K26" s="198">
        <f>IF(OR('Dir BA - Car &amp; LGV'!K26="*",'Dir BA - OGV1'!K26="*",'Dir BA - OGV2'!K26="*"),"*",'Dir BA - OGV2'!K26+'Dir BA - OGV1'!K26+'Dir BA - Car &amp; LGV'!K26)</f>
        <v>160</v>
      </c>
      <c r="L26" s="198">
        <f>IF(OR('Dir BA - Car &amp; LGV'!L26="*",'Dir BA - OGV1'!L26="*",'Dir BA - OGV2'!L26="*"),"*",'Dir BA - OGV2'!L26+'Dir BA - OGV1'!L26+'Dir BA - Car &amp; LGV'!L26)</f>
        <v>161</v>
      </c>
      <c r="M26" s="198">
        <f>IF(OR('Dir BA - Car &amp; LGV'!M26="*",'Dir BA - OGV1'!M26="*",'Dir BA - OGV2'!M26="*"),"*",'Dir BA - OGV2'!M26+'Dir BA - OGV1'!M26+'Dir BA - Car &amp; LGV'!M26)</f>
        <v>166</v>
      </c>
      <c r="N26" s="198">
        <f>IF(OR('Dir BA - Car &amp; LGV'!N26="*",'Dir BA - OGV1'!N26="*",'Dir BA - OGV2'!N26="*"),"*",'Dir BA - OGV2'!N26+'Dir BA - OGV1'!N26+'Dir BA - Car &amp; LGV'!N26)</f>
        <v>97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146.75</v>
      </c>
      <c r="X26" s="221">
        <f>IF(OR('Dir BA - Car &amp; LGV'!X26="*",'Dir BA - OGV1'!X26="*",'Dir BA - OGV2'!X26="*"),"*",'Dir BA - OGV2'!X26+'Dir BA - OGV1'!X26+'Dir BA - Car &amp; LGV'!X26)</f>
        <v>140.57142857142856</v>
      </c>
      <c r="Y26" s="215">
        <f>IF(OR('Dir BA - Car &amp; LGV'!Y26="*",'Dir BA - OGV1'!Y26="*",'Dir BA - OGV2'!Y26="*"),"*",'Dir BA - OGV2'!Y26+'Dir BA - OGV1'!Y26+'Dir BA - Car &amp; LGV'!Y26)</f>
        <v>126.5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>
        <f>IF(OR('Dir BA - Car &amp; LGV'!E27="*",'Dir BA - OGV1'!E27="*",'Dir BA - OGV2'!E27="*"),"*",'Dir BA - OGV2'!E27+'Dir BA - OGV1'!E27+'Dir BA - Car &amp; LGV'!E27)</f>
        <v>116</v>
      </c>
      <c r="F27" s="16">
        <f>IF(OR('Dir BA - Car &amp; LGV'!F27="*",'Dir BA - OGV1'!F27="*",'Dir BA - OGV2'!F27="*"),"*",'Dir BA - OGV2'!F27+'Dir BA - OGV1'!F27+'Dir BA - Car &amp; LGV'!F27)</f>
        <v>130</v>
      </c>
      <c r="G27" s="16">
        <f>IF(OR('Dir BA - Car &amp; LGV'!G27="*",'Dir BA - OGV1'!G27="*",'Dir BA - OGV2'!G27="*"),"*",'Dir BA - OGV2'!G27+'Dir BA - OGV1'!G27+'Dir BA - Car &amp; LGV'!G27)</f>
        <v>102</v>
      </c>
      <c r="H27" s="16">
        <f>IF(OR('Dir BA - Car &amp; LGV'!H27="*",'Dir BA - OGV1'!H27="*",'Dir BA - OGV2'!H27="*"),"*",'Dir BA - OGV2'!H27+'Dir BA - OGV1'!H27+'Dir BA - Car &amp; LGV'!H27)</f>
        <v>79</v>
      </c>
      <c r="I27" s="16">
        <f>IF(OR('Dir BA - Car &amp; LGV'!I27="*",'Dir BA - OGV1'!I27="*",'Dir BA - OGV2'!I27="*"),"*",'Dir BA - OGV2'!I27+'Dir BA - OGV1'!I27+'Dir BA - Car &amp; LGV'!I27)</f>
        <v>55</v>
      </c>
      <c r="J27" s="16">
        <f>IF(OR('Dir BA - Car &amp; LGV'!J27="*",'Dir BA - OGV1'!J27="*",'Dir BA - OGV2'!J27="*"),"*",'Dir BA - OGV2'!J27+'Dir BA - OGV1'!J27+'Dir BA - Car &amp; LGV'!J27)</f>
        <v>130</v>
      </c>
      <c r="K27" s="16">
        <f>IF(OR('Dir BA - Car &amp; LGV'!K27="*",'Dir BA - OGV1'!K27="*",'Dir BA - OGV2'!K27="*"),"*",'Dir BA - OGV2'!K27+'Dir BA - OGV1'!K27+'Dir BA - Car &amp; LGV'!K27)</f>
        <v>161</v>
      </c>
      <c r="L27" s="16">
        <f>IF(OR('Dir BA - Car &amp; LGV'!L27="*",'Dir BA - OGV1'!L27="*",'Dir BA - OGV2'!L27="*"),"*",'Dir BA - OGV2'!L27+'Dir BA - OGV1'!L27+'Dir BA - Car &amp; LGV'!L27)</f>
        <v>151</v>
      </c>
      <c r="M27" s="16">
        <f>IF(OR('Dir BA - Car &amp; LGV'!M27="*",'Dir BA - OGV1'!M27="*",'Dir BA - OGV2'!M27="*"),"*",'Dir BA - OGV2'!M27+'Dir BA - OGV1'!M27+'Dir BA - Car &amp; LGV'!M27)</f>
        <v>192</v>
      </c>
      <c r="N27" s="16">
        <f>IF(OR('Dir BA - Car &amp; LGV'!N27="*",'Dir BA - OGV1'!N27="*",'Dir BA - OGV2'!N27="*"),"*",'Dir BA - OGV2'!N27+'Dir BA - OGV1'!N27+'Dir BA - Car &amp; LGV'!N27)</f>
        <v>97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139.5</v>
      </c>
      <c r="X27" s="222">
        <f>IF(OR('Dir BA - Car &amp; LGV'!X27="*",'Dir BA - OGV1'!X27="*",'Dir BA - OGV2'!X27="*"),"*",'Dir BA - OGV2'!X27+'Dir BA - OGV1'!X27+'Dir BA - Car &amp; LGV'!X27)</f>
        <v>133.57142857142856</v>
      </c>
      <c r="Y27" s="155">
        <f>IF(OR('Dir BA - Car &amp; LGV'!Y27="*",'Dir BA - OGV1'!Y27="*",'Dir BA - OGV2'!Y27="*"),"*",'Dir BA - OGV2'!Y27+'Dir BA - OGV1'!Y27+'Dir BA - Car &amp; LGV'!Y27)</f>
        <v>121.3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>
        <f>IF(OR('Dir BA - Car &amp; LGV'!E28="*",'Dir BA - OGV1'!E28="*",'Dir BA - OGV2'!E28="*"),"*",'Dir BA - OGV2'!E28+'Dir BA - OGV1'!E28+'Dir BA - Car &amp; LGV'!E28)</f>
        <v>113</v>
      </c>
      <c r="F28" s="199">
        <f>IF(OR('Dir BA - Car &amp; LGV'!F28="*",'Dir BA - OGV1'!F28="*",'Dir BA - OGV2'!F28="*"),"*",'Dir BA - OGV2'!F28+'Dir BA - OGV1'!F28+'Dir BA - Car &amp; LGV'!F28)</f>
        <v>119</v>
      </c>
      <c r="G28" s="199">
        <f>IF(OR('Dir BA - Car &amp; LGV'!G28="*",'Dir BA - OGV1'!G28="*",'Dir BA - OGV2'!G28="*"),"*",'Dir BA - OGV2'!G28+'Dir BA - OGV1'!G28+'Dir BA - Car &amp; LGV'!G28)</f>
        <v>92</v>
      </c>
      <c r="H28" s="199">
        <f>IF(OR('Dir BA - Car &amp; LGV'!H28="*",'Dir BA - OGV1'!H28="*",'Dir BA - OGV2'!H28="*"),"*",'Dir BA - OGV2'!H28+'Dir BA - OGV1'!H28+'Dir BA - Car &amp; LGV'!H28)</f>
        <v>93</v>
      </c>
      <c r="I28" s="199">
        <f>IF(OR('Dir BA - Car &amp; LGV'!I28="*",'Dir BA - OGV1'!I28="*",'Dir BA - OGV2'!I28="*"),"*",'Dir BA - OGV2'!I28+'Dir BA - OGV1'!I28+'Dir BA - Car &amp; LGV'!I28)</f>
        <v>122</v>
      </c>
      <c r="J28" s="199">
        <f>IF(OR('Dir BA - Car &amp; LGV'!J28="*",'Dir BA - OGV1'!J28="*",'Dir BA - OGV2'!J28="*"),"*",'Dir BA - OGV2'!J28+'Dir BA - OGV1'!J28+'Dir BA - Car &amp; LGV'!J28)</f>
        <v>97</v>
      </c>
      <c r="K28" s="199">
        <f>IF(OR('Dir BA - Car &amp; LGV'!K28="*",'Dir BA - OGV1'!K28="*",'Dir BA - OGV2'!K28="*"),"*",'Dir BA - OGV2'!K28+'Dir BA - OGV1'!K28+'Dir BA - Car &amp; LGV'!K28)</f>
        <v>123</v>
      </c>
      <c r="L28" s="199">
        <f>IF(OR('Dir BA - Car &amp; LGV'!L28="*",'Dir BA - OGV1'!L28="*",'Dir BA - OGV2'!L28="*"),"*",'Dir BA - OGV2'!L28+'Dir BA - OGV1'!L28+'Dir BA - Car &amp; LGV'!L28)</f>
        <v>142</v>
      </c>
      <c r="M28" s="199">
        <f>IF(OR('Dir BA - Car &amp; LGV'!M28="*",'Dir BA - OGV1'!M28="*",'Dir BA - OGV2'!M28="*"),"*",'Dir BA - OGV2'!M28+'Dir BA - OGV1'!M28+'Dir BA - Car &amp; LGV'!M28)</f>
        <v>121</v>
      </c>
      <c r="N28" s="199">
        <f>IF(OR('Dir BA - Car &amp; LGV'!N28="*",'Dir BA - OGV1'!N28="*",'Dir BA - OGV2'!N28="*"),"*",'Dir BA - OGV2'!N28+'Dir BA - OGV1'!N28+'Dir BA - Car &amp; LGV'!N28)</f>
        <v>96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118.75</v>
      </c>
      <c r="X28" s="224">
        <f>IF(OR('Dir BA - Car &amp; LGV'!X28="*",'Dir BA - OGV1'!X28="*",'Dir BA - OGV2'!X28="*"),"*",'Dir BA - OGV2'!X28+'Dir BA - OGV1'!X28+'Dir BA - Car &amp; LGV'!X28)</f>
        <v>119.57142857142857</v>
      </c>
      <c r="Y28" s="216">
        <f>IF(OR('Dir BA - Car &amp; LGV'!Y28="*",'Dir BA - OGV1'!Y28="*",'Dir BA - OGV2'!Y28="*"),"*",'Dir BA - OGV2'!Y28+'Dir BA - OGV1'!Y28+'Dir BA - Car &amp; LGV'!Y28)</f>
        <v>111.8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>
        <f>IF(OR('Dir BA - Car &amp; LGV'!E29="*",'Dir BA - OGV1'!E29="*",'Dir BA - OGV2'!E29="*"),"*",'Dir BA - OGV2'!E29+'Dir BA - OGV1'!E29+'Dir BA - Car &amp; LGV'!E29)</f>
        <v>105</v>
      </c>
      <c r="F29" s="146">
        <f>IF(OR('Dir BA - Car &amp; LGV'!F29="*",'Dir BA - OGV1'!F29="*",'Dir BA - OGV2'!F29="*"),"*",'Dir BA - OGV2'!F29+'Dir BA - OGV1'!F29+'Dir BA - Car &amp; LGV'!F29)</f>
        <v>96</v>
      </c>
      <c r="G29" s="146">
        <f>IF(OR('Dir BA - Car &amp; LGV'!G29="*",'Dir BA - OGV1'!G29="*",'Dir BA - OGV2'!G29="*"),"*",'Dir BA - OGV2'!G29+'Dir BA - OGV1'!G29+'Dir BA - Car &amp; LGV'!G29)</f>
        <v>96</v>
      </c>
      <c r="H29" s="146">
        <f>IF(OR('Dir BA - Car &amp; LGV'!H29="*",'Dir BA - OGV1'!H29="*",'Dir BA - OGV2'!H29="*"),"*",'Dir BA - OGV2'!H29+'Dir BA - OGV1'!H29+'Dir BA - Car &amp; LGV'!H29)</f>
        <v>76</v>
      </c>
      <c r="I29" s="146">
        <f>IF(OR('Dir BA - Car &amp; LGV'!I29="*",'Dir BA - OGV1'!I29="*",'Dir BA - OGV2'!I29="*"),"*",'Dir BA - OGV2'!I29+'Dir BA - OGV1'!I29+'Dir BA - Car &amp; LGV'!I29)</f>
        <v>75</v>
      </c>
      <c r="J29" s="146">
        <f>IF(OR('Dir BA - Car &amp; LGV'!J29="*",'Dir BA - OGV1'!J29="*",'Dir BA - OGV2'!J29="*"),"*",'Dir BA - OGV2'!J29+'Dir BA - OGV1'!J29+'Dir BA - Car &amp; LGV'!J29)</f>
        <v>70</v>
      </c>
      <c r="K29" s="146">
        <f>IF(OR('Dir BA - Car &amp; LGV'!K29="*",'Dir BA - OGV1'!K29="*",'Dir BA - OGV2'!K29="*"),"*",'Dir BA - OGV2'!K29+'Dir BA - OGV1'!K29+'Dir BA - Car &amp; LGV'!K29)</f>
        <v>96</v>
      </c>
      <c r="L29" s="146">
        <f>IF(OR('Dir BA - Car &amp; LGV'!L29="*",'Dir BA - OGV1'!L29="*",'Dir BA - OGV2'!L29="*"),"*",'Dir BA - OGV2'!L29+'Dir BA - OGV1'!L29+'Dir BA - Car &amp; LGV'!L29)</f>
        <v>101</v>
      </c>
      <c r="M29" s="146">
        <f>IF(OR('Dir BA - Car &amp; LGV'!M29="*",'Dir BA - OGV1'!M29="*",'Dir BA - OGV2'!M29="*"),"*",'Dir BA - OGV2'!M29+'Dir BA - OGV1'!M29+'Dir BA - Car &amp; LGV'!M29)</f>
        <v>105</v>
      </c>
      <c r="N29" s="146">
        <f>IF(OR('Dir BA - Car &amp; LGV'!N29="*",'Dir BA - OGV1'!N29="*",'Dir BA - OGV2'!N29="*"),"*",'Dir BA - OGV2'!N29+'Dir BA - OGV1'!N29+'Dir BA - Car &amp; LGV'!N29)</f>
        <v>113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93</v>
      </c>
      <c r="X29" s="148">
        <f>IF(OR('Dir BA - Car &amp; LGV'!X29="*",'Dir BA - OGV1'!X29="*",'Dir BA - OGV2'!X29="*"),"*",'Dir BA - OGV2'!X29+'Dir BA - OGV1'!X29+'Dir BA - Car &amp; LGV'!X29)</f>
        <v>92.571428571428569</v>
      </c>
      <c r="Y29" s="197">
        <f>IF(OR('Dir BA - Car &amp; LGV'!Y29="*",'Dir BA - OGV1'!Y29="*",'Dir BA - OGV2'!Y29="*"),"*",'Dir BA - OGV2'!Y29+'Dir BA - OGV1'!Y29+'Dir BA - Car &amp; LGV'!Y29)</f>
        <v>93.3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>
        <f>IF(OR('Dir BA - Car &amp; LGV'!E30="*",'Dir BA - OGV1'!E30="*",'Dir BA - OGV2'!E30="*"),"*",'Dir BA - OGV2'!E30+'Dir BA - OGV1'!E30+'Dir BA - Car &amp; LGV'!E30)</f>
        <v>92</v>
      </c>
      <c r="F30" s="16">
        <f>IF(OR('Dir BA - Car &amp; LGV'!F30="*",'Dir BA - OGV1'!F30="*",'Dir BA - OGV2'!F30="*"),"*",'Dir BA - OGV2'!F30+'Dir BA - OGV1'!F30+'Dir BA - Car &amp; LGV'!F30)</f>
        <v>121</v>
      </c>
      <c r="G30" s="16">
        <f>IF(OR('Dir BA - Car &amp; LGV'!G30="*",'Dir BA - OGV1'!G30="*",'Dir BA - OGV2'!G30="*"),"*",'Dir BA - OGV2'!G30+'Dir BA - OGV1'!G30+'Dir BA - Car &amp; LGV'!G30)</f>
        <v>88</v>
      </c>
      <c r="H30" s="16">
        <f>IF(OR('Dir BA - Car &amp; LGV'!H30="*",'Dir BA - OGV1'!H30="*",'Dir BA - OGV2'!H30="*"),"*",'Dir BA - OGV2'!H30+'Dir BA - OGV1'!H30+'Dir BA - Car &amp; LGV'!H30)</f>
        <v>73</v>
      </c>
      <c r="I30" s="16">
        <f>IF(OR('Dir BA - Car &amp; LGV'!I30="*",'Dir BA - OGV1'!I30="*",'Dir BA - OGV2'!I30="*"),"*",'Dir BA - OGV2'!I30+'Dir BA - OGV1'!I30+'Dir BA - Car &amp; LGV'!I30)</f>
        <v>92</v>
      </c>
      <c r="J30" s="16">
        <f>IF(OR('Dir BA - Car &amp; LGV'!J30="*",'Dir BA - OGV1'!J30="*",'Dir BA - OGV2'!J30="*"),"*",'Dir BA - OGV2'!J30+'Dir BA - OGV1'!J30+'Dir BA - Car &amp; LGV'!J30)</f>
        <v>100</v>
      </c>
      <c r="K30" s="16">
        <f>IF(OR('Dir BA - Car &amp; LGV'!K30="*",'Dir BA - OGV1'!K30="*",'Dir BA - OGV2'!K30="*"),"*",'Dir BA - OGV2'!K30+'Dir BA - OGV1'!K30+'Dir BA - Car &amp; LGV'!K30)</f>
        <v>84</v>
      </c>
      <c r="L30" s="16">
        <f>IF(OR('Dir BA - Car &amp; LGV'!L30="*",'Dir BA - OGV1'!L30="*",'Dir BA - OGV2'!L30="*"),"*",'Dir BA - OGV2'!L30+'Dir BA - OGV1'!L30+'Dir BA - Car &amp; LGV'!L30)</f>
        <v>89</v>
      </c>
      <c r="M30" s="16">
        <f>IF(OR('Dir BA - Car &amp; LGV'!M30="*",'Dir BA - OGV1'!M30="*",'Dir BA - OGV2'!M30="*"),"*",'Dir BA - OGV2'!M30+'Dir BA - OGV1'!M30+'Dir BA - Car &amp; LGV'!M30)</f>
        <v>88</v>
      </c>
      <c r="N30" s="16">
        <f>IF(OR('Dir BA - Car &amp; LGV'!N30="*",'Dir BA - OGV1'!N30="*",'Dir BA - OGV2'!N30="*"),"*",'Dir BA - OGV2'!N30+'Dir BA - OGV1'!N30+'Dir BA - Car &amp; LGV'!N30)</f>
        <v>108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91.25</v>
      </c>
      <c r="X30" s="154">
        <f>IF(OR('Dir BA - Car &amp; LGV'!X30="*",'Dir BA - OGV1'!X30="*",'Dir BA - OGV2'!X30="*"),"*",'Dir BA - OGV2'!X30+'Dir BA - OGV1'!X30+'Dir BA - Car &amp; LGV'!X30)</f>
        <v>95.142857142857139</v>
      </c>
      <c r="Y30" s="155">
        <f>IF(OR('Dir BA - Car &amp; LGV'!Y30="*",'Dir BA - OGV1'!Y30="*",'Dir BA - OGV2'!Y30="*"),"*",'Dir BA - OGV2'!Y30+'Dir BA - OGV1'!Y30+'Dir BA - Car &amp; LGV'!Y30)</f>
        <v>93.5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>
        <f>IF(OR('Dir BA - Car &amp; LGV'!E31="*",'Dir BA - OGV1'!E31="*",'Dir BA - OGV2'!E31="*"),"*",'Dir BA - OGV2'!E31+'Dir BA - OGV1'!E31+'Dir BA - Car &amp; LGV'!E31)</f>
        <v>73</v>
      </c>
      <c r="F31" s="16">
        <f>IF(OR('Dir BA - Car &amp; LGV'!F31="*",'Dir BA - OGV1'!F31="*",'Dir BA - OGV2'!F31="*"),"*",'Dir BA - OGV2'!F31+'Dir BA - OGV1'!F31+'Dir BA - Car &amp; LGV'!F31)</f>
        <v>88</v>
      </c>
      <c r="G31" s="16">
        <f>IF(OR('Dir BA - Car &amp; LGV'!G31="*",'Dir BA - OGV1'!G31="*",'Dir BA - OGV2'!G31="*"),"*",'Dir BA - OGV2'!G31+'Dir BA - OGV1'!G31+'Dir BA - Car &amp; LGV'!G31)</f>
        <v>96</v>
      </c>
      <c r="H31" s="16">
        <f>IF(OR('Dir BA - Car &amp; LGV'!H31="*",'Dir BA - OGV1'!H31="*",'Dir BA - OGV2'!H31="*"),"*",'Dir BA - OGV2'!H31+'Dir BA - OGV1'!H31+'Dir BA - Car &amp; LGV'!H31)</f>
        <v>72</v>
      </c>
      <c r="I31" s="16">
        <f>IF(OR('Dir BA - Car &amp; LGV'!I31="*",'Dir BA - OGV1'!I31="*",'Dir BA - OGV2'!I31="*"),"*",'Dir BA - OGV2'!I31+'Dir BA - OGV1'!I31+'Dir BA - Car &amp; LGV'!I31)</f>
        <v>58</v>
      </c>
      <c r="J31" s="16">
        <f>IF(OR('Dir BA - Car &amp; LGV'!J31="*",'Dir BA - OGV1'!J31="*",'Dir BA - OGV2'!J31="*"),"*",'Dir BA - OGV2'!J31+'Dir BA - OGV1'!J31+'Dir BA - Car &amp; LGV'!J31)</f>
        <v>60</v>
      </c>
      <c r="K31" s="16">
        <f>IF(OR('Dir BA - Car &amp; LGV'!K31="*",'Dir BA - OGV1'!K31="*",'Dir BA - OGV2'!K31="*"),"*",'Dir BA - OGV2'!K31+'Dir BA - OGV1'!K31+'Dir BA - Car &amp; LGV'!K31)</f>
        <v>67</v>
      </c>
      <c r="L31" s="16">
        <f>IF(OR('Dir BA - Car &amp; LGV'!L31="*",'Dir BA - OGV1'!L31="*",'Dir BA - OGV2'!L31="*"),"*",'Dir BA - OGV2'!L31+'Dir BA - OGV1'!L31+'Dir BA - Car &amp; LGV'!L31)</f>
        <v>74</v>
      </c>
      <c r="M31" s="16">
        <f>IF(OR('Dir BA - Car &amp; LGV'!M31="*",'Dir BA - OGV1'!M31="*",'Dir BA - OGV2'!M31="*"),"*",'Dir BA - OGV2'!M31+'Dir BA - OGV1'!M31+'Dir BA - Car &amp; LGV'!M31)</f>
        <v>78</v>
      </c>
      <c r="N31" s="16">
        <f>IF(OR('Dir BA - Car &amp; LGV'!N31="*",'Dir BA - OGV1'!N31="*",'Dir BA - OGV2'!N31="*"),"*",'Dir BA - OGV2'!N31+'Dir BA - OGV1'!N31+'Dir BA - Car &amp; LGV'!N31)</f>
        <v>78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68.5</v>
      </c>
      <c r="X31" s="154">
        <f>IF(OR('Dir BA - Car &amp; LGV'!X31="*",'Dir BA - OGV1'!X31="*",'Dir BA - OGV2'!X31="*"),"*",'Dir BA - OGV2'!X31+'Dir BA - OGV1'!X31+'Dir BA - Car &amp; LGV'!X31)</f>
        <v>71.142857142857139</v>
      </c>
      <c r="Y31" s="155">
        <f>IF(OR('Dir BA - Car &amp; LGV'!Y31="*",'Dir BA - OGV1'!Y31="*",'Dir BA - OGV2'!Y31="*"),"*",'Dir BA - OGV2'!Y31+'Dir BA - OGV1'!Y31+'Dir BA - Car &amp; LGV'!Y31)</f>
        <v>74.399999999999991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>
        <f>IF(OR('Dir BA - Car &amp; LGV'!E32="*",'Dir BA - OGV1'!E32="*",'Dir BA - OGV2'!E32="*"),"*",'Dir BA - OGV2'!E32+'Dir BA - OGV1'!E32+'Dir BA - Car &amp; LGV'!E32)</f>
        <v>69</v>
      </c>
      <c r="F32" s="16">
        <f>IF(OR('Dir BA - Car &amp; LGV'!F32="*",'Dir BA - OGV1'!F32="*",'Dir BA - OGV2'!F32="*"),"*",'Dir BA - OGV2'!F32+'Dir BA - OGV1'!F32+'Dir BA - Car &amp; LGV'!F32)</f>
        <v>67</v>
      </c>
      <c r="G32" s="16">
        <f>IF(OR('Dir BA - Car &amp; LGV'!G32="*",'Dir BA - OGV1'!G32="*",'Dir BA - OGV2'!G32="*"),"*",'Dir BA - OGV2'!G32+'Dir BA - OGV1'!G32+'Dir BA - Car &amp; LGV'!G32)</f>
        <v>81</v>
      </c>
      <c r="H32" s="16">
        <f>IF(OR('Dir BA - Car &amp; LGV'!H32="*",'Dir BA - OGV1'!H32="*",'Dir BA - OGV2'!H32="*"),"*",'Dir BA - OGV2'!H32+'Dir BA - OGV1'!H32+'Dir BA - Car &amp; LGV'!H32)</f>
        <v>53</v>
      </c>
      <c r="I32" s="16">
        <f>IF(OR('Dir BA - Car &amp; LGV'!I32="*",'Dir BA - OGV1'!I32="*",'Dir BA - OGV2'!I32="*"),"*",'Dir BA - OGV2'!I32+'Dir BA - OGV1'!I32+'Dir BA - Car &amp; LGV'!I32)</f>
        <v>40</v>
      </c>
      <c r="J32" s="16">
        <f>IF(OR('Dir BA - Car &amp; LGV'!J32="*",'Dir BA - OGV1'!J32="*",'Dir BA - OGV2'!J32="*"),"*",'Dir BA - OGV2'!J32+'Dir BA - OGV1'!J32+'Dir BA - Car &amp; LGV'!J32)</f>
        <v>48</v>
      </c>
      <c r="K32" s="16">
        <f>IF(OR('Dir BA - Car &amp; LGV'!K32="*",'Dir BA - OGV1'!K32="*",'Dir BA - OGV2'!K32="*"),"*",'Dir BA - OGV2'!K32+'Dir BA - OGV1'!K32+'Dir BA - Car &amp; LGV'!K32)</f>
        <v>71</v>
      </c>
      <c r="L32" s="16">
        <f>IF(OR('Dir BA - Car &amp; LGV'!L32="*",'Dir BA - OGV1'!L32="*",'Dir BA - OGV2'!L32="*"),"*",'Dir BA - OGV2'!L32+'Dir BA - OGV1'!L32+'Dir BA - Car &amp; LGV'!L32)</f>
        <v>72</v>
      </c>
      <c r="M32" s="16">
        <f>IF(OR('Dir BA - Car &amp; LGV'!M32="*",'Dir BA - OGV1'!M32="*",'Dir BA - OGV2'!M32="*"),"*",'Dir BA - OGV2'!M32+'Dir BA - OGV1'!M32+'Dir BA - Car &amp; LGV'!M32)</f>
        <v>67</v>
      </c>
      <c r="N32" s="16">
        <f>IF(OR('Dir BA - Car &amp; LGV'!N32="*",'Dir BA - OGV1'!N32="*",'Dir BA - OGV2'!N32="*"),"*",'Dir BA - OGV2'!N32+'Dir BA - OGV1'!N32+'Dir BA - Car &amp; LGV'!N32)</f>
        <v>85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65</v>
      </c>
      <c r="X32" s="154">
        <f>IF(OR('Dir BA - Car &amp; LGV'!X32="*",'Dir BA - OGV1'!X32="*",'Dir BA - OGV2'!X32="*"),"*",'Dir BA - OGV2'!X32+'Dir BA - OGV1'!X32+'Dir BA - Car &amp; LGV'!X32)</f>
        <v>62</v>
      </c>
      <c r="Y32" s="155">
        <f>IF(OR('Dir BA - Car &amp; LGV'!Y32="*",'Dir BA - OGV1'!Y32="*",'Dir BA - OGV2'!Y32="*"),"*",'Dir BA - OGV2'!Y32+'Dir BA - OGV1'!Y32+'Dir BA - Car &amp; LGV'!Y32)</f>
        <v>65.3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>
        <f>IF(OR('Dir BA - Car &amp; LGV'!E33="*",'Dir BA - OGV1'!E33="*",'Dir BA - OGV2'!E33="*"),"*",'Dir BA - OGV2'!E33+'Dir BA - OGV1'!E33+'Dir BA - Car &amp; LGV'!E33)</f>
        <v>59</v>
      </c>
      <c r="F33" s="17">
        <f>IF(OR('Dir BA - Car &amp; LGV'!F33="*",'Dir BA - OGV1'!F33="*",'Dir BA - OGV2'!F33="*"),"*",'Dir BA - OGV2'!F33+'Dir BA - OGV1'!F33+'Dir BA - Car &amp; LGV'!F33)</f>
        <v>59</v>
      </c>
      <c r="G33" s="17">
        <f>IF(OR('Dir BA - Car &amp; LGV'!G33="*",'Dir BA - OGV1'!G33="*",'Dir BA - OGV2'!G33="*"),"*",'Dir BA - OGV2'!G33+'Dir BA - OGV1'!G33+'Dir BA - Car &amp; LGV'!G33)</f>
        <v>82</v>
      </c>
      <c r="H33" s="17">
        <f>IF(OR('Dir BA - Car &amp; LGV'!H33="*",'Dir BA - OGV1'!H33="*",'Dir BA - OGV2'!H33="*"),"*",'Dir BA - OGV2'!H33+'Dir BA - OGV1'!H33+'Dir BA - Car &amp; LGV'!H33)</f>
        <v>53</v>
      </c>
      <c r="I33" s="17">
        <f>IF(OR('Dir BA - Car &amp; LGV'!I33="*",'Dir BA - OGV1'!I33="*",'Dir BA - OGV2'!I33="*"),"*",'Dir BA - OGV2'!I33+'Dir BA - OGV1'!I33+'Dir BA - Car &amp; LGV'!I33)</f>
        <v>0</v>
      </c>
      <c r="J33" s="17">
        <f>IF(OR('Dir BA - Car &amp; LGV'!J33="*",'Dir BA - OGV1'!J33="*",'Dir BA - OGV2'!J33="*"),"*",'Dir BA - OGV2'!J33+'Dir BA - OGV1'!J33+'Dir BA - Car &amp; LGV'!J33)</f>
        <v>62</v>
      </c>
      <c r="K33" s="17">
        <f>IF(OR('Dir BA - Car &amp; LGV'!K33="*",'Dir BA - OGV1'!K33="*",'Dir BA - OGV2'!K33="*"),"*",'Dir BA - OGV2'!K33+'Dir BA - OGV1'!K33+'Dir BA - Car &amp; LGV'!K33)</f>
        <v>48</v>
      </c>
      <c r="L33" s="17">
        <f>IF(OR('Dir BA - Car &amp; LGV'!L33="*",'Dir BA - OGV1'!L33="*",'Dir BA - OGV2'!L33="*"),"*",'Dir BA - OGV2'!L33+'Dir BA - OGV1'!L33+'Dir BA - Car &amp; LGV'!L33)</f>
        <v>54</v>
      </c>
      <c r="M33" s="17">
        <f>IF(OR('Dir BA - Car &amp; LGV'!M33="*",'Dir BA - OGV1'!M33="*",'Dir BA - OGV2'!M33="*"),"*",'Dir BA - OGV2'!M33+'Dir BA - OGV1'!M33+'Dir BA - Car &amp; LGV'!M33)</f>
        <v>69</v>
      </c>
      <c r="N33" s="17">
        <f>IF(OR('Dir BA - Car &amp; LGV'!N33="*",'Dir BA - OGV1'!N33="*",'Dir BA - OGV2'!N33="*"),"*",'Dir BA - OGV2'!N33+'Dir BA - OGV1'!N33+'Dir BA - Car &amp; LGV'!N33)</f>
        <v>57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55.75</v>
      </c>
      <c r="X33" s="149">
        <f>IF(OR('Dir BA - Car &amp; LGV'!X33="*",'Dir BA - OGV1'!X33="*",'Dir BA - OGV2'!X33="*"),"*",'Dir BA - OGV2'!X33+'Dir BA - OGV1'!X33+'Dir BA - Car &amp; LGV'!X33)</f>
        <v>50.142857142857146</v>
      </c>
      <c r="Y33" s="156">
        <f>IF(OR('Dir BA - Car &amp; LGV'!Y33="*",'Dir BA - OGV1'!Y33="*",'Dir BA - OGV2'!Y33="*"),"*",'Dir BA - OGV2'!Y33+'Dir BA - OGV1'!Y33+'Dir BA - Car &amp; LGV'!Y33)</f>
        <v>54.300000000000004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800</v>
      </c>
      <c r="F35" s="8">
        <f t="shared" si="1"/>
        <v>1197</v>
      </c>
      <c r="G35" s="8">
        <f t="shared" si="1"/>
        <v>926</v>
      </c>
      <c r="H35" s="8">
        <f t="shared" si="1"/>
        <v>823</v>
      </c>
      <c r="I35" s="8">
        <f t="shared" si="1"/>
        <v>1035</v>
      </c>
      <c r="J35" s="8">
        <f t="shared" si="1"/>
        <v>1210</v>
      </c>
      <c r="K35" s="8">
        <f t="shared" si="1"/>
        <v>1206</v>
      </c>
      <c r="L35" s="8">
        <f t="shared" si="1"/>
        <v>1212</v>
      </c>
      <c r="M35" s="8">
        <f t="shared" si="1"/>
        <v>1358</v>
      </c>
      <c r="N35" s="8">
        <f t="shared" si="1"/>
        <v>900</v>
      </c>
      <c r="O35" s="8">
        <f t="shared" si="1"/>
        <v>24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1195.0833333333333</v>
      </c>
      <c r="X35" s="9">
        <f t="shared" si="1"/>
        <v>1195.6666666666667</v>
      </c>
      <c r="Y35" s="50">
        <f t="shared" si="1"/>
        <v>1095.3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1070</v>
      </c>
      <c r="F36" s="10">
        <f t="shared" si="2"/>
        <v>1524</v>
      </c>
      <c r="G36" s="10">
        <f t="shared" si="2"/>
        <v>1223</v>
      </c>
      <c r="H36" s="10">
        <f t="shared" si="2"/>
        <v>1062</v>
      </c>
      <c r="I36" s="10">
        <f t="shared" si="2"/>
        <v>1281</v>
      </c>
      <c r="J36" s="10">
        <f t="shared" si="2"/>
        <v>1466</v>
      </c>
      <c r="K36" s="10">
        <f t="shared" si="2"/>
        <v>1478</v>
      </c>
      <c r="L36" s="10">
        <f t="shared" si="2"/>
        <v>1500</v>
      </c>
      <c r="M36" s="10">
        <f t="shared" si="2"/>
        <v>1661</v>
      </c>
      <c r="N36" s="10">
        <f t="shared" si="2"/>
        <v>1219</v>
      </c>
      <c r="O36" s="10">
        <f t="shared" si="2"/>
        <v>39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1472.8333333333333</v>
      </c>
      <c r="X36" s="11">
        <f t="shared" si="2"/>
        <v>1479.5238095238096</v>
      </c>
      <c r="Y36" s="51">
        <f t="shared" si="2"/>
        <v>1378.5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1198</v>
      </c>
      <c r="F37" s="10">
        <f t="shared" si="3"/>
        <v>1650</v>
      </c>
      <c r="G37" s="10">
        <f t="shared" si="3"/>
        <v>1386</v>
      </c>
      <c r="H37" s="10">
        <f t="shared" si="3"/>
        <v>1168</v>
      </c>
      <c r="I37" s="10">
        <f t="shared" si="3"/>
        <v>1321</v>
      </c>
      <c r="J37" s="10">
        <f t="shared" si="3"/>
        <v>1576</v>
      </c>
      <c r="K37" s="10">
        <f t="shared" si="3"/>
        <v>1597</v>
      </c>
      <c r="L37" s="10">
        <f t="shared" si="3"/>
        <v>1626</v>
      </c>
      <c r="M37" s="10">
        <f t="shared" si="3"/>
        <v>1797</v>
      </c>
      <c r="N37" s="10">
        <f t="shared" si="3"/>
        <v>1361</v>
      </c>
      <c r="O37" s="10">
        <f t="shared" si="3"/>
        <v>39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1593.5833333333333</v>
      </c>
      <c r="X37" s="11">
        <f t="shared" si="3"/>
        <v>1591.6666666666667</v>
      </c>
      <c r="Y37" s="51">
        <f t="shared" si="3"/>
        <v>1498.1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1198</v>
      </c>
      <c r="F38" s="10">
        <f t="shared" si="4"/>
        <v>1788</v>
      </c>
      <c r="G38" s="10">
        <f t="shared" si="4"/>
        <v>1640</v>
      </c>
      <c r="H38" s="10">
        <f t="shared" si="4"/>
        <v>1451</v>
      </c>
      <c r="I38" s="10">
        <f t="shared" si="4"/>
        <v>1446</v>
      </c>
      <c r="J38" s="10">
        <f t="shared" si="4"/>
        <v>1699</v>
      </c>
      <c r="K38" s="10">
        <f t="shared" si="4"/>
        <v>1726</v>
      </c>
      <c r="L38" s="10">
        <f t="shared" si="4"/>
        <v>1742</v>
      </c>
      <c r="M38" s="10">
        <f t="shared" si="4"/>
        <v>1941</v>
      </c>
      <c r="N38" s="10">
        <f t="shared" si="4"/>
        <v>1585</v>
      </c>
      <c r="O38" s="10">
        <f t="shared" si="4"/>
        <v>278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1716.25</v>
      </c>
      <c r="X38" s="11">
        <f t="shared" si="4"/>
        <v>1720.8333333333333</v>
      </c>
      <c r="Y38" s="51">
        <f t="shared" si="4"/>
        <v>1675.6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197</v>
      </c>
      <c r="G39" s="10">
        <f t="shared" si="5"/>
        <v>92</v>
      </c>
      <c r="H39" s="10">
        <f t="shared" si="5"/>
        <v>68</v>
      </c>
      <c r="I39" s="10">
        <f t="shared" si="5"/>
        <v>213</v>
      </c>
      <c r="J39" s="10">
        <f t="shared" si="5"/>
        <v>214</v>
      </c>
      <c r="K39" s="10">
        <f t="shared" si="5"/>
        <v>199</v>
      </c>
      <c r="L39" s="10">
        <f t="shared" si="5"/>
        <v>213</v>
      </c>
      <c r="M39" s="10">
        <f t="shared" si="5"/>
        <v>191</v>
      </c>
      <c r="N39" s="10">
        <f t="shared" si="5"/>
        <v>73</v>
      </c>
      <c r="O39" s="10">
        <f t="shared" si="5"/>
        <v>24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208.66666666666666</v>
      </c>
      <c r="X39" s="11">
        <f t="shared" si="5"/>
        <v>204.5</v>
      </c>
      <c r="Y39" s="51">
        <f t="shared" si="5"/>
        <v>160.57777777777778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356</v>
      </c>
      <c r="F40" s="12">
        <f t="shared" si="6"/>
        <v>360</v>
      </c>
      <c r="G40" s="12">
        <f t="shared" si="6"/>
        <v>298</v>
      </c>
      <c r="H40" s="12">
        <f t="shared" si="6"/>
        <v>252</v>
      </c>
      <c r="I40" s="12">
        <f t="shared" si="6"/>
        <v>297</v>
      </c>
      <c r="J40" s="12">
        <f t="shared" si="6"/>
        <v>366</v>
      </c>
      <c r="K40" s="12">
        <f t="shared" si="6"/>
        <v>444</v>
      </c>
      <c r="L40" s="12">
        <f t="shared" si="6"/>
        <v>454</v>
      </c>
      <c r="M40" s="12">
        <f t="shared" si="6"/>
        <v>479</v>
      </c>
      <c r="N40" s="12">
        <f t="shared" si="6"/>
        <v>290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405</v>
      </c>
      <c r="X40" s="13">
        <f t="shared" si="6"/>
        <v>393.71428571428567</v>
      </c>
      <c r="Y40" s="52">
        <f t="shared" si="6"/>
        <v>359.6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78</v>
      </c>
      <c r="G42" s="200">
        <f t="shared" si="7"/>
        <v>41</v>
      </c>
      <c r="H42" s="200">
        <f t="shared" si="7"/>
        <v>35</v>
      </c>
      <c r="I42" s="200">
        <f t="shared" si="7"/>
        <v>81</v>
      </c>
      <c r="J42" s="200">
        <f t="shared" si="7"/>
        <v>95</v>
      </c>
      <c r="K42" s="200">
        <f t="shared" si="7"/>
        <v>90</v>
      </c>
      <c r="L42" s="200">
        <f t="shared" si="7"/>
        <v>87</v>
      </c>
      <c r="M42" s="200">
        <f t="shared" si="7"/>
        <v>73</v>
      </c>
      <c r="N42" s="200">
        <f t="shared" si="7"/>
        <v>35</v>
      </c>
      <c r="O42" s="200">
        <f t="shared" si="7"/>
        <v>24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80</v>
      </c>
      <c r="X42" s="209">
        <f t="shared" si="7"/>
        <v>78.666666666666671</v>
      </c>
      <c r="Y42" s="212">
        <f t="shared" si="7"/>
        <v>61.111111111111114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125</v>
      </c>
      <c r="F43" s="201">
        <f t="shared" si="8"/>
        <v>156</v>
      </c>
      <c r="G43" s="201">
        <f t="shared" si="8"/>
        <v>123</v>
      </c>
      <c r="H43" s="201">
        <f t="shared" si="8"/>
        <v>121</v>
      </c>
      <c r="I43" s="201">
        <f t="shared" si="8"/>
        <v>124</v>
      </c>
      <c r="J43" s="201">
        <f t="shared" si="8"/>
        <v>148</v>
      </c>
      <c r="K43" s="201">
        <f t="shared" si="8"/>
        <v>117</v>
      </c>
      <c r="L43" s="201">
        <f t="shared" si="8"/>
        <v>122</v>
      </c>
      <c r="M43" s="201">
        <f t="shared" si="8"/>
        <v>145</v>
      </c>
      <c r="N43" s="201">
        <f t="shared" si="8"/>
        <v>114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127.25</v>
      </c>
      <c r="X43" s="210">
        <f t="shared" si="8"/>
        <v>131.85714285714286</v>
      </c>
      <c r="Y43" s="213">
        <f t="shared" si="8"/>
        <v>125.5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127</v>
      </c>
      <c r="F44" s="202">
        <f t="shared" si="9"/>
        <v>130</v>
      </c>
      <c r="G44" s="202">
        <f t="shared" si="9"/>
        <v>104</v>
      </c>
      <c r="H44" s="202">
        <f t="shared" si="9"/>
        <v>93</v>
      </c>
      <c r="I44" s="202">
        <f t="shared" si="9"/>
        <v>122</v>
      </c>
      <c r="J44" s="202">
        <f t="shared" si="9"/>
        <v>139</v>
      </c>
      <c r="K44" s="202">
        <f t="shared" si="9"/>
        <v>161</v>
      </c>
      <c r="L44" s="202">
        <f t="shared" si="9"/>
        <v>161</v>
      </c>
      <c r="M44" s="202">
        <f t="shared" si="9"/>
        <v>192</v>
      </c>
      <c r="N44" s="202">
        <f t="shared" si="9"/>
        <v>97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146.75</v>
      </c>
      <c r="X44" s="211">
        <f t="shared" si="9"/>
        <v>140.57142857142856</v>
      </c>
      <c r="Y44" s="214">
        <f t="shared" si="9"/>
        <v>126.5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Saint Gabriel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Felix Road (N)</v>
      </c>
      <c r="C5" s="236"/>
      <c r="D5" s="301" t="s">
        <v>2</v>
      </c>
      <c r="E5" s="235" t="str">
        <f>'Dir BA - Car &amp; LGV'!E5</f>
        <v>Bouverie Street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15</v>
      </c>
      <c r="E9" s="140">
        <v>2</v>
      </c>
      <c r="F9" s="140">
        <v>17</v>
      </c>
      <c r="G9" s="140">
        <v>7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3</v>
      </c>
      <c r="P9" s="260">
        <f>SUM(D9:O9)</f>
        <v>44</v>
      </c>
      <c r="Q9" s="257">
        <f>P9/SUM($P$9:$P$28)</f>
        <v>2.3709451449509646E-3</v>
      </c>
      <c r="R9" s="174">
        <f>Q9</f>
        <v>2.3709451449509646E-3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629</v>
      </c>
      <c r="E10" s="142">
        <v>133</v>
      </c>
      <c r="F10" s="142">
        <v>319</v>
      </c>
      <c r="G10" s="142">
        <v>70</v>
      </c>
      <c r="H10" s="142">
        <v>9</v>
      </c>
      <c r="I10" s="142">
        <v>1</v>
      </c>
      <c r="J10" s="142">
        <v>7</v>
      </c>
      <c r="K10" s="142">
        <v>1</v>
      </c>
      <c r="L10" s="142" t="s">
        <v>107</v>
      </c>
      <c r="M10" s="142">
        <v>1</v>
      </c>
      <c r="N10" s="142" t="s">
        <v>107</v>
      </c>
      <c r="O10" s="261">
        <v>41</v>
      </c>
      <c r="P10" s="261">
        <f t="shared" ref="P10:P28" si="0">SUM(D10:O10)</f>
        <v>1211</v>
      </c>
      <c r="Q10" s="258">
        <f t="shared" ref="Q10:Q28" si="1">P10/SUM($P$9:$P$28)</f>
        <v>6.5254876603082226E-2</v>
      </c>
      <c r="R10" s="175">
        <f>Q10+R9</f>
        <v>6.7625821748033194E-2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711</v>
      </c>
      <c r="E11" s="142">
        <v>168</v>
      </c>
      <c r="F11" s="142">
        <v>1513</v>
      </c>
      <c r="G11" s="142">
        <v>554</v>
      </c>
      <c r="H11" s="142">
        <v>52</v>
      </c>
      <c r="I11" s="142">
        <v>2</v>
      </c>
      <c r="J11" s="142">
        <v>8</v>
      </c>
      <c r="K11" s="142">
        <v>2</v>
      </c>
      <c r="L11" s="142" t="s">
        <v>107</v>
      </c>
      <c r="M11" s="142">
        <v>2</v>
      </c>
      <c r="N11" s="142">
        <v>1</v>
      </c>
      <c r="O11" s="261">
        <v>35</v>
      </c>
      <c r="P11" s="261">
        <f t="shared" si="0"/>
        <v>3048</v>
      </c>
      <c r="Q11" s="258">
        <f t="shared" si="1"/>
        <v>0.16424183640478499</v>
      </c>
      <c r="R11" s="175">
        <f t="shared" ref="R11:R28" si="2">Q11+R10</f>
        <v>0.23186765815281818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50</v>
      </c>
      <c r="E12" s="142">
        <v>53</v>
      </c>
      <c r="F12" s="142">
        <v>3075</v>
      </c>
      <c r="G12" s="142">
        <v>1905</v>
      </c>
      <c r="H12" s="142">
        <v>120</v>
      </c>
      <c r="I12" s="142">
        <v>5</v>
      </c>
      <c r="J12" s="142">
        <v>2</v>
      </c>
      <c r="K12" s="142">
        <v>9</v>
      </c>
      <c r="L12" s="142" t="s">
        <v>107</v>
      </c>
      <c r="M12" s="142" t="s">
        <v>107</v>
      </c>
      <c r="N12" s="142" t="s">
        <v>107</v>
      </c>
      <c r="O12" s="261">
        <v>2</v>
      </c>
      <c r="P12" s="261">
        <f t="shared" si="0"/>
        <v>5221</v>
      </c>
      <c r="Q12" s="258">
        <f t="shared" si="1"/>
        <v>0.28133419549520422</v>
      </c>
      <c r="R12" s="175">
        <f t="shared" si="2"/>
        <v>0.5132018536480224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>
        <v>68</v>
      </c>
      <c r="F13" s="142">
        <v>3456</v>
      </c>
      <c r="G13" s="142">
        <v>2391</v>
      </c>
      <c r="H13" s="142">
        <v>118</v>
      </c>
      <c r="I13" s="142">
        <v>3</v>
      </c>
      <c r="J13" s="142" t="s">
        <v>107</v>
      </c>
      <c r="K13" s="142">
        <v>3</v>
      </c>
      <c r="L13" s="142" t="s">
        <v>107</v>
      </c>
      <c r="M13" s="142">
        <v>1</v>
      </c>
      <c r="N13" s="142">
        <v>1</v>
      </c>
      <c r="O13" s="261">
        <v>1</v>
      </c>
      <c r="P13" s="261">
        <f t="shared" si="0"/>
        <v>6042</v>
      </c>
      <c r="Q13" s="258">
        <f t="shared" si="1"/>
        <v>0.325573876495312</v>
      </c>
      <c r="R13" s="175">
        <f t="shared" si="2"/>
        <v>0.8387757301433344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37</v>
      </c>
      <c r="F14" s="142">
        <v>1260</v>
      </c>
      <c r="G14" s="142">
        <v>952</v>
      </c>
      <c r="H14" s="142">
        <v>24</v>
      </c>
      <c r="I14" s="142">
        <v>2</v>
      </c>
      <c r="J14" s="142" t="s">
        <v>107</v>
      </c>
      <c r="K14" s="142">
        <v>1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2276</v>
      </c>
      <c r="Q14" s="258">
        <f t="shared" si="1"/>
        <v>0.12264252613428171</v>
      </c>
      <c r="R14" s="175">
        <f t="shared" si="2"/>
        <v>0.96141825627761612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15</v>
      </c>
      <c r="F15" s="142">
        <v>252</v>
      </c>
      <c r="G15" s="142">
        <v>248</v>
      </c>
      <c r="H15" s="142">
        <v>9</v>
      </c>
      <c r="I15" s="142" t="s">
        <v>107</v>
      </c>
      <c r="J15" s="142">
        <v>2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526</v>
      </c>
      <c r="Q15" s="258">
        <f t="shared" si="1"/>
        <v>2.8343571505550166E-2</v>
      </c>
      <c r="R15" s="175">
        <f t="shared" si="2"/>
        <v>0.98976182778316624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14</v>
      </c>
      <c r="F16" s="142">
        <v>69</v>
      </c>
      <c r="G16" s="142">
        <v>48</v>
      </c>
      <c r="H16" s="142">
        <v>1</v>
      </c>
      <c r="I16" s="142" t="s">
        <v>107</v>
      </c>
      <c r="J16" s="142">
        <v>1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133</v>
      </c>
      <c r="Q16" s="258">
        <f t="shared" si="1"/>
        <v>7.1667205517835977E-3</v>
      </c>
      <c r="R16" s="175">
        <f t="shared" si="2"/>
        <v>0.99692854833494982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6</v>
      </c>
      <c r="F17" s="142">
        <v>16</v>
      </c>
      <c r="G17" s="142">
        <v>17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39</v>
      </c>
      <c r="Q17" s="258">
        <f t="shared" si="1"/>
        <v>2.1015195602974456E-3</v>
      </c>
      <c r="R17" s="175">
        <f t="shared" si="2"/>
        <v>0.99903006789524729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>
        <v>6</v>
      </c>
      <c r="F18" s="142">
        <v>4</v>
      </c>
      <c r="G18" s="142">
        <v>4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14</v>
      </c>
      <c r="Q18" s="258">
        <f t="shared" si="1"/>
        <v>7.5439163702985235E-4</v>
      </c>
      <c r="R18" s="175">
        <f t="shared" si="2"/>
        <v>0.99978445953227713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>
        <v>1</v>
      </c>
      <c r="F19" s="142">
        <v>1</v>
      </c>
      <c r="G19" s="142">
        <v>1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3</v>
      </c>
      <c r="Q19" s="258">
        <f t="shared" si="1"/>
        <v>1.6165535079211123E-4</v>
      </c>
      <c r="R19" s="175">
        <f t="shared" si="2"/>
        <v>0.99994611488306928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>
        <v>1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1</v>
      </c>
      <c r="Q20" s="258">
        <f t="shared" si="1"/>
        <v>5.3885116930703737E-5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361815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2.3709451449509646E-3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18558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6.7625821748033194E-2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19.496443582282573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0.23186765815281818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25.457601054481547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0.5132018536480224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0.8387757301433344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0.96141825627761612</v>
      </c>
      <c r="E38" s="31">
        <v>0.85</v>
      </c>
      <c r="F38" s="117">
        <f t="shared" si="3"/>
        <v>25.457601054481547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0.98976182778316624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0.99692854833494982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0.99903006789524729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0.99978445953227713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0.99994611488306928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148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143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144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145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147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149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146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Saint Gabriel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Bouverie Street (S)</v>
      </c>
      <c r="E5" s="168"/>
      <c r="F5" s="39"/>
      <c r="G5" s="237" t="s">
        <v>2</v>
      </c>
      <c r="H5" s="169" t="str">
        <f>'Front Cover'!H33</f>
        <v>Felix Road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Felix Road (N)</v>
      </c>
      <c r="E6" s="171"/>
      <c r="F6" s="112"/>
      <c r="G6" s="238" t="s">
        <v>2</v>
      </c>
      <c r="H6" s="171" t="str">
        <f>D5</f>
        <v>Bouverie Street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>
        <v>51.462519999999998</v>
      </c>
      <c r="B8" s="330"/>
      <c r="C8" s="330"/>
      <c r="D8" s="329">
        <v>-2.5692270000000001</v>
      </c>
      <c r="E8" s="330"/>
      <c r="F8" s="331"/>
      <c r="G8" s="332">
        <v>42187</v>
      </c>
      <c r="H8" s="333"/>
      <c r="I8" s="334"/>
      <c r="J8" s="332">
        <v>42197</v>
      </c>
      <c r="K8" s="330"/>
      <c r="L8" s="331"/>
      <c r="M8" s="335">
        <v>30</v>
      </c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http://maps.google.co.uk/maps?hl=en&amp;safe=off&amp;q=51.46252,-2.569227&amp;cr=countryUK|countryGB&amp;um=1&amp;ie=UTF-8&amp;sa=N&amp;tab=wl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51.46252,-2.569227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http://maps.google.co.uk/maps?hl=en&amp;safe=off&amp;q=51.46252,-2.569227&amp;cr=countryUK|countryGB&amp;um=1&amp;ie=UTF-8&amp;sa=N&amp;tab=wl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4.25" customHeight="1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Vicky Tween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Briston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Easton Safer Streets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32.333333333333336</v>
      </c>
      <c r="C13" s="58">
        <f>IFERROR(AVERAGE('Dir BA - Car &amp; LGV'!C10:E10,'Dir BA - Car &amp; LGV'!J10:L10,'Dir BA - Car &amp; LGV'!Q10:S10),0)</f>
        <v>39.666666666666664</v>
      </c>
      <c r="D13" s="58">
        <f>IFERROR(AVERAGE('Dir AB - OGV2'!C10:E10,'Dir AB - OGV2'!J10:L10,'Dir AB - OGV2'!Q10:S10)+AVERAGE('Dir AB - OGV1'!C10:E10,'Dir AB - OGV1'!J10:L10,'Dir AB - OGV1'!Q10:S10),0)</f>
        <v>0</v>
      </c>
      <c r="E13" s="58">
        <f>IFERROR(AVERAGE('Dir BA - OGV2'!C10:E10,'Dir BA - OGV2'!J10:L10,'Dir BA - OGV2'!Q10:S10)+AVERAGE('Dir BA - OGV1'!C10:E10,'Dir BA - OGV1'!J10:L10,'Dir BA - OGV1'!Q10:S10),0)</f>
        <v>0</v>
      </c>
      <c r="F13" s="232">
        <f>SUM(B13:E13)</f>
        <v>72</v>
      </c>
      <c r="G13" s="103">
        <v>0</v>
      </c>
      <c r="H13" s="104"/>
      <c r="I13" s="186">
        <f>MAX(F20:F22)</f>
        <v>146.33333333333334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23</v>
      </c>
      <c r="C14" s="60">
        <f>IFERROR(AVERAGE('Dir BA - Car &amp; LGV'!C11:E11,'Dir BA - Car &amp; LGV'!J11:L11,'Dir BA - Car &amp; LGV'!Q11:S11),0)</f>
        <v>28.666666666666668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0.33333333333333331</v>
      </c>
      <c r="F14" s="231">
        <f t="shared" ref="F14:F36" si="0">SUM(B14:E14)</f>
        <v>52.000000000000007</v>
      </c>
      <c r="G14" s="103">
        <v>4.1666666666666664E-2</v>
      </c>
      <c r="H14" s="104"/>
      <c r="I14" s="186">
        <f>MAX(F23:F28)</f>
        <v>216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17.666666666666668</v>
      </c>
      <c r="C15" s="60">
        <f>IFERROR(AVERAGE('Dir BA - Car &amp; LGV'!C12:E12,'Dir BA - Car &amp; LGV'!J12:L12,'Dir BA - Car &amp; LGV'!Q12:S12),0)</f>
        <v>22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0.33333333333333331</v>
      </c>
      <c r="F15" s="231">
        <f t="shared" si="0"/>
        <v>40.000000000000007</v>
      </c>
      <c r="G15" s="103">
        <v>8.3333333333333329E-2</v>
      </c>
      <c r="H15" s="104"/>
      <c r="I15" s="186">
        <f>MAX(F29:F31)</f>
        <v>242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8</v>
      </c>
      <c r="C16" s="60">
        <f>IFERROR(AVERAGE('Dir BA - Car &amp; LGV'!C13:E13,'Dir BA - Car &amp; LGV'!J13:L13,'Dir BA - Car &amp; LGV'!Q13:S13),0)</f>
        <v>6</v>
      </c>
      <c r="D16" s="60">
        <f>IFERROR(AVERAGE('Dir AB - OGV2'!C13:E13,'Dir AB - OGV2'!J13:L13,'Dir AB - OGV2'!Q13:S13)+AVERAGE('Dir AB - OGV1'!C13:E13,'Dir AB - OGV1'!J13:L13,'Dir AB - OGV1'!Q13:S13),0)</f>
        <v>0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14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10.666666666666666</v>
      </c>
      <c r="C17" s="60">
        <f>IFERROR(AVERAGE('Dir BA - Car &amp; LGV'!C14:E14,'Dir BA - Car &amp; LGV'!J14:L14,'Dir BA - Car &amp; LGV'!Q14:S14),0)</f>
        <v>12.333333333333334</v>
      </c>
      <c r="D17" s="60">
        <f>IFERROR(AVERAGE('Dir AB - OGV2'!C14:E14,'Dir AB - OGV2'!J14:L14,'Dir AB - OGV2'!Q14:S14)+AVERAGE('Dir AB - OGV1'!C14:E14,'Dir AB - OGV1'!J14:L14,'Dir AB - OGV1'!Q14:S14),0)</f>
        <v>0.66666666666666663</v>
      </c>
      <c r="E17" s="60">
        <f>IFERROR(AVERAGE('Dir BA - OGV2'!C14:E14,'Dir BA - OGV2'!J14:L14,'Dir BA - OGV2'!Q14:S14)+AVERAGE('Dir BA - OGV1'!C14:E14,'Dir BA - OGV1'!J14:L14,'Dir BA - OGV1'!Q14:S14),0)</f>
        <v>1</v>
      </c>
      <c r="F17" s="231">
        <f t="shared" si="0"/>
        <v>24.666666666666668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14.666666666666666</v>
      </c>
      <c r="C18" s="60">
        <f>IFERROR(AVERAGE('Dir BA - Car &amp; LGV'!C15:E15,'Dir BA - Car &amp; LGV'!J15:L15,'Dir BA - Car &amp; LGV'!Q15:S15),0)</f>
        <v>12</v>
      </c>
      <c r="D18" s="60">
        <f>IFERROR(AVERAGE('Dir AB - OGV2'!C15:E15,'Dir AB - OGV2'!J15:L15,'Dir AB - OGV2'!Q15:S15)+AVERAGE('Dir AB - OGV1'!C15:E15,'Dir AB - OGV1'!J15:L15,'Dir AB - OGV1'!Q15:S15),0)</f>
        <v>1</v>
      </c>
      <c r="E18" s="60">
        <f>IFERROR(AVERAGE('Dir BA - OGV2'!C15:E15,'Dir BA - OGV2'!J15:L15,'Dir BA - OGV2'!Q15:S15)+AVERAGE('Dir BA - OGV1'!C15:E15,'Dir BA - OGV1'!J15:L15,'Dir BA - OGV1'!Q15:S15),0)</f>
        <v>0.33333333333333331</v>
      </c>
      <c r="F18" s="231">
        <f t="shared" si="0"/>
        <v>27.999999999999996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14.666666666666666</v>
      </c>
      <c r="C19" s="60">
        <f>IFERROR(AVERAGE('Dir BA - Car &amp; LGV'!C16:E16,'Dir BA - Car &amp; LGV'!J16:L16,'Dir BA - Car &amp; LGV'!Q16:S16),0)</f>
        <v>22.666666666666668</v>
      </c>
      <c r="D19" s="60">
        <f>IFERROR(AVERAGE('Dir AB - OGV2'!C16:E16,'Dir AB - OGV2'!J16:L16,'Dir AB - OGV2'!Q16:S16)+AVERAGE('Dir AB - OGV1'!C16:E16,'Dir AB - OGV1'!J16:L16,'Dir AB - OGV1'!Q16:S16),0)</f>
        <v>1.6666666666666667</v>
      </c>
      <c r="E19" s="60">
        <f>IFERROR(AVERAGE('Dir BA - OGV2'!C16:E16,'Dir BA - OGV2'!J16:L16,'Dir BA - OGV2'!Q16:S16)+AVERAGE('Dir BA - OGV1'!C16:E16,'Dir BA - OGV1'!J16:L16,'Dir BA - OGV1'!Q16:S16),0)</f>
        <v>2.3333333333333335</v>
      </c>
      <c r="F19" s="231">
        <f t="shared" si="0"/>
        <v>41.333333333333336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35.333333333333336</v>
      </c>
      <c r="C20" s="60">
        <f>IFERROR(AVERAGE('Dir BA - Car &amp; LGV'!C17:E17,'Dir BA - Car &amp; LGV'!J17:L17,'Dir BA - Car &amp; LGV'!Q17:S17),0)</f>
        <v>48</v>
      </c>
      <c r="D20" s="60">
        <f>IFERROR(AVERAGE('Dir AB - OGV2'!C17:E17,'Dir AB - OGV2'!J17:L17,'Dir AB - OGV2'!Q17:S17)+AVERAGE('Dir AB - OGV1'!C17:E17,'Dir AB - OGV1'!J17:L17,'Dir AB - OGV1'!Q17:S17),0)</f>
        <v>1.6666666666666667</v>
      </c>
      <c r="E20" s="60">
        <f>IFERROR(AVERAGE('Dir BA - OGV2'!C17:E17,'Dir BA - OGV2'!J17:L17,'Dir BA - OGV2'!Q17:S17)+AVERAGE('Dir BA - OGV1'!C17:E17,'Dir BA - OGV1'!J17:L17,'Dir BA - OGV1'!Q17:S17),0)</f>
        <v>2.666666666666667</v>
      </c>
      <c r="F20" s="231">
        <f t="shared" si="0"/>
        <v>87.666666666666686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65</v>
      </c>
      <c r="C21" s="60">
        <f>IFERROR(AVERAGE('Dir BA - Car &amp; LGV'!C18:E18,'Dir BA - Car &amp; LGV'!J18:L18,'Dir BA - Car &amp; LGV'!Q18:S18),0)</f>
        <v>78</v>
      </c>
      <c r="D21" s="60">
        <f>IFERROR(AVERAGE('Dir AB - OGV2'!C18:E18,'Dir AB - OGV2'!J18:L18,'Dir AB - OGV2'!Q18:S18)+AVERAGE('Dir AB - OGV1'!C18:E18,'Dir AB - OGV1'!J18:L18,'Dir AB - OGV1'!Q18:S18),0)</f>
        <v>1.3333333333333333</v>
      </c>
      <c r="E21" s="60">
        <f>IFERROR(AVERAGE('Dir BA - OGV2'!C18:E18,'Dir BA - OGV2'!J18:L18,'Dir BA - OGV2'!Q18:S18)+AVERAGE('Dir BA - OGV1'!C18:E18,'Dir BA - OGV1'!J18:L18,'Dir BA - OGV1'!Q18:S18),0)</f>
        <v>2</v>
      </c>
      <c r="F21" s="231">
        <f t="shared" si="0"/>
        <v>146.33333333333334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57.666666666666664</v>
      </c>
      <c r="C22" s="60">
        <f>IFERROR(AVERAGE('Dir BA - Car &amp; LGV'!C19:E19,'Dir BA - Car &amp; LGV'!J19:L19,'Dir BA - Car &amp; LGV'!Q19:S19),0)</f>
        <v>74</v>
      </c>
      <c r="D22" s="60">
        <f>IFERROR(AVERAGE('Dir AB - OGV2'!C19:E19,'Dir AB - OGV2'!J19:L19,'Dir AB - OGV2'!Q19:S19)+AVERAGE('Dir AB - OGV1'!C19:E19,'Dir AB - OGV1'!J19:L19,'Dir AB - OGV1'!Q19:S19),0)</f>
        <v>4</v>
      </c>
      <c r="E22" s="60">
        <f>IFERROR(AVERAGE('Dir BA - OGV2'!C19:E19,'Dir BA - OGV2'!J19:L19,'Dir BA - OGV2'!Q19:S19)+AVERAGE('Dir BA - OGV1'!C19:E19,'Dir BA - OGV1'!J19:L19,'Dir BA - OGV1'!Q19:S19),0)</f>
        <v>4</v>
      </c>
      <c r="F22" s="231">
        <f t="shared" si="0"/>
        <v>139.66666666666666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51.666666666666664</v>
      </c>
      <c r="C23" s="60">
        <f>IFERROR(AVERAGE('Dir BA - Car &amp; LGV'!C20:E20,'Dir BA - Car &amp; LGV'!J20:L20,'Dir BA - Car &amp; LGV'!Q20:S20),0)</f>
        <v>62.666666666666664</v>
      </c>
      <c r="D23" s="60">
        <f>IFERROR(AVERAGE('Dir AB - OGV2'!C20:E20,'Dir AB - OGV2'!J20:L20,'Dir AB - OGV2'!Q20:S20)+AVERAGE('Dir AB - OGV1'!C20:E20,'Dir AB - OGV1'!J20:L20,'Dir AB - OGV1'!Q20:S20),0)</f>
        <v>3.3333333333333335</v>
      </c>
      <c r="E23" s="60">
        <f>IFERROR(AVERAGE('Dir BA - OGV2'!C20:E20,'Dir BA - OGV2'!J20:L20,'Dir BA - OGV2'!Q20:S20)+AVERAGE('Dir BA - OGV1'!C20:E20,'Dir BA - OGV1'!J20:L20,'Dir BA - OGV1'!Q20:S20),0)</f>
        <v>3</v>
      </c>
      <c r="F23" s="231">
        <f t="shared" si="0"/>
        <v>120.66666666666666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62</v>
      </c>
      <c r="C24" s="60">
        <f>IFERROR(AVERAGE('Dir BA - Car &amp; LGV'!C21:E21,'Dir BA - Car &amp; LGV'!J21:L21,'Dir BA - Car &amp; LGV'!Q21:S21),0)</f>
        <v>75</v>
      </c>
      <c r="D24" s="60">
        <f>IFERROR(AVERAGE('Dir AB - OGV2'!C21:E21,'Dir AB - OGV2'!J21:L21,'Dir AB - OGV2'!Q21:S21)+AVERAGE('Dir AB - OGV1'!C21:E21,'Dir AB - OGV1'!J21:L21,'Dir AB - OGV1'!Q21:S21),0)</f>
        <v>1.6666666666666667</v>
      </c>
      <c r="E24" s="60">
        <f>IFERROR(AVERAGE('Dir BA - OGV2'!C21:E21,'Dir BA - OGV2'!J21:L21,'Dir BA - OGV2'!Q21:S21)+AVERAGE('Dir BA - OGV1'!C21:E21,'Dir BA - OGV1'!J21:L21,'Dir BA - OGV1'!Q21:S21),0)</f>
        <v>3</v>
      </c>
      <c r="F24" s="231">
        <f t="shared" si="0"/>
        <v>141.66666666666666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68.25</v>
      </c>
      <c r="C25" s="60">
        <f>IFERROR(AVERAGE('Dir BA - Car &amp; LGV'!C22:E22,'Dir BA - Car &amp; LGV'!J22:L22,'Dir BA - Car &amp; LGV'!Q22:S22),0)</f>
        <v>92.5</v>
      </c>
      <c r="D25" s="60">
        <f>IFERROR(AVERAGE('Dir AB - OGV2'!C22:E22,'Dir AB - OGV2'!J22:L22,'Dir AB - OGV2'!Q22:S22)+AVERAGE('Dir AB - OGV1'!C22:E22,'Dir AB - OGV1'!J22:L22,'Dir AB - OGV1'!Q22:S22),0)</f>
        <v>2</v>
      </c>
      <c r="E25" s="60">
        <f>IFERROR(AVERAGE('Dir BA - OGV2'!C22:E22,'Dir BA - OGV2'!J22:L22,'Dir BA - OGV2'!Q22:S22)+AVERAGE('Dir BA - OGV1'!C22:E22,'Dir BA - OGV1'!J22:L22,'Dir BA - OGV1'!Q22:S22),0)</f>
        <v>3.25</v>
      </c>
      <c r="F25" s="231">
        <f t="shared" si="0"/>
        <v>166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80</v>
      </c>
      <c r="C26" s="60">
        <f>IFERROR(AVERAGE('Dir BA - Car &amp; LGV'!C23:E23,'Dir BA - Car &amp; LGV'!J23:L23,'Dir BA - Car &amp; LGV'!Q23:S23),0)</f>
        <v>101</v>
      </c>
      <c r="D26" s="60">
        <f>IFERROR(AVERAGE('Dir AB - OGV2'!C23:E23,'Dir AB - OGV2'!J23:L23,'Dir AB - OGV2'!Q23:S23)+AVERAGE('Dir AB - OGV1'!C23:E23,'Dir AB - OGV1'!J23:L23,'Dir AB - OGV1'!Q23:S23),0)</f>
        <v>2.75</v>
      </c>
      <c r="E26" s="60">
        <f>IFERROR(AVERAGE('Dir BA - OGV2'!C23:E23,'Dir BA - OGV2'!J23:L23,'Dir BA - OGV2'!Q23:S23)+AVERAGE('Dir BA - OGV1'!C23:E23,'Dir BA - OGV1'!J23:L23,'Dir BA - OGV1'!Q23:S23),0)</f>
        <v>3.25</v>
      </c>
      <c r="F26" s="231">
        <f t="shared" si="0"/>
        <v>187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85.5</v>
      </c>
      <c r="C27" s="60">
        <f>IFERROR(AVERAGE('Dir BA - Car &amp; LGV'!C24:E24,'Dir BA - Car &amp; LGV'!J24:L24,'Dir BA - Car &amp; LGV'!Q24:S24),0)</f>
        <v>108.25</v>
      </c>
      <c r="D27" s="60">
        <f>IFERROR(AVERAGE('Dir AB - OGV2'!C24:E24,'Dir AB - OGV2'!J24:L24,'Dir AB - OGV2'!Q24:S24)+AVERAGE('Dir AB - OGV1'!C24:E24,'Dir AB - OGV1'!J24:L24,'Dir AB - OGV1'!Q24:S24),0)</f>
        <v>2.75</v>
      </c>
      <c r="E27" s="60">
        <f>IFERROR(AVERAGE('Dir BA - OGV2'!C24:E24,'Dir BA - OGV2'!J24:L24,'Dir BA - OGV2'!Q24:S24)+AVERAGE('Dir BA - OGV1'!C24:E24,'Dir BA - OGV1'!J24:L24,'Dir BA - OGV1'!Q24:S24),0)</f>
        <v>2.25</v>
      </c>
      <c r="F27" s="231">
        <f t="shared" si="0"/>
        <v>198.75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85.25</v>
      </c>
      <c r="C28" s="60">
        <f>IFERROR(AVERAGE('Dir BA - Car &amp; LGV'!C25:E25,'Dir BA - Car &amp; LGV'!J25:L25,'Dir BA - Car &amp; LGV'!Q25:S25),0)</f>
        <v>124.25</v>
      </c>
      <c r="D28" s="60">
        <f>IFERROR(AVERAGE('Dir AB - OGV2'!C25:E25,'Dir AB - OGV2'!J25:L25,'Dir AB - OGV2'!Q25:S25)+AVERAGE('Dir AB - OGV1'!C25:E25,'Dir AB - OGV1'!J25:L25,'Dir AB - OGV1'!Q25:S25),0)</f>
        <v>3.5</v>
      </c>
      <c r="E28" s="60">
        <f>IFERROR(AVERAGE('Dir BA - OGV2'!C25:E25,'Dir BA - OGV2'!J25:L25,'Dir BA - OGV2'!Q25:S25)+AVERAGE('Dir BA - OGV1'!C25:E25,'Dir BA - OGV1'!J25:L25,'Dir BA - OGV1'!Q25:S25),0)</f>
        <v>3</v>
      </c>
      <c r="F28" s="231">
        <f t="shared" si="0"/>
        <v>216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94</v>
      </c>
      <c r="C29" s="60">
        <f>IFERROR(AVERAGE('Dir BA - Car &amp; LGV'!C26:E26,'Dir BA - Car &amp; LGV'!J26:L26,'Dir BA - Car &amp; LGV'!Q26:S26),0)</f>
        <v>142.25</v>
      </c>
      <c r="D29" s="60">
        <f>IFERROR(AVERAGE('Dir AB - OGV2'!C26:E26,'Dir AB - OGV2'!J26:L26,'Dir AB - OGV2'!Q26:S26)+AVERAGE('Dir AB - OGV1'!C26:E26,'Dir AB - OGV1'!J26:L26,'Dir AB - OGV1'!Q26:S26),0)</f>
        <v>1.25</v>
      </c>
      <c r="E29" s="60">
        <f>IFERROR(AVERAGE('Dir BA - OGV2'!C26:E26,'Dir BA - OGV2'!J26:L26,'Dir BA - OGV2'!Q26:S26)+AVERAGE('Dir BA - OGV1'!C26:E26,'Dir BA - OGV1'!J26:L26,'Dir BA - OGV1'!Q26:S26),0)</f>
        <v>4.5</v>
      </c>
      <c r="F29" s="231">
        <f t="shared" si="0"/>
        <v>242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89.5</v>
      </c>
      <c r="C30" s="60">
        <f>IFERROR(AVERAGE('Dir BA - Car &amp; LGV'!C27:E27,'Dir BA - Car &amp; LGV'!J27:L27,'Dir BA - Car &amp; LGV'!Q27:S27),0)</f>
        <v>134.75</v>
      </c>
      <c r="D30" s="60">
        <f>IFERROR(AVERAGE('Dir AB - OGV2'!C27:E27,'Dir AB - OGV2'!J27:L27,'Dir AB - OGV2'!Q27:S27)+AVERAGE('Dir AB - OGV1'!C27:E27,'Dir AB - OGV1'!J27:L27,'Dir AB - OGV1'!Q27:S27),0)</f>
        <v>1.25</v>
      </c>
      <c r="E30" s="60">
        <f>IFERROR(AVERAGE('Dir BA - OGV2'!C27:E27,'Dir BA - OGV2'!J27:L27,'Dir BA - OGV2'!Q27:S27)+AVERAGE('Dir BA - OGV1'!C27:E27,'Dir BA - OGV1'!J27:L27,'Dir BA - OGV1'!Q27:S27),0)</f>
        <v>4.75</v>
      </c>
      <c r="F30" s="231">
        <f t="shared" si="0"/>
        <v>230.25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81.25</v>
      </c>
      <c r="C31" s="60">
        <f>IFERROR(AVERAGE('Dir BA - Car &amp; LGV'!C28:E28,'Dir BA - Car &amp; LGV'!J28:L28,'Dir BA - Car &amp; LGV'!Q28:S28),0)</f>
        <v>116.5</v>
      </c>
      <c r="D31" s="60">
        <f>IFERROR(AVERAGE('Dir AB - OGV2'!C28:E28,'Dir AB - OGV2'!J28:L28,'Dir AB - OGV2'!Q28:S28)+AVERAGE('Dir AB - OGV1'!C28:E28,'Dir AB - OGV1'!J28:L28,'Dir AB - OGV1'!Q28:S28),0)</f>
        <v>2</v>
      </c>
      <c r="E31" s="60">
        <f>IFERROR(AVERAGE('Dir BA - OGV2'!C28:E28,'Dir BA - OGV2'!J28:L28,'Dir BA - OGV2'!Q28:S28)+AVERAGE('Dir BA - OGV1'!C28:E28,'Dir BA - OGV1'!J28:L28,'Dir BA - OGV1'!Q28:S28),0)</f>
        <v>2.25</v>
      </c>
      <c r="F31" s="231">
        <f t="shared" si="0"/>
        <v>202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78.5</v>
      </c>
      <c r="C32" s="60">
        <f>IFERROR(AVERAGE('Dir BA - Car &amp; LGV'!C29:E29,'Dir BA - Car &amp; LGV'!J29:L29,'Dir BA - Car &amp; LGV'!Q29:S29),0)</f>
        <v>91.75</v>
      </c>
      <c r="D32" s="60">
        <f>IFERROR(AVERAGE('Dir AB - OGV2'!C29:E29,'Dir AB - OGV2'!J29:L29,'Dir AB - OGV2'!Q29:S29)+AVERAGE('Dir AB - OGV1'!C29:E29,'Dir AB - OGV1'!J29:L29,'Dir AB - OGV1'!Q29:S29),0)</f>
        <v>1.5</v>
      </c>
      <c r="E32" s="60">
        <f>IFERROR(AVERAGE('Dir BA - OGV2'!C29:E29,'Dir BA - OGV2'!J29:L29,'Dir BA - OGV2'!Q29:S29)+AVERAGE('Dir BA - OGV1'!C29:E29,'Dir BA - OGV1'!J29:L29,'Dir BA - OGV1'!Q29:S29),0)</f>
        <v>1.25</v>
      </c>
      <c r="F32" s="231">
        <f t="shared" si="0"/>
        <v>173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73.25</v>
      </c>
      <c r="C33" s="60">
        <f>IFERROR(AVERAGE('Dir BA - Car &amp; LGV'!C30:E30,'Dir BA - Car &amp; LGV'!J30:L30,'Dir BA - Car &amp; LGV'!Q30:S30),0)</f>
        <v>90.5</v>
      </c>
      <c r="D33" s="60">
        <f>IFERROR(AVERAGE('Dir AB - OGV2'!C30:E30,'Dir AB - OGV2'!J30:L30,'Dir AB - OGV2'!Q30:S30)+AVERAGE('Dir AB - OGV1'!C30:E30,'Dir AB - OGV1'!J30:L30,'Dir AB - OGV1'!Q30:S30),0)</f>
        <v>1.5</v>
      </c>
      <c r="E33" s="60">
        <f>IFERROR(AVERAGE('Dir BA - OGV2'!C30:E30,'Dir BA - OGV2'!J30:L30,'Dir BA - OGV2'!Q30:S30)+AVERAGE('Dir BA - OGV1'!C30:E30,'Dir BA - OGV1'!J30:L30,'Dir BA - OGV1'!Q30:S30),0)</f>
        <v>0.75</v>
      </c>
      <c r="F33" s="231">
        <f t="shared" si="0"/>
        <v>166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61.5</v>
      </c>
      <c r="C34" s="60">
        <f>IFERROR(AVERAGE('Dir BA - Car &amp; LGV'!C31:E31,'Dir BA - Car &amp; LGV'!J31:L31,'Dir BA - Car &amp; LGV'!Q31:S31),0)</f>
        <v>67.5</v>
      </c>
      <c r="D34" s="60">
        <f>IFERROR(AVERAGE('Dir AB - OGV2'!C31:E31,'Dir AB - OGV2'!J31:L31,'Dir AB - OGV2'!Q31:S31)+AVERAGE('Dir AB - OGV1'!C31:E31,'Dir AB - OGV1'!J31:L31,'Dir AB - OGV1'!Q31:S31),0)</f>
        <v>0.5</v>
      </c>
      <c r="E34" s="60">
        <f>IFERROR(AVERAGE('Dir BA - OGV2'!C31:E31,'Dir BA - OGV2'!J31:L31,'Dir BA - OGV2'!Q31:S31)+AVERAGE('Dir BA - OGV1'!C31:E31,'Dir BA - OGV1'!J31:L31,'Dir BA - OGV1'!Q31:S31),0)</f>
        <v>1</v>
      </c>
      <c r="F34" s="231">
        <f t="shared" si="0"/>
        <v>130.5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66</v>
      </c>
      <c r="C35" s="60">
        <f>IFERROR(AVERAGE('Dir BA - Car &amp; LGV'!C32:E32,'Dir BA - Car &amp; LGV'!J32:L32,'Dir BA - Car &amp; LGV'!Q32:S32),0)</f>
        <v>64</v>
      </c>
      <c r="D35" s="60">
        <f>IFERROR(AVERAGE('Dir AB - OGV2'!C32:E32,'Dir AB - OGV2'!J32:L32,'Dir AB - OGV2'!Q32:S32)+AVERAGE('Dir AB - OGV1'!C32:E32,'Dir AB - OGV1'!J32:L32,'Dir AB - OGV1'!Q32:S32),0)</f>
        <v>0</v>
      </c>
      <c r="E35" s="60">
        <f>IFERROR(AVERAGE('Dir BA - OGV2'!C32:E32,'Dir BA - OGV2'!J32:L32,'Dir BA - OGV2'!Q32:S32)+AVERAGE('Dir BA - OGV1'!C32:E32,'Dir BA - OGV1'!J32:L32,'Dir BA - OGV1'!Q32:S32),0)</f>
        <v>1</v>
      </c>
      <c r="F35" s="231">
        <f t="shared" si="0"/>
        <v>131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47.75</v>
      </c>
      <c r="C36" s="115">
        <f>IFERROR(AVERAGE('Dir BA - Car &amp; LGV'!C33:E33,'Dir BA - Car &amp; LGV'!J33:L33,'Dir BA - Car &amp; LGV'!Q33:S33),0)</f>
        <v>55.75</v>
      </c>
      <c r="D36" s="115">
        <f>IFERROR(AVERAGE('Dir AB - OGV2'!C33:E33,'Dir AB - OGV2'!J33:L33,'Dir AB - OGV2'!Q33:S33)+AVERAGE('Dir AB - OGV1'!C33:E33,'Dir AB - OGV1'!J33:L33,'Dir AB - OGV1'!Q33:S33),0)</f>
        <v>0</v>
      </c>
      <c r="E36" s="115">
        <f>IFERROR(AVERAGE('Dir BA - OGV2'!C33:E33,'Dir BA - OGV2'!J33:L33,'Dir BA - OGV2'!Q33:S33)+AVERAGE('Dir BA - OGV1'!C33:E33,'Dir BA - OGV1'!J33:L33,'Dir BA - OGV1'!Q33:S33),0)</f>
        <v>0</v>
      </c>
      <c r="F36" s="116">
        <f t="shared" si="0"/>
        <v>103.5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0.33333333333333298</v>
      </c>
      <c r="C43" s="371">
        <f>K13</f>
        <v>0.37500033333333299</v>
      </c>
      <c r="D43" s="373">
        <f>I13</f>
        <v>146.33333333333334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0.625</v>
      </c>
      <c r="C45" s="372">
        <f>K14</f>
        <v>0.66666700000000001</v>
      </c>
      <c r="D45" s="374">
        <f>I14</f>
        <v>216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242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2.1431760678672421E-2</v>
      </c>
      <c r="C53" s="375">
        <f>IFERROR((SUM('Dir BA - OGV1'!B38:V38)+SUM('Dir BA - OGV2'!B38:V38))/SUM('Dir BA - All Vehicles'!B38:V38),0)</f>
        <v>2.3341821268340002E-2</v>
      </c>
      <c r="D53" s="381">
        <f>IFERROR((SUM('Dir AB - OGV1'!B38:V38)+SUM('Dir AB - OGV2'!B38:V38)+SUM('Dir BA - OGV2'!B38:V38)+SUM('Dir BA - OGV1'!B38:V38))/(SUM('Dir AB - All Vehicles'!B38:V38)+SUM('Dir BA - All Vehicles'!B38:V38)),0)</f>
        <v>2.2484297741547508E-2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8.4928464101391519E-4</v>
      </c>
      <c r="D61" s="84">
        <f>IFERROR('Dir BA - Speeds'!R9,0)</f>
        <v>2.3709451449509646E-3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3.0508917488730646E-2</v>
      </c>
      <c r="D62" s="88">
        <f>IFERROR('Dir BA - Speeds'!R10,0)</f>
        <v>6.7625821748033194E-2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0.19892859476056704</v>
      </c>
      <c r="D63" s="88">
        <f>IFERROR('Dir BA - Speeds'!R11,0)</f>
        <v>0.23186765815281818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0.54772326386620496</v>
      </c>
      <c r="D64" s="88">
        <f>IFERROR('Dir BA - Speeds'!R12,0)</f>
        <v>0.5132018536480224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0.85157117658587578</v>
      </c>
      <c r="D65" s="88">
        <f>IFERROR('Dir BA - Speeds'!R13,0)</f>
        <v>0.8387757301433344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0.96753119487816031</v>
      </c>
      <c r="D66" s="88">
        <f>IFERROR('Dir BA - Speeds'!R14,0)</f>
        <v>0.96141825627761612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0.99372835957405103</v>
      </c>
      <c r="D67" s="88">
        <f>IFERROR('Dir BA - Speeds'!R15,0)</f>
        <v>0.98976182778316624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0.99862807865682357</v>
      </c>
      <c r="D68" s="88">
        <f>IFERROR('Dir BA - Speeds'!R16,0)</f>
        <v>0.99692854833494982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0.99967335206114838</v>
      </c>
      <c r="D69" s="88">
        <f>IFERROR('Dir BA - Speeds'!R17,0)</f>
        <v>0.99903006789524729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0.99980401123668894</v>
      </c>
      <c r="D70" s="88">
        <f>IFERROR('Dir BA - Speeds'!R18,0)</f>
        <v>0.99978445953227713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0.99999999999999989</v>
      </c>
      <c r="D71" s="88">
        <f>IFERROR('Dir BA - Speeds'!R19,0)</f>
        <v>0.99994611488306928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0.99999999999999989</v>
      </c>
      <c r="D72" s="88">
        <f>IFERROR('Dir BA - Speeds'!R20,0)</f>
        <v>1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0.99999999999999989</v>
      </c>
      <c r="D73" s="88">
        <f>IFERROR('Dir BA - Speeds'!R21,0)</f>
        <v>1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0.99999999999999989</v>
      </c>
      <c r="D74" s="88">
        <f>IFERROR('Dir BA - Speeds'!R22,0)</f>
        <v>1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0.99999999999999989</v>
      </c>
      <c r="D75" s="88">
        <f>IFERROR('Dir BA - Speeds'!R23,0)</f>
        <v>1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0.99999999999999989</v>
      </c>
      <c r="D76" s="88">
        <f>IFERROR('Dir BA - Speeds'!R24,0)</f>
        <v>1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0.99999999999999989</v>
      </c>
      <c r="D77" s="88">
        <f>IFERROR('Dir BA - Speeds'!R25,0)</f>
        <v>1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0.99999999999999989</v>
      </c>
      <c r="D78" s="88">
        <f>IFERROR('Dir BA - Speeds'!R26,0)</f>
        <v>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0.99999999999999989</v>
      </c>
      <c r="D79" s="88">
        <f>IFERROR('Dir BA - Speeds'!R27,0)</f>
        <v>1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0.99999999999999989</v>
      </c>
      <c r="D80" s="92">
        <f>IFERROR('Dir BA - Speeds'!R28,0)</f>
        <v>1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19.555268831253674</v>
      </c>
      <c r="C84" s="96">
        <f>IFERROR('Dir AB - Speeds'!I35,0)</f>
        <v>24.974145345087077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19.496443582282573</v>
      </c>
      <c r="C85" s="94">
        <f>IFERROR('Dir BA - Speeds'!I35,0)</f>
        <v>25.457601054481547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Saint Gabriel Road</v>
      </c>
    </row>
    <row r="5" spans="1:34" x14ac:dyDescent="0.2">
      <c r="A5" s="14" t="s">
        <v>100</v>
      </c>
      <c r="B5" s="233" t="str">
        <f>'Front Cover'!D33</f>
        <v>Bouverie Street (S)</v>
      </c>
      <c r="C5" s="233"/>
      <c r="D5" s="43" t="s">
        <v>2</v>
      </c>
      <c r="E5" s="233" t="str">
        <f>'Front Cover'!H33</f>
        <v>Felix Road (N)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31</v>
      </c>
      <c r="G10" s="15">
        <v>72</v>
      </c>
      <c r="H10" s="15">
        <v>71</v>
      </c>
      <c r="I10" s="15">
        <v>38</v>
      </c>
      <c r="J10" s="15">
        <v>24</v>
      </c>
      <c r="K10" s="16">
        <v>39</v>
      </c>
      <c r="L10" s="16">
        <v>34</v>
      </c>
      <c r="M10" s="15">
        <v>38</v>
      </c>
      <c r="N10" s="15">
        <v>55</v>
      </c>
      <c r="O10" s="15">
        <v>44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32.333333333333336</v>
      </c>
      <c r="X10" s="40">
        <f>IFERROR(AVERAGE(I10:M10,B10:F10,P10:T10),0)</f>
        <v>34</v>
      </c>
      <c r="Y10" s="47">
        <f>IFERROR(AVERAGE(B10:V10),0)</f>
        <v>44.6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904</v>
      </c>
      <c r="AF10" s="304">
        <f t="shared" si="1"/>
        <v>1471</v>
      </c>
      <c r="AG10" s="304">
        <f t="shared" si="1"/>
        <v>1423</v>
      </c>
      <c r="AH10" s="304">
        <f t="shared" si="1"/>
        <v>1303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23</v>
      </c>
      <c r="G11" s="16">
        <v>45</v>
      </c>
      <c r="H11" s="16">
        <v>43</v>
      </c>
      <c r="I11" s="16">
        <v>25</v>
      </c>
      <c r="J11" s="16">
        <v>31</v>
      </c>
      <c r="K11" s="16">
        <v>21</v>
      </c>
      <c r="L11" s="16">
        <v>17</v>
      </c>
      <c r="M11" s="16">
        <v>33</v>
      </c>
      <c r="N11" s="16">
        <v>44</v>
      </c>
      <c r="O11" s="16">
        <v>43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23</v>
      </c>
      <c r="X11" s="40">
        <f t="shared" ref="X11:X33" si="3">IFERROR(AVERAGE(I11:M11,B11:F11,P11:T11),0)</f>
        <v>25</v>
      </c>
      <c r="Y11" s="48">
        <f t="shared" ref="Y11:Y33" si="4">IFERROR(AVERAGE(B11:V11),0)</f>
        <v>32.5</v>
      </c>
      <c r="AA11" s="303" t="s">
        <v>128</v>
      </c>
      <c r="AB11" s="304">
        <f>I38</f>
        <v>1141</v>
      </c>
      <c r="AC11" s="304">
        <f t="shared" ref="AC11:AH11" si="5">J38</f>
        <v>1281</v>
      </c>
      <c r="AD11" s="304">
        <f t="shared" si="5"/>
        <v>1299</v>
      </c>
      <c r="AE11" s="304">
        <f t="shared" si="5"/>
        <v>1337</v>
      </c>
      <c r="AF11" s="304">
        <f t="shared" si="5"/>
        <v>1437</v>
      </c>
      <c r="AG11" s="304">
        <f t="shared" si="5"/>
        <v>1337</v>
      </c>
      <c r="AH11" s="304">
        <f t="shared" si="5"/>
        <v>217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12</v>
      </c>
      <c r="G12" s="16">
        <v>33</v>
      </c>
      <c r="H12" s="16">
        <v>46</v>
      </c>
      <c r="I12" s="16">
        <v>20</v>
      </c>
      <c r="J12" s="16">
        <v>17</v>
      </c>
      <c r="K12" s="16">
        <v>18</v>
      </c>
      <c r="L12" s="16">
        <v>18</v>
      </c>
      <c r="M12" s="16">
        <v>13</v>
      </c>
      <c r="N12" s="16">
        <v>33</v>
      </c>
      <c r="O12" s="16">
        <v>37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17.666666666666668</v>
      </c>
      <c r="X12" s="40">
        <f t="shared" si="3"/>
        <v>16.333333333333332</v>
      </c>
      <c r="Y12" s="48">
        <f t="shared" si="4"/>
        <v>24.7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9</v>
      </c>
      <c r="G13" s="16">
        <v>30</v>
      </c>
      <c r="H13" s="16">
        <v>45</v>
      </c>
      <c r="I13" s="16">
        <v>6</v>
      </c>
      <c r="J13" s="16">
        <v>9</v>
      </c>
      <c r="K13" s="16">
        <v>6</v>
      </c>
      <c r="L13" s="16">
        <v>9</v>
      </c>
      <c r="M13" s="16">
        <v>10</v>
      </c>
      <c r="N13" s="16">
        <v>42</v>
      </c>
      <c r="O13" s="16">
        <v>27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8</v>
      </c>
      <c r="X13" s="40">
        <f t="shared" si="3"/>
        <v>8.1666666666666661</v>
      </c>
      <c r="Y13" s="48">
        <f t="shared" si="4"/>
        <v>19.3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19</v>
      </c>
      <c r="AF13" s="304">
        <f>'Dir AB - OGV1'!F38</f>
        <v>27</v>
      </c>
      <c r="AG13" s="304">
        <f>'Dir AB - OGV1'!G38</f>
        <v>17</v>
      </c>
      <c r="AH13" s="304">
        <f>'Dir AB - OGV1'!H38</f>
        <v>10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6</v>
      </c>
      <c r="G14" s="16">
        <v>23</v>
      </c>
      <c r="H14" s="16">
        <v>34</v>
      </c>
      <c r="I14" s="16">
        <v>7</v>
      </c>
      <c r="J14" s="16">
        <v>11</v>
      </c>
      <c r="K14" s="16">
        <v>7</v>
      </c>
      <c r="L14" s="16">
        <v>14</v>
      </c>
      <c r="M14" s="16">
        <v>10</v>
      </c>
      <c r="N14" s="16">
        <v>10</v>
      </c>
      <c r="O14" s="16">
        <v>24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10.666666666666666</v>
      </c>
      <c r="X14" s="40">
        <f t="shared" si="3"/>
        <v>9.1666666666666661</v>
      </c>
      <c r="Y14" s="48">
        <f t="shared" si="4"/>
        <v>14.6</v>
      </c>
      <c r="AA14" s="303" t="s">
        <v>53</v>
      </c>
      <c r="AB14" s="304">
        <f>'Dir AB - OGV1'!I38</f>
        <v>29</v>
      </c>
      <c r="AC14" s="304">
        <f>'Dir AB - OGV1'!J38</f>
        <v>35</v>
      </c>
      <c r="AD14" s="304">
        <f>'Dir AB - OGV1'!K38</f>
        <v>29</v>
      </c>
      <c r="AE14" s="304">
        <f>'Dir AB - OGV1'!L38</f>
        <v>35</v>
      </c>
      <c r="AF14" s="304">
        <f>'Dir AB - OGV1'!M38</f>
        <v>39</v>
      </c>
      <c r="AG14" s="304">
        <f>'Dir AB - OGV1'!N38</f>
        <v>16</v>
      </c>
      <c r="AH14" s="304">
        <f>'Dir AB - OGV1'!O38</f>
        <v>3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23</v>
      </c>
      <c r="G15" s="16">
        <v>21</v>
      </c>
      <c r="H15" s="16">
        <v>21</v>
      </c>
      <c r="I15" s="16">
        <v>17</v>
      </c>
      <c r="J15" s="16">
        <v>16</v>
      </c>
      <c r="K15" s="16">
        <v>13</v>
      </c>
      <c r="L15" s="16">
        <v>15</v>
      </c>
      <c r="M15" s="16">
        <v>11</v>
      </c>
      <c r="N15" s="16">
        <v>11</v>
      </c>
      <c r="O15" s="16">
        <v>13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14.666666666666666</v>
      </c>
      <c r="X15" s="40">
        <f t="shared" si="3"/>
        <v>15.833333333333334</v>
      </c>
      <c r="Y15" s="48">
        <f t="shared" si="4"/>
        <v>16.100000000000001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19</v>
      </c>
      <c r="G16" s="16">
        <v>10</v>
      </c>
      <c r="H16" s="16">
        <v>11</v>
      </c>
      <c r="I16" s="16">
        <v>15</v>
      </c>
      <c r="J16" s="16">
        <v>11</v>
      </c>
      <c r="K16" s="16">
        <v>14</v>
      </c>
      <c r="L16" s="16">
        <v>19</v>
      </c>
      <c r="M16" s="16">
        <v>17</v>
      </c>
      <c r="N16" s="16">
        <v>17</v>
      </c>
      <c r="O16" s="16">
        <v>12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14.666666666666666</v>
      </c>
      <c r="X16" s="40">
        <f t="shared" si="3"/>
        <v>15.833333333333334</v>
      </c>
      <c r="Y16" s="48">
        <f t="shared" si="4"/>
        <v>14.5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2</v>
      </c>
      <c r="AF16" s="304">
        <f>'Dir AB - OGV2'!F38</f>
        <v>6</v>
      </c>
      <c r="AG16" s="304">
        <f>'Dir AB - OGV2'!G38</f>
        <v>4</v>
      </c>
      <c r="AH16" s="304">
        <f>'Dir AB - OGV2'!H38</f>
        <v>5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29</v>
      </c>
      <c r="G17" s="16">
        <v>17</v>
      </c>
      <c r="H17" s="16">
        <v>20</v>
      </c>
      <c r="I17" s="16">
        <v>39</v>
      </c>
      <c r="J17" s="16">
        <v>39</v>
      </c>
      <c r="K17" s="16">
        <v>33</v>
      </c>
      <c r="L17" s="16">
        <v>34</v>
      </c>
      <c r="M17" s="16">
        <v>37</v>
      </c>
      <c r="N17" s="16">
        <v>22</v>
      </c>
      <c r="O17" s="16">
        <v>17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35.333333333333336</v>
      </c>
      <c r="X17" s="40">
        <f t="shared" si="3"/>
        <v>35.166666666666664</v>
      </c>
      <c r="Y17" s="48">
        <f t="shared" si="4"/>
        <v>28.7</v>
      </c>
      <c r="AA17" s="303" t="s">
        <v>52</v>
      </c>
      <c r="AB17" s="304">
        <f>'Dir AB - OGV2'!I38</f>
        <v>3</v>
      </c>
      <c r="AC17" s="304">
        <f>'Dir AB - OGV2'!J38</f>
        <v>0</v>
      </c>
      <c r="AD17" s="304">
        <f>'Dir AB - OGV2'!K38</f>
        <v>0</v>
      </c>
      <c r="AE17" s="304">
        <f>'Dir AB - OGV2'!L38</f>
        <v>2</v>
      </c>
      <c r="AF17" s="304">
        <f>'Dir AB - OGV2'!M38</f>
        <v>3</v>
      </c>
      <c r="AG17" s="304">
        <f>'Dir AB - OGV2'!N38</f>
        <v>4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75</v>
      </c>
      <c r="G18" s="16">
        <v>28</v>
      </c>
      <c r="H18" s="16">
        <v>12</v>
      </c>
      <c r="I18" s="16">
        <v>68</v>
      </c>
      <c r="J18" s="16">
        <v>65</v>
      </c>
      <c r="K18" s="16">
        <v>74</v>
      </c>
      <c r="L18" s="16">
        <v>56</v>
      </c>
      <c r="M18" s="16">
        <v>69</v>
      </c>
      <c r="N18" s="16">
        <v>28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65</v>
      </c>
      <c r="X18" s="40">
        <f t="shared" si="3"/>
        <v>67.833333333333329</v>
      </c>
      <c r="Y18" s="48">
        <f t="shared" si="4"/>
        <v>52.777777777777779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59</v>
      </c>
      <c r="G19" s="16">
        <v>41</v>
      </c>
      <c r="H19" s="16">
        <v>33</v>
      </c>
      <c r="I19" s="16">
        <v>58</v>
      </c>
      <c r="J19" s="16">
        <v>57</v>
      </c>
      <c r="K19" s="16">
        <v>47</v>
      </c>
      <c r="L19" s="16">
        <v>69</v>
      </c>
      <c r="M19" s="16">
        <v>59</v>
      </c>
      <c r="N19" s="16">
        <v>42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57.666666666666664</v>
      </c>
      <c r="X19" s="40">
        <f t="shared" si="3"/>
        <v>58.166666666666664</v>
      </c>
      <c r="Y19" s="48">
        <f t="shared" si="4"/>
        <v>51.666666666666664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61</v>
      </c>
      <c r="G20" s="16">
        <v>47</v>
      </c>
      <c r="H20" s="16">
        <v>53</v>
      </c>
      <c r="I20" s="16">
        <v>68</v>
      </c>
      <c r="J20" s="16">
        <v>45</v>
      </c>
      <c r="K20" s="16">
        <v>49</v>
      </c>
      <c r="L20" s="16">
        <v>61</v>
      </c>
      <c r="M20" s="16">
        <v>60</v>
      </c>
      <c r="N20" s="16">
        <v>60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51.666666666666664</v>
      </c>
      <c r="X20" s="40">
        <f t="shared" si="3"/>
        <v>57.333333333333336</v>
      </c>
      <c r="Y20" s="48">
        <f t="shared" si="4"/>
        <v>56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57</v>
      </c>
      <c r="G21" s="16">
        <v>53</v>
      </c>
      <c r="H21" s="16">
        <v>51</v>
      </c>
      <c r="I21" s="16">
        <v>48</v>
      </c>
      <c r="J21" s="16">
        <v>62</v>
      </c>
      <c r="K21" s="16">
        <v>69</v>
      </c>
      <c r="L21" s="16">
        <v>55</v>
      </c>
      <c r="M21" s="16">
        <v>54</v>
      </c>
      <c r="N21" s="16">
        <v>52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62</v>
      </c>
      <c r="X21" s="40">
        <f t="shared" si="3"/>
        <v>57.5</v>
      </c>
      <c r="Y21" s="48">
        <f t="shared" si="4"/>
        <v>55.666666666666664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61</v>
      </c>
      <c r="F22" s="16">
        <v>93</v>
      </c>
      <c r="G22" s="16">
        <v>59</v>
      </c>
      <c r="H22" s="16">
        <v>81</v>
      </c>
      <c r="I22" s="16">
        <v>70</v>
      </c>
      <c r="J22" s="16">
        <v>60</v>
      </c>
      <c r="K22" s="16">
        <v>60</v>
      </c>
      <c r="L22" s="16">
        <v>92</v>
      </c>
      <c r="M22" s="16">
        <v>70</v>
      </c>
      <c r="N22" s="16">
        <v>76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68.25</v>
      </c>
      <c r="X22" s="40">
        <f t="shared" si="3"/>
        <v>72.285714285714292</v>
      </c>
      <c r="Y22" s="48">
        <f t="shared" si="4"/>
        <v>72.2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77</v>
      </c>
      <c r="F23" s="16">
        <v>81</v>
      </c>
      <c r="G23" s="16">
        <v>97</v>
      </c>
      <c r="H23" s="16">
        <v>77</v>
      </c>
      <c r="I23" s="16">
        <v>73</v>
      </c>
      <c r="J23" s="16">
        <v>80</v>
      </c>
      <c r="K23" s="16">
        <v>73</v>
      </c>
      <c r="L23" s="16">
        <v>90</v>
      </c>
      <c r="M23" s="16">
        <v>91</v>
      </c>
      <c r="N23" s="16">
        <v>92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80</v>
      </c>
      <c r="X23" s="40">
        <f t="shared" si="3"/>
        <v>80.714285714285708</v>
      </c>
      <c r="Y23" s="48">
        <f t="shared" si="4"/>
        <v>83.1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85</v>
      </c>
      <c r="F24" s="16">
        <v>107</v>
      </c>
      <c r="G24" s="16">
        <v>94</v>
      </c>
      <c r="H24" s="16">
        <v>57</v>
      </c>
      <c r="I24" s="16">
        <v>72</v>
      </c>
      <c r="J24" s="16">
        <v>93</v>
      </c>
      <c r="K24" s="16">
        <v>91</v>
      </c>
      <c r="L24" s="16">
        <v>73</v>
      </c>
      <c r="M24" s="16">
        <v>108</v>
      </c>
      <c r="N24" s="16">
        <v>69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85.5</v>
      </c>
      <c r="X24" s="40">
        <f t="shared" si="3"/>
        <v>89.857142857142861</v>
      </c>
      <c r="Y24" s="48">
        <f t="shared" si="4"/>
        <v>84.9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86</v>
      </c>
      <c r="F25" s="16">
        <v>102</v>
      </c>
      <c r="G25" s="16">
        <v>90</v>
      </c>
      <c r="H25" s="16">
        <v>105</v>
      </c>
      <c r="I25" s="16">
        <v>71</v>
      </c>
      <c r="J25" s="16">
        <v>76</v>
      </c>
      <c r="K25" s="16">
        <v>90</v>
      </c>
      <c r="L25" s="16">
        <v>89</v>
      </c>
      <c r="M25" s="16">
        <v>98</v>
      </c>
      <c r="N25" s="16">
        <v>81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85.25</v>
      </c>
      <c r="X25" s="40">
        <f t="shared" si="3"/>
        <v>87.428571428571431</v>
      </c>
      <c r="Y25" s="48">
        <f t="shared" si="4"/>
        <v>88.8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101</v>
      </c>
      <c r="F26" s="16">
        <v>105</v>
      </c>
      <c r="G26" s="16">
        <v>101</v>
      </c>
      <c r="H26" s="16">
        <v>80</v>
      </c>
      <c r="I26" s="16">
        <v>88</v>
      </c>
      <c r="J26" s="16">
        <v>93</v>
      </c>
      <c r="K26" s="16">
        <v>88</v>
      </c>
      <c r="L26" s="16">
        <v>94</v>
      </c>
      <c r="M26" s="16">
        <v>86</v>
      </c>
      <c r="N26" s="16">
        <v>99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94</v>
      </c>
      <c r="X26" s="40">
        <f t="shared" si="3"/>
        <v>93.571428571428569</v>
      </c>
      <c r="Y26" s="48">
        <f t="shared" si="4"/>
        <v>93.5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94</v>
      </c>
      <c r="F27" s="16">
        <v>92</v>
      </c>
      <c r="G27" s="16">
        <v>87</v>
      </c>
      <c r="H27" s="16">
        <v>72</v>
      </c>
      <c r="I27" s="16">
        <v>45</v>
      </c>
      <c r="J27" s="16">
        <v>89</v>
      </c>
      <c r="K27" s="16">
        <v>92</v>
      </c>
      <c r="L27" s="16">
        <v>83</v>
      </c>
      <c r="M27" s="16">
        <v>94</v>
      </c>
      <c r="N27" s="16">
        <v>83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89.5</v>
      </c>
      <c r="X27" s="40">
        <f t="shared" si="3"/>
        <v>84.142857142857139</v>
      </c>
      <c r="Y27" s="48">
        <f t="shared" si="4"/>
        <v>83.1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78</v>
      </c>
      <c r="F28" s="16">
        <v>100</v>
      </c>
      <c r="G28" s="16">
        <v>89</v>
      </c>
      <c r="H28" s="16">
        <v>72</v>
      </c>
      <c r="I28" s="16">
        <v>87</v>
      </c>
      <c r="J28" s="16">
        <v>81</v>
      </c>
      <c r="K28" s="16">
        <v>85</v>
      </c>
      <c r="L28" s="16">
        <v>81</v>
      </c>
      <c r="M28" s="16">
        <v>104</v>
      </c>
      <c r="N28" s="16">
        <v>88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81.25</v>
      </c>
      <c r="X28" s="40">
        <f t="shared" si="3"/>
        <v>88</v>
      </c>
      <c r="Y28" s="48">
        <f t="shared" si="4"/>
        <v>86.5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80</v>
      </c>
      <c r="F29" s="16">
        <v>80</v>
      </c>
      <c r="G29" s="16">
        <v>73</v>
      </c>
      <c r="H29" s="16">
        <v>70</v>
      </c>
      <c r="I29" s="16">
        <v>60</v>
      </c>
      <c r="J29" s="16">
        <v>70</v>
      </c>
      <c r="K29" s="16">
        <v>79</v>
      </c>
      <c r="L29" s="16">
        <v>85</v>
      </c>
      <c r="M29" s="16">
        <v>80</v>
      </c>
      <c r="N29" s="16">
        <v>59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78.5</v>
      </c>
      <c r="X29" s="40">
        <f t="shared" si="3"/>
        <v>76.285714285714292</v>
      </c>
      <c r="Y29" s="48">
        <f t="shared" si="4"/>
        <v>73.599999999999994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75</v>
      </c>
      <c r="F30" s="16">
        <v>87</v>
      </c>
      <c r="G30" s="16">
        <v>80</v>
      </c>
      <c r="H30" s="16">
        <v>74</v>
      </c>
      <c r="I30" s="16">
        <v>67</v>
      </c>
      <c r="J30" s="16">
        <v>69</v>
      </c>
      <c r="K30" s="16">
        <v>77</v>
      </c>
      <c r="L30" s="16">
        <v>72</v>
      </c>
      <c r="M30" s="16">
        <v>68</v>
      </c>
      <c r="N30" s="16">
        <v>69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73.25</v>
      </c>
      <c r="X30" s="40">
        <f t="shared" si="3"/>
        <v>73.571428571428569</v>
      </c>
      <c r="Y30" s="48">
        <f t="shared" si="4"/>
        <v>73.8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65</v>
      </c>
      <c r="F31" s="16">
        <v>69</v>
      </c>
      <c r="G31" s="16">
        <v>69</v>
      </c>
      <c r="H31" s="16">
        <v>68</v>
      </c>
      <c r="I31" s="16">
        <v>59</v>
      </c>
      <c r="J31" s="16">
        <v>70</v>
      </c>
      <c r="K31" s="16">
        <v>58</v>
      </c>
      <c r="L31" s="16">
        <v>53</v>
      </c>
      <c r="M31" s="16">
        <v>77</v>
      </c>
      <c r="N31" s="16">
        <v>60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61.5</v>
      </c>
      <c r="X31" s="40">
        <f t="shared" si="3"/>
        <v>64.428571428571431</v>
      </c>
      <c r="Y31" s="48">
        <f t="shared" si="4"/>
        <v>64.8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56</v>
      </c>
      <c r="F32" s="16">
        <v>73</v>
      </c>
      <c r="G32" s="16">
        <v>86</v>
      </c>
      <c r="H32" s="16">
        <v>60</v>
      </c>
      <c r="I32" s="16">
        <v>40</v>
      </c>
      <c r="J32" s="16">
        <v>68</v>
      </c>
      <c r="K32" s="16">
        <v>63</v>
      </c>
      <c r="L32" s="16">
        <v>77</v>
      </c>
      <c r="M32" s="16">
        <v>79</v>
      </c>
      <c r="N32" s="16">
        <v>94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66</v>
      </c>
      <c r="X32" s="40">
        <f t="shared" si="3"/>
        <v>65.142857142857139</v>
      </c>
      <c r="Y32" s="48">
        <f t="shared" si="4"/>
        <v>69.599999999999994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46</v>
      </c>
      <c r="F33" s="17">
        <v>78</v>
      </c>
      <c r="G33" s="17">
        <v>78</v>
      </c>
      <c r="H33" s="17">
        <v>47</v>
      </c>
      <c r="I33" s="17">
        <v>0</v>
      </c>
      <c r="J33" s="17">
        <v>45</v>
      </c>
      <c r="K33" s="17">
        <v>53</v>
      </c>
      <c r="L33" s="17">
        <v>47</v>
      </c>
      <c r="M33" s="17">
        <v>71</v>
      </c>
      <c r="N33" s="17">
        <v>51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47.75</v>
      </c>
      <c r="X33" s="7">
        <f t="shared" si="3"/>
        <v>48.571428571428569</v>
      </c>
      <c r="Y33" s="49">
        <f t="shared" si="4"/>
        <v>51.6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582</v>
      </c>
      <c r="F35" s="8">
        <f t="shared" si="7"/>
        <v>961</v>
      </c>
      <c r="G35" s="8">
        <f t="shared" si="7"/>
        <v>803</v>
      </c>
      <c r="H35" s="8">
        <f t="shared" si="7"/>
        <v>713</v>
      </c>
      <c r="I35" s="8">
        <f t="shared" si="7"/>
        <v>787</v>
      </c>
      <c r="J35" s="8">
        <f t="shared" si="7"/>
        <v>840</v>
      </c>
      <c r="K35" s="8">
        <f t="shared" si="7"/>
        <v>851</v>
      </c>
      <c r="L35" s="8">
        <f t="shared" si="7"/>
        <v>877</v>
      </c>
      <c r="M35" s="8">
        <f t="shared" si="7"/>
        <v>930</v>
      </c>
      <c r="N35" s="8">
        <f t="shared" si="7"/>
        <v>792</v>
      </c>
      <c r="O35" s="8">
        <f t="shared" si="7"/>
        <v>17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855.41666666666663</v>
      </c>
      <c r="X35" s="9">
        <f t="shared" si="7"/>
        <v>872</v>
      </c>
      <c r="Y35" s="50">
        <f t="shared" si="7"/>
        <v>836.91111111111104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802</v>
      </c>
      <c r="F36" s="10">
        <f t="shared" si="9"/>
        <v>1216</v>
      </c>
      <c r="G36" s="10">
        <f t="shared" si="9"/>
        <v>1035</v>
      </c>
      <c r="H36" s="10">
        <f t="shared" si="9"/>
        <v>936</v>
      </c>
      <c r="I36" s="10">
        <f t="shared" si="9"/>
        <v>988</v>
      </c>
      <c r="J36" s="10">
        <f t="shared" si="9"/>
        <v>1060</v>
      </c>
      <c r="K36" s="10">
        <f t="shared" si="9"/>
        <v>1079</v>
      </c>
      <c r="L36" s="10">
        <f t="shared" si="9"/>
        <v>1106</v>
      </c>
      <c r="M36" s="10">
        <f t="shared" si="9"/>
        <v>1172</v>
      </c>
      <c r="N36" s="10">
        <f t="shared" si="9"/>
        <v>997</v>
      </c>
      <c r="O36" s="10">
        <f t="shared" si="9"/>
        <v>29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1083.3333333333333</v>
      </c>
      <c r="X36" s="11">
        <f t="shared" si="9"/>
        <v>1102.1190476190477</v>
      </c>
      <c r="Y36" s="51">
        <f t="shared" si="9"/>
        <v>1063.6111111111111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904</v>
      </c>
      <c r="F37" s="10">
        <f t="shared" si="11"/>
        <v>1367</v>
      </c>
      <c r="G37" s="10">
        <f t="shared" si="11"/>
        <v>1199</v>
      </c>
      <c r="H37" s="10">
        <f t="shared" si="11"/>
        <v>1043</v>
      </c>
      <c r="I37" s="10">
        <f t="shared" si="11"/>
        <v>1028</v>
      </c>
      <c r="J37" s="10">
        <f t="shared" si="11"/>
        <v>1173</v>
      </c>
      <c r="K37" s="10">
        <f t="shared" si="11"/>
        <v>1195</v>
      </c>
      <c r="L37" s="10">
        <f t="shared" si="11"/>
        <v>1230</v>
      </c>
      <c r="M37" s="10">
        <f t="shared" si="11"/>
        <v>1322</v>
      </c>
      <c r="N37" s="10">
        <f t="shared" si="11"/>
        <v>1142</v>
      </c>
      <c r="O37" s="10">
        <f t="shared" si="11"/>
        <v>29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1197.0833333333333</v>
      </c>
      <c r="X37" s="11">
        <f t="shared" si="11"/>
        <v>1215.8333333333335</v>
      </c>
      <c r="Y37" s="51">
        <f t="shared" si="11"/>
        <v>1184.8111111111109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904</v>
      </c>
      <c r="F38" s="10">
        <f t="shared" si="13"/>
        <v>1471</v>
      </c>
      <c r="G38" s="10">
        <f t="shared" si="13"/>
        <v>1423</v>
      </c>
      <c r="H38" s="10">
        <f t="shared" si="13"/>
        <v>1303</v>
      </c>
      <c r="I38" s="10">
        <f t="shared" si="13"/>
        <v>1141</v>
      </c>
      <c r="J38" s="10">
        <f t="shared" si="13"/>
        <v>1281</v>
      </c>
      <c r="K38" s="10">
        <f t="shared" si="13"/>
        <v>1299</v>
      </c>
      <c r="L38" s="10">
        <f t="shared" si="13"/>
        <v>1337</v>
      </c>
      <c r="M38" s="10">
        <f t="shared" si="13"/>
        <v>1437</v>
      </c>
      <c r="N38" s="10">
        <f t="shared" si="13"/>
        <v>1337</v>
      </c>
      <c r="O38" s="10">
        <f t="shared" si="13"/>
        <v>217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1303.4166666666667</v>
      </c>
      <c r="X38" s="11">
        <f t="shared" si="13"/>
        <v>1324.3333333333333</v>
      </c>
      <c r="Y38" s="51">
        <f t="shared" si="13"/>
        <v>1336.6111111111106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163</v>
      </c>
      <c r="G39" s="10">
        <f t="shared" si="15"/>
        <v>86</v>
      </c>
      <c r="H39" s="10">
        <f t="shared" si="15"/>
        <v>65</v>
      </c>
      <c r="I39" s="10">
        <f t="shared" si="15"/>
        <v>165</v>
      </c>
      <c r="J39" s="10">
        <f t="shared" si="15"/>
        <v>161</v>
      </c>
      <c r="K39" s="10">
        <f t="shared" si="15"/>
        <v>154</v>
      </c>
      <c r="L39" s="10">
        <f t="shared" si="15"/>
        <v>159</v>
      </c>
      <c r="M39" s="10">
        <f t="shared" si="15"/>
        <v>165</v>
      </c>
      <c r="N39" s="10">
        <f t="shared" si="15"/>
        <v>92</v>
      </c>
      <c r="O39" s="10">
        <f t="shared" si="15"/>
        <v>17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158</v>
      </c>
      <c r="X39" s="11">
        <f t="shared" si="15"/>
        <v>161.16666666666666</v>
      </c>
      <c r="Y39" s="51">
        <f t="shared" si="15"/>
        <v>133.14444444444445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273</v>
      </c>
      <c r="F40" s="12">
        <f t="shared" si="17"/>
        <v>297</v>
      </c>
      <c r="G40" s="12">
        <f t="shared" si="17"/>
        <v>277</v>
      </c>
      <c r="H40" s="12">
        <f t="shared" si="17"/>
        <v>224</v>
      </c>
      <c r="I40" s="12">
        <f t="shared" si="17"/>
        <v>220</v>
      </c>
      <c r="J40" s="12">
        <f t="shared" si="17"/>
        <v>263</v>
      </c>
      <c r="K40" s="12">
        <f t="shared" si="17"/>
        <v>265</v>
      </c>
      <c r="L40" s="12">
        <f t="shared" si="17"/>
        <v>258</v>
      </c>
      <c r="M40" s="12">
        <f t="shared" si="17"/>
        <v>284</v>
      </c>
      <c r="N40" s="12">
        <f t="shared" si="17"/>
        <v>270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264.75</v>
      </c>
      <c r="X40" s="13">
        <f t="shared" si="17"/>
        <v>265.71428571428572</v>
      </c>
      <c r="Y40" s="52">
        <f t="shared" si="17"/>
        <v>263.10000000000002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Saint Gabriel Road</v>
      </c>
    </row>
    <row r="5" spans="1:25" x14ac:dyDescent="0.2">
      <c r="A5" s="14" t="s">
        <v>100</v>
      </c>
      <c r="B5" s="233" t="str">
        <f>'Front Cover'!D33</f>
        <v>Bouverie Street (S)</v>
      </c>
      <c r="C5" s="233"/>
      <c r="D5" s="43" t="s">
        <v>2</v>
      </c>
      <c r="E5" s="233" t="str">
        <f>'Front Cover'!H33</f>
        <v>Felix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1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0.2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</v>
      </c>
      <c r="G14" s="16">
        <v>0</v>
      </c>
      <c r="H14" s="16">
        <v>0</v>
      </c>
      <c r="I14" s="16">
        <v>0</v>
      </c>
      <c r="J14" s="16">
        <v>1</v>
      </c>
      <c r="K14" s="16">
        <v>1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0.66666666666666663</v>
      </c>
      <c r="X14" s="40">
        <f t="shared" si="2"/>
        <v>0.5</v>
      </c>
      <c r="Y14" s="48">
        <f t="shared" si="3"/>
        <v>0.3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1</v>
      </c>
      <c r="X15" s="40">
        <f t="shared" si="2"/>
        <v>0.66666666666666663</v>
      </c>
      <c r="Y15" s="48">
        <f t="shared" si="3"/>
        <v>0.5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</v>
      </c>
      <c r="G16" s="16">
        <v>1</v>
      </c>
      <c r="H16" s="16">
        <v>0</v>
      </c>
      <c r="I16" s="16">
        <v>1</v>
      </c>
      <c r="J16" s="16">
        <v>3</v>
      </c>
      <c r="K16" s="16">
        <v>1</v>
      </c>
      <c r="L16" s="16">
        <v>1</v>
      </c>
      <c r="M16" s="16">
        <v>1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1.6666666666666667</v>
      </c>
      <c r="X16" s="40">
        <f t="shared" si="2"/>
        <v>1.3333333333333333</v>
      </c>
      <c r="Y16" s="48">
        <f t="shared" si="3"/>
        <v>0.9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3</v>
      </c>
      <c r="J17" s="16">
        <v>2</v>
      </c>
      <c r="K17" s="16">
        <v>0</v>
      </c>
      <c r="L17" s="16">
        <v>3</v>
      </c>
      <c r="M17" s="16">
        <v>2</v>
      </c>
      <c r="N17" s="16">
        <v>1</v>
      </c>
      <c r="O17" s="16">
        <v>2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1.6666666666666667</v>
      </c>
      <c r="X17" s="40">
        <f t="shared" si="2"/>
        <v>1.6666666666666667</v>
      </c>
      <c r="Y17" s="48">
        <f t="shared" si="3"/>
        <v>1.3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</v>
      </c>
      <c r="G18" s="16">
        <v>0</v>
      </c>
      <c r="H18" s="16">
        <v>1</v>
      </c>
      <c r="I18" s="16">
        <v>2</v>
      </c>
      <c r="J18" s="16">
        <v>0</v>
      </c>
      <c r="K18" s="16">
        <v>1</v>
      </c>
      <c r="L18" s="16">
        <v>2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</v>
      </c>
      <c r="X18" s="40">
        <f t="shared" si="2"/>
        <v>1.3333333333333333</v>
      </c>
      <c r="Y18" s="48">
        <f t="shared" si="3"/>
        <v>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3</v>
      </c>
      <c r="G19" s="16">
        <v>1</v>
      </c>
      <c r="H19" s="16">
        <v>2</v>
      </c>
      <c r="I19" s="16">
        <v>4</v>
      </c>
      <c r="J19" s="16">
        <v>5</v>
      </c>
      <c r="K19" s="16">
        <v>2</v>
      </c>
      <c r="L19" s="16">
        <v>5</v>
      </c>
      <c r="M19" s="16">
        <v>2</v>
      </c>
      <c r="N19" s="16">
        <v>1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4</v>
      </c>
      <c r="X19" s="40">
        <f t="shared" si="2"/>
        <v>3.5</v>
      </c>
      <c r="Y19" s="48">
        <f t="shared" si="3"/>
        <v>2.7777777777777777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4</v>
      </c>
      <c r="G20" s="16">
        <v>4</v>
      </c>
      <c r="H20" s="16">
        <v>2</v>
      </c>
      <c r="I20" s="16">
        <v>2</v>
      </c>
      <c r="J20" s="16">
        <v>5</v>
      </c>
      <c r="K20" s="16">
        <v>3</v>
      </c>
      <c r="L20" s="16">
        <v>2</v>
      </c>
      <c r="M20" s="16">
        <v>4</v>
      </c>
      <c r="N20" s="16">
        <v>1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3.3333333333333335</v>
      </c>
      <c r="X20" s="40">
        <f t="shared" si="2"/>
        <v>3.3333333333333335</v>
      </c>
      <c r="Y20" s="48">
        <f t="shared" si="3"/>
        <v>3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0</v>
      </c>
      <c r="G21" s="16">
        <v>1</v>
      </c>
      <c r="H21" s="16">
        <v>0</v>
      </c>
      <c r="I21" s="16">
        <v>1</v>
      </c>
      <c r="J21" s="16">
        <v>2</v>
      </c>
      <c r="K21" s="16">
        <v>1</v>
      </c>
      <c r="L21" s="16">
        <v>2</v>
      </c>
      <c r="M21" s="16">
        <v>2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1.6666666666666667</v>
      </c>
      <c r="X21" s="40">
        <f t="shared" si="2"/>
        <v>1.3333333333333333</v>
      </c>
      <c r="Y21" s="48">
        <f t="shared" si="3"/>
        <v>1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4</v>
      </c>
      <c r="F22" s="16">
        <v>0</v>
      </c>
      <c r="G22" s="16">
        <v>0</v>
      </c>
      <c r="H22" s="16">
        <v>2</v>
      </c>
      <c r="I22" s="16">
        <v>1</v>
      </c>
      <c r="J22" s="16">
        <v>0</v>
      </c>
      <c r="K22" s="16">
        <v>1</v>
      </c>
      <c r="L22" s="16">
        <v>2</v>
      </c>
      <c r="M22" s="16">
        <v>2</v>
      </c>
      <c r="N22" s="16">
        <v>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1.75</v>
      </c>
      <c r="X22" s="40">
        <f t="shared" si="2"/>
        <v>1.4285714285714286</v>
      </c>
      <c r="Y22" s="48">
        <f t="shared" si="3"/>
        <v>1.3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5</v>
      </c>
      <c r="F23" s="16">
        <v>0</v>
      </c>
      <c r="G23" s="16">
        <v>0</v>
      </c>
      <c r="H23" s="16">
        <v>0</v>
      </c>
      <c r="I23" s="16">
        <v>1</v>
      </c>
      <c r="J23" s="16">
        <v>1</v>
      </c>
      <c r="K23" s="16">
        <v>3</v>
      </c>
      <c r="L23" s="16">
        <v>2</v>
      </c>
      <c r="M23" s="16">
        <v>2</v>
      </c>
      <c r="N23" s="16">
        <v>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2.75</v>
      </c>
      <c r="X23" s="40">
        <f t="shared" si="2"/>
        <v>2</v>
      </c>
      <c r="Y23" s="48">
        <f t="shared" si="3"/>
        <v>1.5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</v>
      </c>
      <c r="F24" s="16">
        <v>2</v>
      </c>
      <c r="G24" s="16">
        <v>0</v>
      </c>
      <c r="H24" s="16">
        <v>1</v>
      </c>
      <c r="I24" s="16">
        <v>1</v>
      </c>
      <c r="J24" s="16">
        <v>2</v>
      </c>
      <c r="K24" s="16">
        <v>2</v>
      </c>
      <c r="L24" s="16">
        <v>6</v>
      </c>
      <c r="M24" s="16">
        <v>5</v>
      </c>
      <c r="N24" s="16">
        <v>1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2.75</v>
      </c>
      <c r="X24" s="40">
        <f t="shared" si="2"/>
        <v>2.7142857142857144</v>
      </c>
      <c r="Y24" s="48">
        <f t="shared" si="3"/>
        <v>2.1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5</v>
      </c>
      <c r="F25" s="16">
        <v>2</v>
      </c>
      <c r="G25" s="16">
        <v>2</v>
      </c>
      <c r="H25" s="16">
        <v>0</v>
      </c>
      <c r="I25" s="16">
        <v>2</v>
      </c>
      <c r="J25" s="16">
        <v>4</v>
      </c>
      <c r="K25" s="16">
        <v>2</v>
      </c>
      <c r="L25" s="16">
        <v>2</v>
      </c>
      <c r="M25" s="16">
        <v>8</v>
      </c>
      <c r="N25" s="16">
        <v>3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3.25</v>
      </c>
      <c r="X25" s="40">
        <f t="shared" si="2"/>
        <v>3.5714285714285716</v>
      </c>
      <c r="Y25" s="48">
        <f t="shared" si="3"/>
        <v>3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1</v>
      </c>
      <c r="G26" s="16">
        <v>1</v>
      </c>
      <c r="H26" s="16">
        <v>0</v>
      </c>
      <c r="I26" s="16">
        <v>3</v>
      </c>
      <c r="J26" s="16">
        <v>1</v>
      </c>
      <c r="K26" s="16">
        <v>2</v>
      </c>
      <c r="L26" s="16">
        <v>2</v>
      </c>
      <c r="M26" s="16">
        <v>3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1.25</v>
      </c>
      <c r="X26" s="40">
        <f t="shared" si="2"/>
        <v>1.7142857142857142</v>
      </c>
      <c r="Y26" s="48">
        <f t="shared" si="3"/>
        <v>1.3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2</v>
      </c>
      <c r="F27" s="16">
        <v>3</v>
      </c>
      <c r="G27" s="16">
        <v>0</v>
      </c>
      <c r="H27" s="16">
        <v>1</v>
      </c>
      <c r="I27" s="16">
        <v>0</v>
      </c>
      <c r="J27" s="16">
        <v>2</v>
      </c>
      <c r="K27" s="16">
        <v>1</v>
      </c>
      <c r="L27" s="16">
        <v>0</v>
      </c>
      <c r="M27" s="16">
        <v>1</v>
      </c>
      <c r="N27" s="16">
        <v>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1.25</v>
      </c>
      <c r="X27" s="40">
        <f t="shared" si="2"/>
        <v>1.2857142857142858</v>
      </c>
      <c r="Y27" s="48">
        <f t="shared" si="3"/>
        <v>1.1000000000000001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3</v>
      </c>
      <c r="G28" s="16">
        <v>3</v>
      </c>
      <c r="H28" s="16">
        <v>0</v>
      </c>
      <c r="I28" s="16">
        <v>5</v>
      </c>
      <c r="J28" s="16">
        <v>2</v>
      </c>
      <c r="K28" s="16">
        <v>5</v>
      </c>
      <c r="L28" s="16">
        <v>1</v>
      </c>
      <c r="M28" s="16">
        <v>2</v>
      </c>
      <c r="N28" s="16">
        <v>3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2</v>
      </c>
      <c r="X28" s="40">
        <f t="shared" si="2"/>
        <v>2.5714285714285716</v>
      </c>
      <c r="Y28" s="48">
        <f t="shared" si="3"/>
        <v>2.4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2</v>
      </c>
      <c r="G29" s="16">
        <v>1</v>
      </c>
      <c r="H29" s="16">
        <v>0</v>
      </c>
      <c r="I29" s="16">
        <v>1</v>
      </c>
      <c r="J29" s="16">
        <v>2</v>
      </c>
      <c r="K29" s="16">
        <v>3</v>
      </c>
      <c r="L29" s="16">
        <v>1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1.5</v>
      </c>
      <c r="X29" s="40">
        <f t="shared" si="2"/>
        <v>1.2857142857142858</v>
      </c>
      <c r="Y29" s="48">
        <f t="shared" si="3"/>
        <v>1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1</v>
      </c>
      <c r="G30" s="16">
        <v>2</v>
      </c>
      <c r="H30" s="16">
        <v>0</v>
      </c>
      <c r="I30" s="16">
        <v>1</v>
      </c>
      <c r="J30" s="16">
        <v>2</v>
      </c>
      <c r="K30" s="16">
        <v>0</v>
      </c>
      <c r="L30" s="16">
        <v>2</v>
      </c>
      <c r="M30" s="16">
        <v>2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1.25</v>
      </c>
      <c r="X30" s="40">
        <f t="shared" si="2"/>
        <v>1.2857142857142858</v>
      </c>
      <c r="Y30" s="48">
        <f t="shared" si="3"/>
        <v>1.1000000000000001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16">
        <v>0</v>
      </c>
      <c r="L31" s="16">
        <v>1</v>
      </c>
      <c r="M31" s="16">
        <v>1</v>
      </c>
      <c r="N31" s="16">
        <v>1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0.5</v>
      </c>
      <c r="X31" s="40">
        <f t="shared" si="2"/>
        <v>0.5714285714285714</v>
      </c>
      <c r="Y31" s="48">
        <f t="shared" si="3"/>
        <v>0.5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1</v>
      </c>
      <c r="N32" s="16">
        <v>1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0.14285714285714285</v>
      </c>
      <c r="Y32" s="48">
        <f t="shared" si="3"/>
        <v>0.2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1</v>
      </c>
      <c r="G33" s="17">
        <v>1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0.14285714285714285</v>
      </c>
      <c r="Y33" s="49">
        <f t="shared" si="3"/>
        <v>0.2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17</v>
      </c>
      <c r="F35" s="8">
        <f t="shared" si="4"/>
        <v>21</v>
      </c>
      <c r="G35" s="8">
        <f t="shared" si="4"/>
        <v>12</v>
      </c>
      <c r="H35" s="8">
        <f t="shared" si="4"/>
        <v>9</v>
      </c>
      <c r="I35" s="8">
        <f t="shared" si="4"/>
        <v>25</v>
      </c>
      <c r="J35" s="8">
        <f t="shared" si="4"/>
        <v>26</v>
      </c>
      <c r="K35" s="8">
        <f t="shared" si="4"/>
        <v>23</v>
      </c>
      <c r="L35" s="8">
        <f t="shared" si="4"/>
        <v>29</v>
      </c>
      <c r="M35" s="8">
        <f t="shared" si="4"/>
        <v>33</v>
      </c>
      <c r="N35" s="8">
        <f t="shared" si="4"/>
        <v>13</v>
      </c>
      <c r="O35" s="8">
        <f t="shared" si="4"/>
        <v>2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26.666666666666664</v>
      </c>
      <c r="X35" s="9">
        <f t="shared" si="4"/>
        <v>26.452380952380956</v>
      </c>
      <c r="Y35" s="50">
        <f t="shared" si="4"/>
        <v>21.777777777777779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19</v>
      </c>
      <c r="F36" s="10">
        <f t="shared" si="5"/>
        <v>25</v>
      </c>
      <c r="G36" s="10">
        <f t="shared" si="5"/>
        <v>16</v>
      </c>
      <c r="H36" s="10">
        <f t="shared" si="5"/>
        <v>9</v>
      </c>
      <c r="I36" s="10">
        <f t="shared" si="5"/>
        <v>29</v>
      </c>
      <c r="J36" s="10">
        <f t="shared" si="5"/>
        <v>33</v>
      </c>
      <c r="K36" s="10">
        <f t="shared" si="5"/>
        <v>27</v>
      </c>
      <c r="L36" s="10">
        <f t="shared" si="5"/>
        <v>34</v>
      </c>
      <c r="M36" s="10">
        <f t="shared" si="5"/>
        <v>37</v>
      </c>
      <c r="N36" s="10">
        <f t="shared" si="5"/>
        <v>14</v>
      </c>
      <c r="O36" s="10">
        <f t="shared" si="5"/>
        <v>2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31.583333333333336</v>
      </c>
      <c r="X36" s="11">
        <f t="shared" si="5"/>
        <v>30.928571428571431</v>
      </c>
      <c r="Y36" s="51">
        <f t="shared" si="5"/>
        <v>25.277777777777782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19</v>
      </c>
      <c r="F37" s="10">
        <f t="shared" si="6"/>
        <v>26</v>
      </c>
      <c r="G37" s="10">
        <f t="shared" si="6"/>
        <v>17</v>
      </c>
      <c r="H37" s="10">
        <f t="shared" si="6"/>
        <v>9</v>
      </c>
      <c r="I37" s="10">
        <f t="shared" si="6"/>
        <v>29</v>
      </c>
      <c r="J37" s="10">
        <f t="shared" si="6"/>
        <v>33</v>
      </c>
      <c r="K37" s="10">
        <f t="shared" si="6"/>
        <v>27</v>
      </c>
      <c r="L37" s="10">
        <f t="shared" si="6"/>
        <v>34</v>
      </c>
      <c r="M37" s="10">
        <f t="shared" si="6"/>
        <v>38</v>
      </c>
      <c r="N37" s="10">
        <f t="shared" si="6"/>
        <v>15</v>
      </c>
      <c r="O37" s="10">
        <f t="shared" si="6"/>
        <v>2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31.583333333333336</v>
      </c>
      <c r="X37" s="11">
        <f t="shared" si="6"/>
        <v>31.214285714285715</v>
      </c>
      <c r="Y37" s="51">
        <f t="shared" si="6"/>
        <v>25.677777777777781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19</v>
      </c>
      <c r="F38" s="10">
        <f t="shared" si="7"/>
        <v>27</v>
      </c>
      <c r="G38" s="10">
        <f t="shared" si="7"/>
        <v>17</v>
      </c>
      <c r="H38" s="10">
        <f t="shared" si="7"/>
        <v>10</v>
      </c>
      <c r="I38" s="10">
        <f t="shared" si="7"/>
        <v>29</v>
      </c>
      <c r="J38" s="10">
        <f t="shared" si="7"/>
        <v>35</v>
      </c>
      <c r="K38" s="10">
        <f t="shared" si="7"/>
        <v>29</v>
      </c>
      <c r="L38" s="10">
        <f t="shared" si="7"/>
        <v>35</v>
      </c>
      <c r="M38" s="10">
        <f t="shared" si="7"/>
        <v>39</v>
      </c>
      <c r="N38" s="10">
        <f t="shared" si="7"/>
        <v>16</v>
      </c>
      <c r="O38" s="10">
        <f t="shared" si="7"/>
        <v>3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33.25</v>
      </c>
      <c r="X38" s="11">
        <f t="shared" si="7"/>
        <v>32.380952380952387</v>
      </c>
      <c r="Y38" s="51">
        <f t="shared" si="7"/>
        <v>26.677777777777781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6</v>
      </c>
      <c r="G39" s="10">
        <f t="shared" si="8"/>
        <v>1</v>
      </c>
      <c r="H39" s="10">
        <f t="shared" si="8"/>
        <v>3</v>
      </c>
      <c r="I39" s="10">
        <f t="shared" si="8"/>
        <v>9</v>
      </c>
      <c r="J39" s="10">
        <f t="shared" si="8"/>
        <v>7</v>
      </c>
      <c r="K39" s="10">
        <f t="shared" si="8"/>
        <v>3</v>
      </c>
      <c r="L39" s="10">
        <f t="shared" si="8"/>
        <v>10</v>
      </c>
      <c r="M39" s="10">
        <f t="shared" si="8"/>
        <v>4</v>
      </c>
      <c r="N39" s="10">
        <f t="shared" si="8"/>
        <v>2</v>
      </c>
      <c r="O39" s="10">
        <f t="shared" si="8"/>
        <v>2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6.666666666666667</v>
      </c>
      <c r="X39" s="11">
        <f t="shared" si="8"/>
        <v>6.5</v>
      </c>
      <c r="Y39" s="51">
        <f t="shared" si="8"/>
        <v>5.0777777777777775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2</v>
      </c>
      <c r="F40" s="12">
        <f t="shared" si="9"/>
        <v>7</v>
      </c>
      <c r="G40" s="12">
        <f t="shared" si="9"/>
        <v>4</v>
      </c>
      <c r="H40" s="12">
        <f t="shared" si="9"/>
        <v>1</v>
      </c>
      <c r="I40" s="12">
        <f t="shared" si="9"/>
        <v>8</v>
      </c>
      <c r="J40" s="12">
        <f t="shared" si="9"/>
        <v>5</v>
      </c>
      <c r="K40" s="12">
        <f t="shared" si="9"/>
        <v>8</v>
      </c>
      <c r="L40" s="12">
        <f t="shared" si="9"/>
        <v>3</v>
      </c>
      <c r="M40" s="12">
        <f t="shared" si="9"/>
        <v>6</v>
      </c>
      <c r="N40" s="12">
        <f t="shared" si="9"/>
        <v>4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4.5</v>
      </c>
      <c r="X40" s="13">
        <f t="shared" si="9"/>
        <v>5.5714285714285712</v>
      </c>
      <c r="Y40" s="52">
        <f t="shared" si="9"/>
        <v>4.8000000000000007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Saint Gabriel Road</v>
      </c>
    </row>
    <row r="5" spans="1:25" x14ac:dyDescent="0.2">
      <c r="A5" s="14" t="s">
        <v>100</v>
      </c>
      <c r="B5" s="233" t="str">
        <f>'Front Cover'!D33</f>
        <v>Bouverie Street (S)</v>
      </c>
      <c r="C5" s="233"/>
      <c r="D5" s="43" t="s">
        <v>2</v>
      </c>
      <c r="E5" s="233" t="str">
        <f>'Front Cover'!H33</f>
        <v>Felix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1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0.1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0.1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1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0.1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1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0.33333333333333331</v>
      </c>
      <c r="X18" s="40">
        <f t="shared" si="2"/>
        <v>0.16666666666666666</v>
      </c>
      <c r="Y18" s="48">
        <f t="shared" si="3"/>
        <v>0.1111111111111111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0.16666666666666666</v>
      </c>
      <c r="Y19" s="48">
        <f t="shared" si="3"/>
        <v>0.1111111111111111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2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0.22222222222222221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</v>
      </c>
      <c r="F22" s="16">
        <v>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0.25</v>
      </c>
      <c r="X22" s="40">
        <f t="shared" si="2"/>
        <v>0.2857142857142857</v>
      </c>
      <c r="Y22" s="48">
        <f t="shared" si="3"/>
        <v>0.3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0.14285714285714285</v>
      </c>
      <c r="Y24" s="48">
        <f t="shared" si="3"/>
        <v>0.1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1</v>
      </c>
      <c r="M25" s="16">
        <v>1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0.25</v>
      </c>
      <c r="X25" s="40">
        <f t="shared" si="2"/>
        <v>0.2857142857142857</v>
      </c>
      <c r="Y25" s="48">
        <f t="shared" si="3"/>
        <v>0.2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1</v>
      </c>
      <c r="G27" s="16">
        <v>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2</v>
      </c>
      <c r="N27" s="16">
        <v>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0.42857142857142855</v>
      </c>
      <c r="Y27" s="48">
        <f t="shared" si="3"/>
        <v>0.5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0</v>
      </c>
      <c r="G28" s="16">
        <v>0</v>
      </c>
      <c r="H28" s="16">
        <v>0</v>
      </c>
      <c r="I28" s="16">
        <v>1</v>
      </c>
      <c r="J28" s="16">
        <v>0</v>
      </c>
      <c r="K28" s="16">
        <v>0</v>
      </c>
      <c r="L28" s="16">
        <v>0</v>
      </c>
      <c r="M28" s="16">
        <v>0</v>
      </c>
      <c r="N28" s="16">
        <v>1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0.14285714285714285</v>
      </c>
      <c r="Y28" s="48">
        <f t="shared" si="3"/>
        <v>0.2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1</v>
      </c>
      <c r="I29" s="16">
        <v>1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0.14285714285714285</v>
      </c>
      <c r="Y29" s="48">
        <f t="shared" si="3"/>
        <v>0.2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2</v>
      </c>
      <c r="G30" s="16">
        <v>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0.25</v>
      </c>
      <c r="X30" s="40">
        <f t="shared" si="2"/>
        <v>0.42857142857142855</v>
      </c>
      <c r="Y30" s="48">
        <f t="shared" si="3"/>
        <v>0.4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1</v>
      </c>
      <c r="H31" s="16">
        <v>0</v>
      </c>
      <c r="I31" s="16">
        <v>1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0.14285714285714285</v>
      </c>
      <c r="Y31" s="48">
        <f t="shared" si="3"/>
        <v>0.2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0.1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</v>
      </c>
      <c r="F35" s="8">
        <f t="shared" si="4"/>
        <v>4</v>
      </c>
      <c r="G35" s="8">
        <f t="shared" si="4"/>
        <v>1</v>
      </c>
      <c r="H35" s="8">
        <f t="shared" si="4"/>
        <v>2</v>
      </c>
      <c r="I35" s="8">
        <f t="shared" si="4"/>
        <v>1</v>
      </c>
      <c r="J35" s="8">
        <f t="shared" si="4"/>
        <v>0</v>
      </c>
      <c r="K35" s="8">
        <f t="shared" si="4"/>
        <v>0</v>
      </c>
      <c r="L35" s="8">
        <f t="shared" si="4"/>
        <v>2</v>
      </c>
      <c r="M35" s="8">
        <f t="shared" si="4"/>
        <v>3</v>
      </c>
      <c r="N35" s="8">
        <f t="shared" si="4"/>
        <v>3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0.83333333333333326</v>
      </c>
      <c r="X35" s="9">
        <f t="shared" si="4"/>
        <v>1.6190476190476188</v>
      </c>
      <c r="Y35" s="50">
        <f t="shared" si="4"/>
        <v>1.7444444444444445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2</v>
      </c>
      <c r="F36" s="10">
        <f t="shared" si="5"/>
        <v>6</v>
      </c>
      <c r="G36" s="10">
        <f t="shared" si="5"/>
        <v>3</v>
      </c>
      <c r="H36" s="10">
        <f t="shared" si="5"/>
        <v>3</v>
      </c>
      <c r="I36" s="10">
        <f t="shared" si="5"/>
        <v>3</v>
      </c>
      <c r="J36" s="10">
        <f t="shared" si="5"/>
        <v>0</v>
      </c>
      <c r="K36" s="10">
        <f t="shared" si="5"/>
        <v>0</v>
      </c>
      <c r="L36" s="10">
        <f t="shared" si="5"/>
        <v>2</v>
      </c>
      <c r="M36" s="10">
        <f t="shared" si="5"/>
        <v>3</v>
      </c>
      <c r="N36" s="10">
        <f t="shared" si="5"/>
        <v>3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1.0833333333333333</v>
      </c>
      <c r="X36" s="11">
        <f t="shared" si="5"/>
        <v>2.333333333333333</v>
      </c>
      <c r="Y36" s="51">
        <f t="shared" si="5"/>
        <v>2.5444444444444447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2</v>
      </c>
      <c r="F37" s="10">
        <f t="shared" si="6"/>
        <v>6</v>
      </c>
      <c r="G37" s="10">
        <f t="shared" si="6"/>
        <v>4</v>
      </c>
      <c r="H37" s="10">
        <f t="shared" si="6"/>
        <v>3</v>
      </c>
      <c r="I37" s="10">
        <f t="shared" si="6"/>
        <v>3</v>
      </c>
      <c r="J37" s="10">
        <f t="shared" si="6"/>
        <v>0</v>
      </c>
      <c r="K37" s="10">
        <f t="shared" si="6"/>
        <v>0</v>
      </c>
      <c r="L37" s="10">
        <f t="shared" si="6"/>
        <v>2</v>
      </c>
      <c r="M37" s="10">
        <f t="shared" si="6"/>
        <v>3</v>
      </c>
      <c r="N37" s="10">
        <f t="shared" si="6"/>
        <v>3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1.0833333333333333</v>
      </c>
      <c r="X37" s="11">
        <f t="shared" si="6"/>
        <v>2.333333333333333</v>
      </c>
      <c r="Y37" s="51">
        <f t="shared" si="6"/>
        <v>2.6444444444444448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2</v>
      </c>
      <c r="F38" s="10">
        <f t="shared" si="7"/>
        <v>6</v>
      </c>
      <c r="G38" s="10">
        <f t="shared" si="7"/>
        <v>4</v>
      </c>
      <c r="H38" s="10">
        <f t="shared" si="7"/>
        <v>5</v>
      </c>
      <c r="I38" s="10">
        <f t="shared" si="7"/>
        <v>3</v>
      </c>
      <c r="J38" s="10">
        <f t="shared" si="7"/>
        <v>0</v>
      </c>
      <c r="K38" s="10">
        <f t="shared" si="7"/>
        <v>0</v>
      </c>
      <c r="L38" s="10">
        <f t="shared" si="7"/>
        <v>2</v>
      </c>
      <c r="M38" s="10">
        <f t="shared" si="7"/>
        <v>3</v>
      </c>
      <c r="N38" s="10">
        <f t="shared" si="7"/>
        <v>4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1.0833333333333333</v>
      </c>
      <c r="X38" s="11">
        <f t="shared" si="7"/>
        <v>2.333333333333333</v>
      </c>
      <c r="Y38" s="51">
        <f t="shared" si="7"/>
        <v>2.9444444444444451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1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0.33333333333333331</v>
      </c>
      <c r="X39" s="11">
        <f t="shared" si="8"/>
        <v>0.33333333333333331</v>
      </c>
      <c r="Y39" s="51">
        <f t="shared" si="8"/>
        <v>0.22222222222222221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1</v>
      </c>
      <c r="G40" s="12">
        <f t="shared" si="9"/>
        <v>1</v>
      </c>
      <c r="H40" s="12">
        <f t="shared" si="9"/>
        <v>0</v>
      </c>
      <c r="I40" s="12">
        <f t="shared" si="9"/>
        <v>1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2</v>
      </c>
      <c r="N40" s="12">
        <f t="shared" si="9"/>
        <v>2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0.5714285714285714</v>
      </c>
      <c r="Y40" s="52">
        <f t="shared" si="9"/>
        <v>0.7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Saint Gabriel Road</v>
      </c>
    </row>
    <row r="5" spans="1:25" x14ac:dyDescent="0.2">
      <c r="A5" s="14" t="s">
        <v>100</v>
      </c>
      <c r="B5" s="233" t="str">
        <f>'Front Cover'!D33</f>
        <v>Bouverie Street (S)</v>
      </c>
      <c r="C5" s="233"/>
      <c r="D5" s="43" t="s">
        <v>2</v>
      </c>
      <c r="E5" s="233" t="str">
        <f>'Front Cover'!H33</f>
        <v>Felix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>
        <f>IF(OR('Dir AB - Car &amp; LGV'!F10="*",'Dir AB - OGV1'!F10="*",'Dir AB - OGV2'!F10="*"),"*",'Dir AB - OGV2'!F10+'Dir AB - OGV1'!F10+'Dir AB - Car &amp; LGV'!F10)</f>
        <v>31</v>
      </c>
      <c r="G10" s="15">
        <f>IF(OR('Dir AB - Car &amp; LGV'!G10="*",'Dir AB - OGV1'!G10="*",'Dir AB - OGV2'!G10="*"),"*",'Dir AB - OGV2'!G10+'Dir AB - OGV1'!G10+'Dir AB - Car &amp; LGV'!G10)</f>
        <v>72</v>
      </c>
      <c r="H10" s="15">
        <f>IF(OR('Dir AB - Car &amp; LGV'!H10="*",'Dir AB - OGV1'!H10="*",'Dir AB - OGV2'!H10="*"),"*",'Dir AB - OGV2'!H10+'Dir AB - OGV1'!H10+'Dir AB - Car &amp; LGV'!H10)</f>
        <v>72</v>
      </c>
      <c r="I10" s="15">
        <f>IF(OR('Dir AB - Car &amp; LGV'!I10="*",'Dir AB - OGV1'!I10="*",'Dir AB - OGV2'!I10="*"),"*",'Dir AB - OGV2'!I10+'Dir AB - OGV1'!I10+'Dir AB - Car &amp; LGV'!I10)</f>
        <v>38</v>
      </c>
      <c r="J10" s="15">
        <f>IF(OR('Dir AB - Car &amp; LGV'!J10="*",'Dir AB - OGV1'!J10="*",'Dir AB - OGV2'!J10="*"),"*",'Dir AB - OGV2'!J10+'Dir AB - OGV1'!J10+'Dir AB - Car &amp; LGV'!J10)</f>
        <v>24</v>
      </c>
      <c r="K10" s="15">
        <f>IF(OR('Dir AB - Car &amp; LGV'!K10="*",'Dir AB - OGV1'!K10="*",'Dir AB - OGV2'!K10="*"),"*",'Dir AB - OGV2'!K10+'Dir AB - OGV1'!K10+'Dir AB - Car &amp; LGV'!K10)</f>
        <v>39</v>
      </c>
      <c r="L10" s="15">
        <f>IF(OR('Dir AB - Car &amp; LGV'!L10="*",'Dir AB - OGV1'!L10="*",'Dir AB - OGV2'!L10="*"),"*",'Dir AB - OGV2'!L10+'Dir AB - OGV1'!L10+'Dir AB - Car &amp; LGV'!L10)</f>
        <v>34</v>
      </c>
      <c r="M10" s="15">
        <f>IF(OR('Dir AB - Car &amp; LGV'!M10="*",'Dir AB - OGV1'!M10="*",'Dir AB - OGV2'!M10="*"),"*",'Dir AB - OGV2'!M10+'Dir AB - OGV1'!M10+'Dir AB - Car &amp; LGV'!M10)</f>
        <v>38</v>
      </c>
      <c r="N10" s="15">
        <f>IF(OR('Dir AB - Car &amp; LGV'!N10="*",'Dir AB - OGV1'!N10="*",'Dir AB - OGV2'!N10="*"),"*",'Dir AB - OGV2'!N10+'Dir AB - OGV1'!N10+'Dir AB - Car &amp; LGV'!N10)</f>
        <v>56</v>
      </c>
      <c r="O10" s="15">
        <f>IF(OR('Dir AB - Car &amp; LGV'!O10="*",'Dir AB - OGV1'!O10="*",'Dir AB - OGV2'!O10="*"),"*",'Dir AB - OGV2'!O10+'Dir AB - OGV1'!O10+'Dir AB - Car &amp; LGV'!O10)</f>
        <v>45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32.333333333333336</v>
      </c>
      <c r="X10" s="152">
        <f>IF(OR('Dir AB - Car &amp; LGV'!X10="*",'Dir AB - OGV1'!X10="*",'Dir AB - OGV2'!X10="*"),"*",'Dir AB - OGV2'!X10+'Dir AB - OGV1'!X10+'Dir AB - Car &amp; LGV'!X10)</f>
        <v>34</v>
      </c>
      <c r="Y10" s="153">
        <f>IF(OR('Dir AB - Car &amp; LGV'!Y10="*",'Dir AB - OGV1'!Y10="*",'Dir AB - OGV2'!Y10="*"),"*",'Dir AB - OGV2'!Y10+'Dir AB - OGV1'!Y10+'Dir AB - Car &amp; LGV'!Y10)</f>
        <v>44.9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>
        <f>IF(OR('Dir AB - Car &amp; LGV'!F11="*",'Dir AB - OGV1'!F11="*",'Dir AB - OGV2'!F11="*"),"*",'Dir AB - OGV2'!F11+'Dir AB - OGV1'!F11+'Dir AB - Car &amp; LGV'!F11)</f>
        <v>23</v>
      </c>
      <c r="G11" s="16">
        <f>IF(OR('Dir AB - Car &amp; LGV'!G11="*",'Dir AB - OGV1'!G11="*",'Dir AB - OGV2'!G11="*"),"*",'Dir AB - OGV2'!G11+'Dir AB - OGV1'!G11+'Dir AB - Car &amp; LGV'!G11)</f>
        <v>45</v>
      </c>
      <c r="H11" s="16">
        <f>IF(OR('Dir AB - Car &amp; LGV'!H11="*",'Dir AB - OGV1'!H11="*",'Dir AB - OGV2'!H11="*"),"*",'Dir AB - OGV2'!H11+'Dir AB - OGV1'!H11+'Dir AB - Car &amp; LGV'!H11)</f>
        <v>44</v>
      </c>
      <c r="I11" s="16">
        <f>IF(OR('Dir AB - Car &amp; LGV'!I11="*",'Dir AB - OGV1'!I11="*",'Dir AB - OGV2'!I11="*"),"*",'Dir AB - OGV2'!I11+'Dir AB - OGV1'!I11+'Dir AB - Car &amp; LGV'!I11)</f>
        <v>25</v>
      </c>
      <c r="J11" s="16">
        <f>IF(OR('Dir AB - Car &amp; LGV'!J11="*",'Dir AB - OGV1'!J11="*",'Dir AB - OGV2'!J11="*"),"*",'Dir AB - OGV2'!J11+'Dir AB - OGV1'!J11+'Dir AB - Car &amp; LGV'!J11)</f>
        <v>31</v>
      </c>
      <c r="K11" s="16">
        <f>IF(OR('Dir AB - Car &amp; LGV'!K11="*",'Dir AB - OGV1'!K11="*",'Dir AB - OGV2'!K11="*"),"*",'Dir AB - OGV2'!K11+'Dir AB - OGV1'!K11+'Dir AB - Car &amp; LGV'!K11)</f>
        <v>21</v>
      </c>
      <c r="L11" s="16">
        <f>IF(OR('Dir AB - Car &amp; LGV'!L11="*",'Dir AB - OGV1'!L11="*",'Dir AB - OGV2'!L11="*"),"*",'Dir AB - OGV2'!L11+'Dir AB - OGV1'!L11+'Dir AB - Car &amp; LGV'!L11)</f>
        <v>17</v>
      </c>
      <c r="M11" s="16">
        <f>IF(OR('Dir AB - Car &amp; LGV'!M11="*",'Dir AB - OGV1'!M11="*",'Dir AB - OGV2'!M11="*"),"*",'Dir AB - OGV2'!M11+'Dir AB - OGV1'!M11+'Dir AB - Car &amp; LGV'!M11)</f>
        <v>33</v>
      </c>
      <c r="N11" s="16">
        <f>IF(OR('Dir AB - Car &amp; LGV'!N11="*",'Dir AB - OGV1'!N11="*",'Dir AB - OGV2'!N11="*"),"*",'Dir AB - OGV2'!N11+'Dir AB - OGV1'!N11+'Dir AB - Car &amp; LGV'!N11)</f>
        <v>44</v>
      </c>
      <c r="O11" s="16">
        <f>IF(OR('Dir AB - Car &amp; LGV'!O11="*",'Dir AB - OGV1'!O11="*",'Dir AB - OGV2'!O11="*"),"*",'Dir AB - OGV2'!O11+'Dir AB - OGV1'!O11+'Dir AB - Car &amp; LGV'!O11)</f>
        <v>43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23</v>
      </c>
      <c r="X11" s="154">
        <f>IF(OR('Dir AB - Car &amp; LGV'!X11="*",'Dir AB - OGV1'!X11="*",'Dir AB - OGV2'!X11="*"),"*",'Dir AB - OGV2'!X11+'Dir AB - OGV1'!X11+'Dir AB - Car &amp; LGV'!X11)</f>
        <v>25</v>
      </c>
      <c r="Y11" s="155">
        <f>IF(OR('Dir AB - Car &amp; LGV'!Y11="*",'Dir AB - OGV1'!Y11="*",'Dir AB - OGV2'!Y11="*"),"*",'Dir AB - OGV2'!Y11+'Dir AB - OGV1'!Y11+'Dir AB - Car &amp; LGV'!Y11)</f>
        <v>32.6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>
        <f>IF(OR('Dir AB - Car &amp; LGV'!F12="*",'Dir AB - OGV1'!F12="*",'Dir AB - OGV2'!F12="*"),"*",'Dir AB - OGV2'!F12+'Dir AB - OGV1'!F12+'Dir AB - Car &amp; LGV'!F12)</f>
        <v>12</v>
      </c>
      <c r="G12" s="16">
        <f>IF(OR('Dir AB - Car &amp; LGV'!G12="*",'Dir AB - OGV1'!G12="*",'Dir AB - OGV2'!G12="*"),"*",'Dir AB - OGV2'!G12+'Dir AB - OGV1'!G12+'Dir AB - Car &amp; LGV'!G12)</f>
        <v>33</v>
      </c>
      <c r="H12" s="16">
        <f>IF(OR('Dir AB - Car &amp; LGV'!H12="*",'Dir AB - OGV1'!H12="*",'Dir AB - OGV2'!H12="*"),"*",'Dir AB - OGV2'!H12+'Dir AB - OGV1'!H12+'Dir AB - Car &amp; LGV'!H12)</f>
        <v>46</v>
      </c>
      <c r="I12" s="16">
        <f>IF(OR('Dir AB - Car &amp; LGV'!I12="*",'Dir AB - OGV1'!I12="*",'Dir AB - OGV2'!I12="*"),"*",'Dir AB - OGV2'!I12+'Dir AB - OGV1'!I12+'Dir AB - Car &amp; LGV'!I12)</f>
        <v>20</v>
      </c>
      <c r="J12" s="16">
        <f>IF(OR('Dir AB - Car &amp; LGV'!J12="*",'Dir AB - OGV1'!J12="*",'Dir AB - OGV2'!J12="*"),"*",'Dir AB - OGV2'!J12+'Dir AB - OGV1'!J12+'Dir AB - Car &amp; LGV'!J12)</f>
        <v>17</v>
      </c>
      <c r="K12" s="16">
        <f>IF(OR('Dir AB - Car &amp; LGV'!K12="*",'Dir AB - OGV1'!K12="*",'Dir AB - OGV2'!K12="*"),"*",'Dir AB - OGV2'!K12+'Dir AB - OGV1'!K12+'Dir AB - Car &amp; LGV'!K12)</f>
        <v>18</v>
      </c>
      <c r="L12" s="16">
        <f>IF(OR('Dir AB - Car &amp; LGV'!L12="*",'Dir AB - OGV1'!L12="*",'Dir AB - OGV2'!L12="*"),"*",'Dir AB - OGV2'!L12+'Dir AB - OGV1'!L12+'Dir AB - Car &amp; LGV'!L12)</f>
        <v>18</v>
      </c>
      <c r="M12" s="16">
        <f>IF(OR('Dir AB - Car &amp; LGV'!M12="*",'Dir AB - OGV1'!M12="*",'Dir AB - OGV2'!M12="*"),"*",'Dir AB - OGV2'!M12+'Dir AB - OGV1'!M12+'Dir AB - Car &amp; LGV'!M12)</f>
        <v>13</v>
      </c>
      <c r="N12" s="16">
        <f>IF(OR('Dir AB - Car &amp; LGV'!N12="*",'Dir AB - OGV1'!N12="*",'Dir AB - OGV2'!N12="*"),"*",'Dir AB - OGV2'!N12+'Dir AB - OGV1'!N12+'Dir AB - Car &amp; LGV'!N12)</f>
        <v>33</v>
      </c>
      <c r="O12" s="16">
        <f>IF(OR('Dir AB - Car &amp; LGV'!O12="*",'Dir AB - OGV1'!O12="*",'Dir AB - OGV2'!O12="*"),"*",'Dir AB - OGV2'!O12+'Dir AB - OGV1'!O12+'Dir AB - Car &amp; LGV'!O12)</f>
        <v>37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17.666666666666668</v>
      </c>
      <c r="X12" s="154">
        <f>IF(OR('Dir AB - Car &amp; LGV'!X12="*",'Dir AB - OGV1'!X12="*",'Dir AB - OGV2'!X12="*"),"*",'Dir AB - OGV2'!X12+'Dir AB - OGV1'!X12+'Dir AB - Car &amp; LGV'!X12)</f>
        <v>16.333333333333332</v>
      </c>
      <c r="Y12" s="155">
        <f>IF(OR('Dir AB - Car &amp; LGV'!Y12="*",'Dir AB - OGV1'!Y12="*",'Dir AB - OGV2'!Y12="*"),"*",'Dir AB - OGV2'!Y12+'Dir AB - OGV1'!Y12+'Dir AB - Car &amp; LGV'!Y12)</f>
        <v>24.7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>
        <f>IF(OR('Dir AB - Car &amp; LGV'!F13="*",'Dir AB - OGV1'!F13="*",'Dir AB - OGV2'!F13="*"),"*",'Dir AB - OGV2'!F13+'Dir AB - OGV1'!F13+'Dir AB - Car &amp; LGV'!F13)</f>
        <v>9</v>
      </c>
      <c r="G13" s="16">
        <f>IF(OR('Dir AB - Car &amp; LGV'!G13="*",'Dir AB - OGV1'!G13="*",'Dir AB - OGV2'!G13="*"),"*",'Dir AB - OGV2'!G13+'Dir AB - OGV1'!G13+'Dir AB - Car &amp; LGV'!G13)</f>
        <v>30</v>
      </c>
      <c r="H13" s="16">
        <f>IF(OR('Dir AB - Car &amp; LGV'!H13="*",'Dir AB - OGV1'!H13="*",'Dir AB - OGV2'!H13="*"),"*",'Dir AB - OGV2'!H13+'Dir AB - OGV1'!H13+'Dir AB - Car &amp; LGV'!H13)</f>
        <v>46</v>
      </c>
      <c r="I13" s="16">
        <f>IF(OR('Dir AB - Car &amp; LGV'!I13="*",'Dir AB - OGV1'!I13="*",'Dir AB - OGV2'!I13="*"),"*",'Dir AB - OGV2'!I13+'Dir AB - OGV1'!I13+'Dir AB - Car &amp; LGV'!I13)</f>
        <v>6</v>
      </c>
      <c r="J13" s="16">
        <f>IF(OR('Dir AB - Car &amp; LGV'!J13="*",'Dir AB - OGV1'!J13="*",'Dir AB - OGV2'!J13="*"),"*",'Dir AB - OGV2'!J13+'Dir AB - OGV1'!J13+'Dir AB - Car &amp; LGV'!J13)</f>
        <v>9</v>
      </c>
      <c r="K13" s="16">
        <f>IF(OR('Dir AB - Car &amp; LGV'!K13="*",'Dir AB - OGV1'!K13="*",'Dir AB - OGV2'!K13="*"),"*",'Dir AB - OGV2'!K13+'Dir AB - OGV1'!K13+'Dir AB - Car &amp; LGV'!K13)</f>
        <v>6</v>
      </c>
      <c r="L13" s="16">
        <f>IF(OR('Dir AB - Car &amp; LGV'!L13="*",'Dir AB - OGV1'!L13="*",'Dir AB - OGV2'!L13="*"),"*",'Dir AB - OGV2'!L13+'Dir AB - OGV1'!L13+'Dir AB - Car &amp; LGV'!L13)</f>
        <v>9</v>
      </c>
      <c r="M13" s="16">
        <f>IF(OR('Dir AB - Car &amp; LGV'!M13="*",'Dir AB - OGV1'!M13="*",'Dir AB - OGV2'!M13="*"),"*",'Dir AB - OGV2'!M13+'Dir AB - OGV1'!M13+'Dir AB - Car &amp; LGV'!M13)</f>
        <v>10</v>
      </c>
      <c r="N13" s="16">
        <f>IF(OR('Dir AB - Car &amp; LGV'!N13="*",'Dir AB - OGV1'!N13="*",'Dir AB - OGV2'!N13="*"),"*",'Dir AB - OGV2'!N13+'Dir AB - OGV1'!N13+'Dir AB - Car &amp; LGV'!N13)</f>
        <v>42</v>
      </c>
      <c r="O13" s="16">
        <f>IF(OR('Dir AB - Car &amp; LGV'!O13="*",'Dir AB - OGV1'!O13="*",'Dir AB - OGV2'!O13="*"),"*",'Dir AB - OGV2'!O13+'Dir AB - OGV1'!O13+'Dir AB - Car &amp; LGV'!O13)</f>
        <v>27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8</v>
      </c>
      <c r="X13" s="154">
        <f>IF(OR('Dir AB - Car &amp; LGV'!X13="*",'Dir AB - OGV1'!X13="*",'Dir AB - OGV2'!X13="*"),"*",'Dir AB - OGV2'!X13+'Dir AB - OGV1'!X13+'Dir AB - Car &amp; LGV'!X13)</f>
        <v>8.1666666666666661</v>
      </c>
      <c r="Y13" s="155">
        <f>IF(OR('Dir AB - Car &amp; LGV'!Y13="*",'Dir AB - OGV1'!Y13="*",'Dir AB - OGV2'!Y13="*"),"*",'Dir AB - OGV2'!Y13+'Dir AB - OGV1'!Y13+'Dir AB - Car &amp; LGV'!Y13)</f>
        <v>19.400000000000002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>
        <f>IF(OR('Dir AB - Car &amp; LGV'!F14="*",'Dir AB - OGV1'!F14="*",'Dir AB - OGV2'!F14="*"),"*",'Dir AB - OGV2'!F14+'Dir AB - OGV1'!F14+'Dir AB - Car &amp; LGV'!F14)</f>
        <v>7</v>
      </c>
      <c r="G14" s="16">
        <f>IF(OR('Dir AB - Car &amp; LGV'!G14="*",'Dir AB - OGV1'!G14="*",'Dir AB - OGV2'!G14="*"),"*",'Dir AB - OGV2'!G14+'Dir AB - OGV1'!G14+'Dir AB - Car &amp; LGV'!G14)</f>
        <v>23</v>
      </c>
      <c r="H14" s="16">
        <f>IF(OR('Dir AB - Car &amp; LGV'!H14="*",'Dir AB - OGV1'!H14="*",'Dir AB - OGV2'!H14="*"),"*",'Dir AB - OGV2'!H14+'Dir AB - OGV1'!H14+'Dir AB - Car &amp; LGV'!H14)</f>
        <v>34</v>
      </c>
      <c r="I14" s="16">
        <f>IF(OR('Dir AB - Car &amp; LGV'!I14="*",'Dir AB - OGV1'!I14="*",'Dir AB - OGV2'!I14="*"),"*",'Dir AB - OGV2'!I14+'Dir AB - OGV1'!I14+'Dir AB - Car &amp; LGV'!I14)</f>
        <v>7</v>
      </c>
      <c r="J14" s="16">
        <f>IF(OR('Dir AB - Car &amp; LGV'!J14="*",'Dir AB - OGV1'!J14="*",'Dir AB - OGV2'!J14="*"),"*",'Dir AB - OGV2'!J14+'Dir AB - OGV1'!J14+'Dir AB - Car &amp; LGV'!J14)</f>
        <v>12</v>
      </c>
      <c r="K14" s="16">
        <f>IF(OR('Dir AB - Car &amp; LGV'!K14="*",'Dir AB - OGV1'!K14="*",'Dir AB - OGV2'!K14="*"),"*",'Dir AB - OGV2'!K14+'Dir AB - OGV1'!K14+'Dir AB - Car &amp; LGV'!K14)</f>
        <v>8</v>
      </c>
      <c r="L14" s="16">
        <f>IF(OR('Dir AB - Car &amp; LGV'!L14="*",'Dir AB - OGV1'!L14="*",'Dir AB - OGV2'!L14="*"),"*",'Dir AB - OGV2'!L14+'Dir AB - OGV1'!L14+'Dir AB - Car &amp; LGV'!L14)</f>
        <v>14</v>
      </c>
      <c r="M14" s="16">
        <f>IF(OR('Dir AB - Car &amp; LGV'!M14="*",'Dir AB - OGV1'!M14="*",'Dir AB - OGV2'!M14="*"),"*",'Dir AB - OGV2'!M14+'Dir AB - OGV1'!M14+'Dir AB - Car &amp; LGV'!M14)</f>
        <v>10</v>
      </c>
      <c r="N14" s="16">
        <f>IF(OR('Dir AB - Car &amp; LGV'!N14="*",'Dir AB - OGV1'!N14="*",'Dir AB - OGV2'!N14="*"),"*",'Dir AB - OGV2'!N14+'Dir AB - OGV1'!N14+'Dir AB - Car &amp; LGV'!N14)</f>
        <v>10</v>
      </c>
      <c r="O14" s="16">
        <f>IF(OR('Dir AB - Car &amp; LGV'!O14="*",'Dir AB - OGV1'!O14="*",'Dir AB - OGV2'!O14="*"),"*",'Dir AB - OGV2'!O14+'Dir AB - OGV1'!O14+'Dir AB - Car &amp; LGV'!O14)</f>
        <v>24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11.333333333333332</v>
      </c>
      <c r="X14" s="154">
        <f>IF(OR('Dir AB - Car &amp; LGV'!X14="*",'Dir AB - OGV1'!X14="*",'Dir AB - OGV2'!X14="*"),"*",'Dir AB - OGV2'!X14+'Dir AB - OGV1'!X14+'Dir AB - Car &amp; LGV'!X14)</f>
        <v>9.6666666666666661</v>
      </c>
      <c r="Y14" s="155">
        <f>IF(OR('Dir AB - Car &amp; LGV'!Y14="*",'Dir AB - OGV1'!Y14="*",'Dir AB - OGV2'!Y14="*"),"*",'Dir AB - OGV2'!Y14+'Dir AB - OGV1'!Y14+'Dir AB - Car &amp; LGV'!Y14)</f>
        <v>14.9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>
        <f>IF(OR('Dir AB - Car &amp; LGV'!F15="*",'Dir AB - OGV1'!F15="*",'Dir AB - OGV2'!F15="*"),"*",'Dir AB - OGV2'!F15+'Dir AB - OGV1'!F15+'Dir AB - Car &amp; LGV'!F15)</f>
        <v>23</v>
      </c>
      <c r="G15" s="16">
        <f>IF(OR('Dir AB - Car &amp; LGV'!G15="*",'Dir AB - OGV1'!G15="*",'Dir AB - OGV2'!G15="*"),"*",'Dir AB - OGV2'!G15+'Dir AB - OGV1'!G15+'Dir AB - Car &amp; LGV'!G15)</f>
        <v>21</v>
      </c>
      <c r="H15" s="16">
        <f>IF(OR('Dir AB - Car &amp; LGV'!H15="*",'Dir AB - OGV1'!H15="*",'Dir AB - OGV2'!H15="*"),"*",'Dir AB - OGV2'!H15+'Dir AB - OGV1'!H15+'Dir AB - Car &amp; LGV'!H15)</f>
        <v>21</v>
      </c>
      <c r="I15" s="16">
        <f>IF(OR('Dir AB - Car &amp; LGV'!I15="*",'Dir AB - OGV1'!I15="*",'Dir AB - OGV2'!I15="*"),"*",'Dir AB - OGV2'!I15+'Dir AB - OGV1'!I15+'Dir AB - Car &amp; LGV'!I15)</f>
        <v>17</v>
      </c>
      <c r="J15" s="16">
        <f>IF(OR('Dir AB - Car &amp; LGV'!J15="*",'Dir AB - OGV1'!J15="*",'Dir AB - OGV2'!J15="*"),"*",'Dir AB - OGV2'!J15+'Dir AB - OGV1'!J15+'Dir AB - Car &amp; LGV'!J15)</f>
        <v>17</v>
      </c>
      <c r="K15" s="16">
        <f>IF(OR('Dir AB - Car &amp; LGV'!K15="*",'Dir AB - OGV1'!K15="*",'Dir AB - OGV2'!K15="*"),"*",'Dir AB - OGV2'!K15+'Dir AB - OGV1'!K15+'Dir AB - Car &amp; LGV'!K15)</f>
        <v>14</v>
      </c>
      <c r="L15" s="16">
        <f>IF(OR('Dir AB - Car &amp; LGV'!L15="*",'Dir AB - OGV1'!L15="*",'Dir AB - OGV2'!L15="*"),"*",'Dir AB - OGV2'!L15+'Dir AB - OGV1'!L15+'Dir AB - Car &amp; LGV'!L15)</f>
        <v>16</v>
      </c>
      <c r="M15" s="16">
        <f>IF(OR('Dir AB - Car &amp; LGV'!M15="*",'Dir AB - OGV1'!M15="*",'Dir AB - OGV2'!M15="*"),"*",'Dir AB - OGV2'!M15+'Dir AB - OGV1'!M15+'Dir AB - Car &amp; LGV'!M15)</f>
        <v>12</v>
      </c>
      <c r="N15" s="16">
        <f>IF(OR('Dir AB - Car &amp; LGV'!N15="*",'Dir AB - OGV1'!N15="*",'Dir AB - OGV2'!N15="*"),"*",'Dir AB - OGV2'!N15+'Dir AB - OGV1'!N15+'Dir AB - Car &amp; LGV'!N15)</f>
        <v>12</v>
      </c>
      <c r="O15" s="16">
        <f>IF(OR('Dir AB - Car &amp; LGV'!O15="*",'Dir AB - OGV1'!O15="*",'Dir AB - OGV2'!O15="*"),"*",'Dir AB - OGV2'!O15+'Dir AB - OGV1'!O15+'Dir AB - Car &amp; LGV'!O15)</f>
        <v>13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15.666666666666666</v>
      </c>
      <c r="X15" s="154">
        <f>IF(OR('Dir AB - Car &amp; LGV'!X15="*",'Dir AB - OGV1'!X15="*",'Dir AB - OGV2'!X15="*"),"*",'Dir AB - OGV2'!X15+'Dir AB - OGV1'!X15+'Dir AB - Car &amp; LGV'!X15)</f>
        <v>16.5</v>
      </c>
      <c r="Y15" s="155">
        <f>IF(OR('Dir AB - Car &amp; LGV'!Y15="*",'Dir AB - OGV1'!Y15="*",'Dir AB - OGV2'!Y15="*"),"*",'Dir AB - OGV2'!Y15+'Dir AB - OGV1'!Y15+'Dir AB - Car &amp; LGV'!Y15)</f>
        <v>16.600000000000001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>
        <f>IF(OR('Dir AB - Car &amp; LGV'!F16="*",'Dir AB - OGV1'!F16="*",'Dir AB - OGV2'!F16="*"),"*",'Dir AB - OGV2'!F16+'Dir AB - OGV1'!F16+'Dir AB - Car &amp; LGV'!F16)</f>
        <v>20</v>
      </c>
      <c r="G16" s="192">
        <f>IF(OR('Dir AB - Car &amp; LGV'!G16="*",'Dir AB - OGV1'!G16="*",'Dir AB - OGV2'!G16="*"),"*",'Dir AB - OGV2'!G16+'Dir AB - OGV1'!G16+'Dir AB - Car &amp; LGV'!G16)</f>
        <v>11</v>
      </c>
      <c r="H16" s="192">
        <f>IF(OR('Dir AB - Car &amp; LGV'!H16="*",'Dir AB - OGV1'!H16="*",'Dir AB - OGV2'!H16="*"),"*",'Dir AB - OGV2'!H16+'Dir AB - OGV1'!H16+'Dir AB - Car &amp; LGV'!H16)</f>
        <v>11</v>
      </c>
      <c r="I16" s="192">
        <f>IF(OR('Dir AB - Car &amp; LGV'!I16="*",'Dir AB - OGV1'!I16="*",'Dir AB - OGV2'!I16="*"),"*",'Dir AB - OGV2'!I16+'Dir AB - OGV1'!I16+'Dir AB - Car &amp; LGV'!I16)</f>
        <v>16</v>
      </c>
      <c r="J16" s="192">
        <f>IF(OR('Dir AB - Car &amp; LGV'!J16="*",'Dir AB - OGV1'!J16="*",'Dir AB - OGV2'!J16="*"),"*",'Dir AB - OGV2'!J16+'Dir AB - OGV1'!J16+'Dir AB - Car &amp; LGV'!J16)</f>
        <v>14</v>
      </c>
      <c r="K16" s="192">
        <f>IF(OR('Dir AB - Car &amp; LGV'!K16="*",'Dir AB - OGV1'!K16="*",'Dir AB - OGV2'!K16="*"),"*",'Dir AB - OGV2'!K16+'Dir AB - OGV1'!K16+'Dir AB - Car &amp; LGV'!K16)</f>
        <v>15</v>
      </c>
      <c r="L16" s="192">
        <f>IF(OR('Dir AB - Car &amp; LGV'!L16="*",'Dir AB - OGV1'!L16="*",'Dir AB - OGV2'!L16="*"),"*",'Dir AB - OGV2'!L16+'Dir AB - OGV1'!L16+'Dir AB - Car &amp; LGV'!L16)</f>
        <v>20</v>
      </c>
      <c r="M16" s="192">
        <f>IF(OR('Dir AB - Car &amp; LGV'!M16="*",'Dir AB - OGV1'!M16="*",'Dir AB - OGV2'!M16="*"),"*",'Dir AB - OGV2'!M16+'Dir AB - OGV1'!M16+'Dir AB - Car &amp; LGV'!M16)</f>
        <v>18</v>
      </c>
      <c r="N16" s="192">
        <f>IF(OR('Dir AB - Car &amp; LGV'!N16="*",'Dir AB - OGV1'!N16="*",'Dir AB - OGV2'!N16="*"),"*",'Dir AB - OGV2'!N16+'Dir AB - OGV1'!N16+'Dir AB - Car &amp; LGV'!N16)</f>
        <v>17</v>
      </c>
      <c r="O16" s="192">
        <f>IF(OR('Dir AB - Car &amp; LGV'!O16="*",'Dir AB - OGV1'!O16="*",'Dir AB - OGV2'!O16="*"),"*",'Dir AB - OGV2'!O16+'Dir AB - OGV1'!O16+'Dir AB - Car &amp; LGV'!O16)</f>
        <v>12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16.333333333333332</v>
      </c>
      <c r="X16" s="194">
        <f>IF(OR('Dir AB - Car &amp; LGV'!X16="*",'Dir AB - OGV1'!X16="*",'Dir AB - OGV2'!X16="*"),"*",'Dir AB - OGV2'!X16+'Dir AB - OGV1'!X16+'Dir AB - Car &amp; LGV'!X16)</f>
        <v>17.166666666666668</v>
      </c>
      <c r="Y16" s="195">
        <f>IF(OR('Dir AB - Car &amp; LGV'!Y16="*",'Dir AB - OGV1'!Y16="*",'Dir AB - OGV2'!Y16="*"),"*",'Dir AB - OGV2'!Y16+'Dir AB - OGV1'!Y16+'Dir AB - Car &amp; LGV'!Y16)</f>
        <v>15.4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>
        <f>IF(OR('Dir AB - Car &amp; LGV'!F17="*",'Dir AB - OGV1'!F17="*",'Dir AB - OGV2'!F17="*"),"*",'Dir AB - OGV2'!F17+'Dir AB - OGV1'!F17+'Dir AB - Car &amp; LGV'!F17)</f>
        <v>29</v>
      </c>
      <c r="G17" s="198">
        <f>IF(OR('Dir AB - Car &amp; LGV'!G17="*",'Dir AB - OGV1'!G17="*",'Dir AB - OGV2'!G17="*"),"*",'Dir AB - OGV2'!G17+'Dir AB - OGV1'!G17+'Dir AB - Car &amp; LGV'!G17)</f>
        <v>17</v>
      </c>
      <c r="H17" s="198">
        <f>IF(OR('Dir AB - Car &amp; LGV'!H17="*",'Dir AB - OGV1'!H17="*",'Dir AB - OGV2'!H17="*"),"*",'Dir AB - OGV2'!H17+'Dir AB - OGV1'!H17+'Dir AB - Car &amp; LGV'!H17)</f>
        <v>20</v>
      </c>
      <c r="I17" s="198">
        <f>IF(OR('Dir AB - Car &amp; LGV'!I17="*",'Dir AB - OGV1'!I17="*",'Dir AB - OGV2'!I17="*"),"*",'Dir AB - OGV2'!I17+'Dir AB - OGV1'!I17+'Dir AB - Car &amp; LGV'!I17)</f>
        <v>42</v>
      </c>
      <c r="J17" s="198">
        <f>IF(OR('Dir AB - Car &amp; LGV'!J17="*",'Dir AB - OGV1'!J17="*",'Dir AB - OGV2'!J17="*"),"*",'Dir AB - OGV2'!J17+'Dir AB - OGV1'!J17+'Dir AB - Car &amp; LGV'!J17)</f>
        <v>41</v>
      </c>
      <c r="K17" s="198">
        <f>IF(OR('Dir AB - Car &amp; LGV'!K17="*",'Dir AB - OGV1'!K17="*",'Dir AB - OGV2'!K17="*"),"*",'Dir AB - OGV2'!K17+'Dir AB - OGV1'!K17+'Dir AB - Car &amp; LGV'!K17)</f>
        <v>33</v>
      </c>
      <c r="L17" s="198">
        <f>IF(OR('Dir AB - Car &amp; LGV'!L17="*",'Dir AB - OGV1'!L17="*",'Dir AB - OGV2'!L17="*"),"*",'Dir AB - OGV2'!L17+'Dir AB - OGV1'!L17+'Dir AB - Car &amp; LGV'!L17)</f>
        <v>37</v>
      </c>
      <c r="M17" s="198">
        <f>IF(OR('Dir AB - Car &amp; LGV'!M17="*",'Dir AB - OGV1'!M17="*",'Dir AB - OGV2'!M17="*"),"*",'Dir AB - OGV2'!M17+'Dir AB - OGV1'!M17+'Dir AB - Car &amp; LGV'!M17)</f>
        <v>39</v>
      </c>
      <c r="N17" s="198">
        <f>IF(OR('Dir AB - Car &amp; LGV'!N17="*",'Dir AB - OGV1'!N17="*",'Dir AB - OGV2'!N17="*"),"*",'Dir AB - OGV2'!N17+'Dir AB - OGV1'!N17+'Dir AB - Car &amp; LGV'!N17)</f>
        <v>23</v>
      </c>
      <c r="O17" s="198">
        <f>IF(OR('Dir AB - Car &amp; LGV'!O17="*",'Dir AB - OGV1'!O17="*",'Dir AB - OGV2'!O17="*"),"*",'Dir AB - OGV2'!O17+'Dir AB - OGV1'!O17+'Dir AB - Car &amp; LGV'!O17)</f>
        <v>19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37</v>
      </c>
      <c r="X17" s="221">
        <f>IF(OR('Dir AB - Car &amp; LGV'!X17="*",'Dir AB - OGV1'!X17="*",'Dir AB - OGV2'!X17="*"),"*",'Dir AB - OGV2'!X17+'Dir AB - OGV1'!X17+'Dir AB - Car &amp; LGV'!X17)</f>
        <v>36.833333333333329</v>
      </c>
      <c r="Y17" s="215">
        <f>IF(OR('Dir AB - Car &amp; LGV'!Y17="*",'Dir AB - OGV1'!Y17="*",'Dir AB - OGV2'!Y17="*"),"*",'Dir AB - OGV2'!Y17+'Dir AB - OGV1'!Y17+'Dir AB - Car &amp; LGV'!Y17)</f>
        <v>30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>
        <f>IF(OR('Dir AB - Car &amp; LGV'!F18="*",'Dir AB - OGV1'!F18="*",'Dir AB - OGV2'!F18="*"),"*",'Dir AB - OGV2'!F18+'Dir AB - OGV1'!F18+'Dir AB - Car &amp; LGV'!F18)</f>
        <v>78</v>
      </c>
      <c r="G18" s="16">
        <f>IF(OR('Dir AB - Car &amp; LGV'!G18="*",'Dir AB - OGV1'!G18="*",'Dir AB - OGV2'!G18="*"),"*",'Dir AB - OGV2'!G18+'Dir AB - OGV1'!G18+'Dir AB - Car &amp; LGV'!G18)</f>
        <v>28</v>
      </c>
      <c r="H18" s="16">
        <f>IF(OR('Dir AB - Car &amp; LGV'!H18="*",'Dir AB - OGV1'!H18="*",'Dir AB - OGV2'!H18="*"),"*",'Dir AB - OGV2'!H18+'Dir AB - OGV1'!H18+'Dir AB - Car &amp; LGV'!H18)</f>
        <v>13</v>
      </c>
      <c r="I18" s="16">
        <f>IF(OR('Dir AB - Car &amp; LGV'!I18="*",'Dir AB - OGV1'!I18="*",'Dir AB - OGV2'!I18="*"),"*",'Dir AB - OGV2'!I18+'Dir AB - OGV1'!I18+'Dir AB - Car &amp; LGV'!I18)</f>
        <v>70</v>
      </c>
      <c r="J18" s="16">
        <f>IF(OR('Dir AB - Car &amp; LGV'!J18="*",'Dir AB - OGV1'!J18="*",'Dir AB - OGV2'!J18="*"),"*",'Dir AB - OGV2'!J18+'Dir AB - OGV1'!J18+'Dir AB - Car &amp; LGV'!J18)</f>
        <v>65</v>
      </c>
      <c r="K18" s="16">
        <f>IF(OR('Dir AB - Car &amp; LGV'!K18="*",'Dir AB - OGV1'!K18="*",'Dir AB - OGV2'!K18="*"),"*",'Dir AB - OGV2'!K18+'Dir AB - OGV1'!K18+'Dir AB - Car &amp; LGV'!K18)</f>
        <v>75</v>
      </c>
      <c r="L18" s="16">
        <f>IF(OR('Dir AB - Car &amp; LGV'!L18="*",'Dir AB - OGV1'!L18="*",'Dir AB - OGV2'!L18="*"),"*",'Dir AB - OGV2'!L18+'Dir AB - OGV1'!L18+'Dir AB - Car &amp; LGV'!L18)</f>
        <v>59</v>
      </c>
      <c r="M18" s="16">
        <f>IF(OR('Dir AB - Car &amp; LGV'!M18="*",'Dir AB - OGV1'!M18="*",'Dir AB - OGV2'!M18="*"),"*",'Dir AB - OGV2'!M18+'Dir AB - OGV1'!M18+'Dir AB - Car &amp; LGV'!M18)</f>
        <v>69</v>
      </c>
      <c r="N18" s="16">
        <f>IF(OR('Dir AB - Car &amp; LGV'!N18="*",'Dir AB - OGV1'!N18="*",'Dir AB - OGV2'!N18="*"),"*",'Dir AB - OGV2'!N18+'Dir AB - OGV1'!N18+'Dir AB - Car &amp; LGV'!N18)</f>
        <v>28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66.333333333333329</v>
      </c>
      <c r="X18" s="222">
        <f>IF(OR('Dir AB - Car &amp; LGV'!X18="*",'Dir AB - OGV1'!X18="*",'Dir AB - OGV2'!X18="*"),"*",'Dir AB - OGV2'!X18+'Dir AB - OGV1'!X18+'Dir AB - Car &amp; LGV'!X18)</f>
        <v>69.333333333333329</v>
      </c>
      <c r="Y18" s="155">
        <f>IF(OR('Dir AB - Car &amp; LGV'!Y18="*",'Dir AB - OGV1'!Y18="*",'Dir AB - OGV2'!Y18="*"),"*",'Dir AB - OGV2'!Y18+'Dir AB - OGV1'!Y18+'Dir AB - Car &amp; LGV'!Y18)</f>
        <v>53.888888888888893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>
        <f>IF(OR('Dir AB - Car &amp; LGV'!F19="*",'Dir AB - OGV1'!F19="*",'Dir AB - OGV2'!F19="*"),"*",'Dir AB - OGV2'!F19+'Dir AB - OGV1'!F19+'Dir AB - Car &amp; LGV'!F19)</f>
        <v>63</v>
      </c>
      <c r="G19" s="192">
        <f>IF(OR('Dir AB - Car &amp; LGV'!G19="*",'Dir AB - OGV1'!G19="*",'Dir AB - OGV2'!G19="*"),"*",'Dir AB - OGV2'!G19+'Dir AB - OGV1'!G19+'Dir AB - Car &amp; LGV'!G19)</f>
        <v>42</v>
      </c>
      <c r="H19" s="192">
        <f>IF(OR('Dir AB - Car &amp; LGV'!H19="*",'Dir AB - OGV1'!H19="*",'Dir AB - OGV2'!H19="*"),"*",'Dir AB - OGV2'!H19+'Dir AB - OGV1'!H19+'Dir AB - Car &amp; LGV'!H19)</f>
        <v>35</v>
      </c>
      <c r="I19" s="192">
        <f>IF(OR('Dir AB - Car &amp; LGV'!I19="*",'Dir AB - OGV1'!I19="*",'Dir AB - OGV2'!I19="*"),"*",'Dir AB - OGV2'!I19+'Dir AB - OGV1'!I19+'Dir AB - Car &amp; LGV'!I19)</f>
        <v>62</v>
      </c>
      <c r="J19" s="192">
        <f>IF(OR('Dir AB - Car &amp; LGV'!J19="*",'Dir AB - OGV1'!J19="*",'Dir AB - OGV2'!J19="*"),"*",'Dir AB - OGV2'!J19+'Dir AB - OGV1'!J19+'Dir AB - Car &amp; LGV'!J19)</f>
        <v>62</v>
      </c>
      <c r="K19" s="192">
        <f>IF(OR('Dir AB - Car &amp; LGV'!K19="*",'Dir AB - OGV1'!K19="*",'Dir AB - OGV2'!K19="*"),"*",'Dir AB - OGV2'!K19+'Dir AB - OGV1'!K19+'Dir AB - Car &amp; LGV'!K19)</f>
        <v>49</v>
      </c>
      <c r="L19" s="192">
        <f>IF(OR('Dir AB - Car &amp; LGV'!L19="*",'Dir AB - OGV1'!L19="*",'Dir AB - OGV2'!L19="*"),"*",'Dir AB - OGV2'!L19+'Dir AB - OGV1'!L19+'Dir AB - Car &amp; LGV'!L19)</f>
        <v>74</v>
      </c>
      <c r="M19" s="192">
        <f>IF(OR('Dir AB - Car &amp; LGV'!M19="*",'Dir AB - OGV1'!M19="*",'Dir AB - OGV2'!M19="*"),"*",'Dir AB - OGV2'!M19+'Dir AB - OGV1'!M19+'Dir AB - Car &amp; LGV'!M19)</f>
        <v>61</v>
      </c>
      <c r="N19" s="192">
        <f>IF(OR('Dir AB - Car &amp; LGV'!N19="*",'Dir AB - OGV1'!N19="*",'Dir AB - OGV2'!N19="*"),"*",'Dir AB - OGV2'!N19+'Dir AB - OGV1'!N19+'Dir AB - Car &amp; LGV'!N19)</f>
        <v>43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61.666666666666664</v>
      </c>
      <c r="X19" s="223">
        <f>IF(OR('Dir AB - Car &amp; LGV'!X19="*",'Dir AB - OGV1'!X19="*",'Dir AB - OGV2'!X19="*"),"*",'Dir AB - OGV2'!X19+'Dir AB - OGV1'!X19+'Dir AB - Car &amp; LGV'!X19)</f>
        <v>61.833333333333329</v>
      </c>
      <c r="Y19" s="195">
        <f>IF(OR('Dir AB - Car &amp; LGV'!Y19="*",'Dir AB - OGV1'!Y19="*",'Dir AB - OGV2'!Y19="*"),"*",'Dir AB - OGV2'!Y19+'Dir AB - OGV1'!Y19+'Dir AB - Car &amp; LGV'!Y19)</f>
        <v>54.55555555555555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>
        <f>IF(OR('Dir AB - Car &amp; LGV'!F20="*",'Dir AB - OGV1'!F20="*",'Dir AB - OGV2'!F20="*"),"*",'Dir AB - OGV2'!F20+'Dir AB - OGV1'!F20+'Dir AB - Car &amp; LGV'!F20)</f>
        <v>65</v>
      </c>
      <c r="G20" s="198">
        <f>IF(OR('Dir AB - Car &amp; LGV'!G20="*",'Dir AB - OGV1'!G20="*",'Dir AB - OGV2'!G20="*"),"*",'Dir AB - OGV2'!G20+'Dir AB - OGV1'!G20+'Dir AB - Car &amp; LGV'!G20)</f>
        <v>51</v>
      </c>
      <c r="H20" s="198">
        <f>IF(OR('Dir AB - Car &amp; LGV'!H20="*",'Dir AB - OGV1'!H20="*",'Dir AB - OGV2'!H20="*"),"*",'Dir AB - OGV2'!H20+'Dir AB - OGV1'!H20+'Dir AB - Car &amp; LGV'!H20)</f>
        <v>57</v>
      </c>
      <c r="I20" s="198">
        <f>IF(OR('Dir AB - Car &amp; LGV'!I20="*",'Dir AB - OGV1'!I20="*",'Dir AB - OGV2'!I20="*"),"*",'Dir AB - OGV2'!I20+'Dir AB - OGV1'!I20+'Dir AB - Car &amp; LGV'!I20)</f>
        <v>70</v>
      </c>
      <c r="J20" s="198">
        <f>IF(OR('Dir AB - Car &amp; LGV'!J20="*",'Dir AB - OGV1'!J20="*",'Dir AB - OGV2'!J20="*"),"*",'Dir AB - OGV2'!J20+'Dir AB - OGV1'!J20+'Dir AB - Car &amp; LGV'!J20)</f>
        <v>50</v>
      </c>
      <c r="K20" s="198">
        <f>IF(OR('Dir AB - Car &amp; LGV'!K20="*",'Dir AB - OGV1'!K20="*",'Dir AB - OGV2'!K20="*"),"*",'Dir AB - OGV2'!K20+'Dir AB - OGV1'!K20+'Dir AB - Car &amp; LGV'!K20)</f>
        <v>52</v>
      </c>
      <c r="L20" s="198">
        <f>IF(OR('Dir AB - Car &amp; LGV'!L20="*",'Dir AB - OGV1'!L20="*",'Dir AB - OGV2'!L20="*"),"*",'Dir AB - OGV2'!L20+'Dir AB - OGV1'!L20+'Dir AB - Car &amp; LGV'!L20)</f>
        <v>63</v>
      </c>
      <c r="M20" s="198">
        <f>IF(OR('Dir AB - Car &amp; LGV'!M20="*",'Dir AB - OGV1'!M20="*",'Dir AB - OGV2'!M20="*"),"*",'Dir AB - OGV2'!M20+'Dir AB - OGV1'!M20+'Dir AB - Car &amp; LGV'!M20)</f>
        <v>64</v>
      </c>
      <c r="N20" s="198">
        <f>IF(OR('Dir AB - Car &amp; LGV'!N20="*",'Dir AB - OGV1'!N20="*",'Dir AB - OGV2'!N20="*"),"*",'Dir AB - OGV2'!N20+'Dir AB - OGV1'!N20+'Dir AB - Car &amp; LGV'!N20)</f>
        <v>61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55</v>
      </c>
      <c r="X20" s="221">
        <f>IF(OR('Dir AB - Car &amp; LGV'!X20="*",'Dir AB - OGV1'!X20="*",'Dir AB - OGV2'!X20="*"),"*",'Dir AB - OGV2'!X20+'Dir AB - OGV1'!X20+'Dir AB - Car &amp; LGV'!X20)</f>
        <v>60.666666666666671</v>
      </c>
      <c r="Y20" s="215">
        <f>IF(OR('Dir AB - Car &amp; LGV'!Y20="*",'Dir AB - OGV1'!Y20="*",'Dir AB - OGV2'!Y20="*"),"*",'Dir AB - OGV2'!Y20+'Dir AB - OGV1'!Y20+'Dir AB - Car &amp; LGV'!Y20)</f>
        <v>59.222222222222221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>
        <f>IF(OR('Dir AB - Car &amp; LGV'!F21="*",'Dir AB - OGV1'!F21="*",'Dir AB - OGV2'!F21="*"),"*",'Dir AB - OGV2'!F21+'Dir AB - OGV1'!F21+'Dir AB - Car &amp; LGV'!F21)</f>
        <v>57</v>
      </c>
      <c r="G21" s="16">
        <f>IF(OR('Dir AB - Car &amp; LGV'!G21="*",'Dir AB - OGV1'!G21="*",'Dir AB - OGV2'!G21="*"),"*",'Dir AB - OGV2'!G21+'Dir AB - OGV1'!G21+'Dir AB - Car &amp; LGV'!G21)</f>
        <v>54</v>
      </c>
      <c r="H21" s="16">
        <f>IF(OR('Dir AB - Car &amp; LGV'!H21="*",'Dir AB - OGV1'!H21="*",'Dir AB - OGV2'!H21="*"),"*",'Dir AB - OGV2'!H21+'Dir AB - OGV1'!H21+'Dir AB - Car &amp; LGV'!H21)</f>
        <v>51</v>
      </c>
      <c r="I21" s="16">
        <f>IF(OR('Dir AB - Car &amp; LGV'!I21="*",'Dir AB - OGV1'!I21="*",'Dir AB - OGV2'!I21="*"),"*",'Dir AB - OGV2'!I21+'Dir AB - OGV1'!I21+'Dir AB - Car &amp; LGV'!I21)</f>
        <v>49</v>
      </c>
      <c r="J21" s="16">
        <f>IF(OR('Dir AB - Car &amp; LGV'!J21="*",'Dir AB - OGV1'!J21="*",'Dir AB - OGV2'!J21="*"),"*",'Dir AB - OGV2'!J21+'Dir AB - OGV1'!J21+'Dir AB - Car &amp; LGV'!J21)</f>
        <v>64</v>
      </c>
      <c r="K21" s="16">
        <f>IF(OR('Dir AB - Car &amp; LGV'!K21="*",'Dir AB - OGV1'!K21="*",'Dir AB - OGV2'!K21="*"),"*",'Dir AB - OGV2'!K21+'Dir AB - OGV1'!K21+'Dir AB - Car &amp; LGV'!K21)</f>
        <v>70</v>
      </c>
      <c r="L21" s="16">
        <f>IF(OR('Dir AB - Car &amp; LGV'!L21="*",'Dir AB - OGV1'!L21="*",'Dir AB - OGV2'!L21="*"),"*",'Dir AB - OGV2'!L21+'Dir AB - OGV1'!L21+'Dir AB - Car &amp; LGV'!L21)</f>
        <v>57</v>
      </c>
      <c r="M21" s="16">
        <f>IF(OR('Dir AB - Car &amp; LGV'!M21="*",'Dir AB - OGV1'!M21="*",'Dir AB - OGV2'!M21="*"),"*",'Dir AB - OGV2'!M21+'Dir AB - OGV1'!M21+'Dir AB - Car &amp; LGV'!M21)</f>
        <v>56</v>
      </c>
      <c r="N21" s="16">
        <f>IF(OR('Dir AB - Car &amp; LGV'!N21="*",'Dir AB - OGV1'!N21="*",'Dir AB - OGV2'!N21="*"),"*",'Dir AB - OGV2'!N21+'Dir AB - OGV1'!N21+'Dir AB - Car &amp; LGV'!N21)</f>
        <v>52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63.666666666666664</v>
      </c>
      <c r="X21" s="222">
        <f>IF(OR('Dir AB - Car &amp; LGV'!X21="*",'Dir AB - OGV1'!X21="*",'Dir AB - OGV2'!X21="*"),"*",'Dir AB - OGV2'!X21+'Dir AB - OGV1'!X21+'Dir AB - Car &amp; LGV'!X21)</f>
        <v>58.833333333333336</v>
      </c>
      <c r="Y21" s="155">
        <f>IF(OR('Dir AB - Car &amp; LGV'!Y21="*",'Dir AB - OGV1'!Y21="*",'Dir AB - OGV2'!Y21="*"),"*",'Dir AB - OGV2'!Y21+'Dir AB - OGV1'!Y21+'Dir AB - Car &amp; LGV'!Y21)</f>
        <v>56.666666666666664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>
        <f>IF(OR('Dir AB - Car &amp; LGV'!E22="*",'Dir AB - OGV1'!E22="*",'Dir AB - OGV2'!E22="*"),"*",'Dir AB - OGV2'!E22+'Dir AB - OGV1'!E22+'Dir AB - Car &amp; LGV'!E22)</f>
        <v>66</v>
      </c>
      <c r="F22" s="16">
        <f>IF(OR('Dir AB - Car &amp; LGV'!F22="*",'Dir AB - OGV1'!F22="*",'Dir AB - OGV2'!F22="*"),"*",'Dir AB - OGV2'!F22+'Dir AB - OGV1'!F22+'Dir AB - Car &amp; LGV'!F22)</f>
        <v>94</v>
      </c>
      <c r="G22" s="16">
        <f>IF(OR('Dir AB - Car &amp; LGV'!G22="*",'Dir AB - OGV1'!G22="*",'Dir AB - OGV2'!G22="*"),"*",'Dir AB - OGV2'!G22+'Dir AB - OGV1'!G22+'Dir AB - Car &amp; LGV'!G22)</f>
        <v>59</v>
      </c>
      <c r="H22" s="16">
        <f>IF(OR('Dir AB - Car &amp; LGV'!H22="*",'Dir AB - OGV1'!H22="*",'Dir AB - OGV2'!H22="*"),"*",'Dir AB - OGV2'!H22+'Dir AB - OGV1'!H22+'Dir AB - Car &amp; LGV'!H22)</f>
        <v>83</v>
      </c>
      <c r="I22" s="16">
        <f>IF(OR('Dir AB - Car &amp; LGV'!I22="*",'Dir AB - OGV1'!I22="*",'Dir AB - OGV2'!I22="*"),"*",'Dir AB - OGV2'!I22+'Dir AB - OGV1'!I22+'Dir AB - Car &amp; LGV'!I22)</f>
        <v>71</v>
      </c>
      <c r="J22" s="16">
        <f>IF(OR('Dir AB - Car &amp; LGV'!J22="*",'Dir AB - OGV1'!J22="*",'Dir AB - OGV2'!J22="*"),"*",'Dir AB - OGV2'!J22+'Dir AB - OGV1'!J22+'Dir AB - Car &amp; LGV'!J22)</f>
        <v>60</v>
      </c>
      <c r="K22" s="16">
        <f>IF(OR('Dir AB - Car &amp; LGV'!K22="*",'Dir AB - OGV1'!K22="*",'Dir AB - OGV2'!K22="*"),"*",'Dir AB - OGV2'!K22+'Dir AB - OGV1'!K22+'Dir AB - Car &amp; LGV'!K22)</f>
        <v>61</v>
      </c>
      <c r="L22" s="16">
        <f>IF(OR('Dir AB - Car &amp; LGV'!L22="*",'Dir AB - OGV1'!L22="*",'Dir AB - OGV2'!L22="*"),"*",'Dir AB - OGV2'!L22+'Dir AB - OGV1'!L22+'Dir AB - Car &amp; LGV'!L22)</f>
        <v>94</v>
      </c>
      <c r="M22" s="16">
        <f>IF(OR('Dir AB - Car &amp; LGV'!M22="*",'Dir AB - OGV1'!M22="*",'Dir AB - OGV2'!M22="*"),"*",'Dir AB - OGV2'!M22+'Dir AB - OGV1'!M22+'Dir AB - Car &amp; LGV'!M22)</f>
        <v>72</v>
      </c>
      <c r="N22" s="16">
        <f>IF(OR('Dir AB - Car &amp; LGV'!N22="*",'Dir AB - OGV1'!N22="*",'Dir AB - OGV2'!N22="*"),"*",'Dir AB - OGV2'!N22+'Dir AB - OGV1'!N22+'Dir AB - Car &amp; LGV'!N22)</f>
        <v>78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70.25</v>
      </c>
      <c r="X22" s="222">
        <f>IF(OR('Dir AB - Car &amp; LGV'!X22="*",'Dir AB - OGV1'!X22="*",'Dir AB - OGV2'!X22="*"),"*",'Dir AB - OGV2'!X22+'Dir AB - OGV1'!X22+'Dir AB - Car &amp; LGV'!X22)</f>
        <v>74</v>
      </c>
      <c r="Y22" s="155">
        <f>IF(OR('Dir AB - Car &amp; LGV'!Y22="*",'Dir AB - OGV1'!Y22="*",'Dir AB - OGV2'!Y22="*"),"*",'Dir AB - OGV2'!Y22+'Dir AB - OGV1'!Y22+'Dir AB - Car &amp; LGV'!Y22)</f>
        <v>73.8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>
        <f>IF(OR('Dir AB - Car &amp; LGV'!E23="*",'Dir AB - OGV1'!E23="*",'Dir AB - OGV2'!E23="*"),"*",'Dir AB - OGV2'!E23+'Dir AB - OGV1'!E23+'Dir AB - Car &amp; LGV'!E23)</f>
        <v>82</v>
      </c>
      <c r="F23" s="16">
        <f>IF(OR('Dir AB - Car &amp; LGV'!F23="*",'Dir AB - OGV1'!F23="*",'Dir AB - OGV2'!F23="*"),"*",'Dir AB - OGV2'!F23+'Dir AB - OGV1'!F23+'Dir AB - Car &amp; LGV'!F23)</f>
        <v>81</v>
      </c>
      <c r="G23" s="16">
        <f>IF(OR('Dir AB - Car &amp; LGV'!G23="*",'Dir AB - OGV1'!G23="*",'Dir AB - OGV2'!G23="*"),"*",'Dir AB - OGV2'!G23+'Dir AB - OGV1'!G23+'Dir AB - Car &amp; LGV'!G23)</f>
        <v>97</v>
      </c>
      <c r="H23" s="16">
        <f>IF(OR('Dir AB - Car &amp; LGV'!H23="*",'Dir AB - OGV1'!H23="*",'Dir AB - OGV2'!H23="*"),"*",'Dir AB - OGV2'!H23+'Dir AB - OGV1'!H23+'Dir AB - Car &amp; LGV'!H23)</f>
        <v>77</v>
      </c>
      <c r="I23" s="16">
        <f>IF(OR('Dir AB - Car &amp; LGV'!I23="*",'Dir AB - OGV1'!I23="*",'Dir AB - OGV2'!I23="*"),"*",'Dir AB - OGV2'!I23+'Dir AB - OGV1'!I23+'Dir AB - Car &amp; LGV'!I23)</f>
        <v>74</v>
      </c>
      <c r="J23" s="16">
        <f>IF(OR('Dir AB - Car &amp; LGV'!J23="*",'Dir AB - OGV1'!J23="*",'Dir AB - OGV2'!J23="*"),"*",'Dir AB - OGV2'!J23+'Dir AB - OGV1'!J23+'Dir AB - Car &amp; LGV'!J23)</f>
        <v>81</v>
      </c>
      <c r="K23" s="16">
        <f>IF(OR('Dir AB - Car &amp; LGV'!K23="*",'Dir AB - OGV1'!K23="*",'Dir AB - OGV2'!K23="*"),"*",'Dir AB - OGV2'!K23+'Dir AB - OGV1'!K23+'Dir AB - Car &amp; LGV'!K23)</f>
        <v>76</v>
      </c>
      <c r="L23" s="16">
        <f>IF(OR('Dir AB - Car &amp; LGV'!L23="*",'Dir AB - OGV1'!L23="*",'Dir AB - OGV2'!L23="*"),"*",'Dir AB - OGV2'!L23+'Dir AB - OGV1'!L23+'Dir AB - Car &amp; LGV'!L23)</f>
        <v>92</v>
      </c>
      <c r="M23" s="16">
        <f>IF(OR('Dir AB - Car &amp; LGV'!M23="*",'Dir AB - OGV1'!M23="*",'Dir AB - OGV2'!M23="*"),"*",'Dir AB - OGV2'!M23+'Dir AB - OGV1'!M23+'Dir AB - Car &amp; LGV'!M23)</f>
        <v>93</v>
      </c>
      <c r="N23" s="16">
        <f>IF(OR('Dir AB - Car &amp; LGV'!N23="*",'Dir AB - OGV1'!N23="*",'Dir AB - OGV2'!N23="*"),"*",'Dir AB - OGV2'!N23+'Dir AB - OGV1'!N23+'Dir AB - Car &amp; LGV'!N23)</f>
        <v>93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82.75</v>
      </c>
      <c r="X23" s="222">
        <f>IF(OR('Dir AB - Car &amp; LGV'!X23="*",'Dir AB - OGV1'!X23="*",'Dir AB - OGV2'!X23="*"),"*",'Dir AB - OGV2'!X23+'Dir AB - OGV1'!X23+'Dir AB - Car &amp; LGV'!X23)</f>
        <v>82.714285714285708</v>
      </c>
      <c r="Y23" s="155">
        <f>IF(OR('Dir AB - Car &amp; LGV'!Y23="*",'Dir AB - OGV1'!Y23="*",'Dir AB - OGV2'!Y23="*"),"*",'Dir AB - OGV2'!Y23+'Dir AB - OGV1'!Y23+'Dir AB - Car &amp; LGV'!Y23)</f>
        <v>84.6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>
        <f>IF(OR('Dir AB - Car &amp; LGV'!E24="*",'Dir AB - OGV1'!E24="*",'Dir AB - OGV2'!E24="*"),"*",'Dir AB - OGV2'!E24+'Dir AB - OGV1'!E24+'Dir AB - Car &amp; LGV'!E24)</f>
        <v>86</v>
      </c>
      <c r="F24" s="16">
        <f>IF(OR('Dir AB - Car &amp; LGV'!F24="*",'Dir AB - OGV1'!F24="*",'Dir AB - OGV2'!F24="*"),"*",'Dir AB - OGV2'!F24+'Dir AB - OGV1'!F24+'Dir AB - Car &amp; LGV'!F24)</f>
        <v>110</v>
      </c>
      <c r="G24" s="16">
        <f>IF(OR('Dir AB - Car &amp; LGV'!G24="*",'Dir AB - OGV1'!G24="*",'Dir AB - OGV2'!G24="*"),"*",'Dir AB - OGV2'!G24+'Dir AB - OGV1'!G24+'Dir AB - Car &amp; LGV'!G24)</f>
        <v>94</v>
      </c>
      <c r="H24" s="16">
        <f>IF(OR('Dir AB - Car &amp; LGV'!H24="*",'Dir AB - OGV1'!H24="*",'Dir AB - OGV2'!H24="*"),"*",'Dir AB - OGV2'!H24+'Dir AB - OGV1'!H24+'Dir AB - Car &amp; LGV'!H24)</f>
        <v>58</v>
      </c>
      <c r="I24" s="16">
        <f>IF(OR('Dir AB - Car &amp; LGV'!I24="*",'Dir AB - OGV1'!I24="*",'Dir AB - OGV2'!I24="*"),"*",'Dir AB - OGV2'!I24+'Dir AB - OGV1'!I24+'Dir AB - Car &amp; LGV'!I24)</f>
        <v>73</v>
      </c>
      <c r="J24" s="16">
        <f>IF(OR('Dir AB - Car &amp; LGV'!J24="*",'Dir AB - OGV1'!J24="*",'Dir AB - OGV2'!J24="*"),"*",'Dir AB - OGV2'!J24+'Dir AB - OGV1'!J24+'Dir AB - Car &amp; LGV'!J24)</f>
        <v>95</v>
      </c>
      <c r="K24" s="16">
        <f>IF(OR('Dir AB - Car &amp; LGV'!K24="*",'Dir AB - OGV1'!K24="*",'Dir AB - OGV2'!K24="*"),"*",'Dir AB - OGV2'!K24+'Dir AB - OGV1'!K24+'Dir AB - Car &amp; LGV'!K24)</f>
        <v>93</v>
      </c>
      <c r="L24" s="16">
        <f>IF(OR('Dir AB - Car &amp; LGV'!L24="*",'Dir AB - OGV1'!L24="*",'Dir AB - OGV2'!L24="*"),"*",'Dir AB - OGV2'!L24+'Dir AB - OGV1'!L24+'Dir AB - Car &amp; LGV'!L24)</f>
        <v>79</v>
      </c>
      <c r="M24" s="16">
        <f>IF(OR('Dir AB - Car &amp; LGV'!M24="*",'Dir AB - OGV1'!M24="*",'Dir AB - OGV2'!M24="*"),"*",'Dir AB - OGV2'!M24+'Dir AB - OGV1'!M24+'Dir AB - Car &amp; LGV'!M24)</f>
        <v>113</v>
      </c>
      <c r="N24" s="16">
        <f>IF(OR('Dir AB - Car &amp; LGV'!N24="*",'Dir AB - OGV1'!N24="*",'Dir AB - OGV2'!N24="*"),"*",'Dir AB - OGV2'!N24+'Dir AB - OGV1'!N24+'Dir AB - Car &amp; LGV'!N24)</f>
        <v>70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88.25</v>
      </c>
      <c r="X24" s="222">
        <f>IF(OR('Dir AB - Car &amp; LGV'!X24="*",'Dir AB - OGV1'!X24="*",'Dir AB - OGV2'!X24="*"),"*",'Dir AB - OGV2'!X24+'Dir AB - OGV1'!X24+'Dir AB - Car &amp; LGV'!X24)</f>
        <v>92.714285714285722</v>
      </c>
      <c r="Y24" s="155">
        <f>IF(OR('Dir AB - Car &amp; LGV'!Y24="*",'Dir AB - OGV1'!Y24="*",'Dir AB - OGV2'!Y24="*"),"*",'Dir AB - OGV2'!Y24+'Dir AB - OGV1'!Y24+'Dir AB - Car &amp; LGV'!Y24)</f>
        <v>87.100000000000009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>
        <f>IF(OR('Dir AB - Car &amp; LGV'!E25="*",'Dir AB - OGV1'!E25="*",'Dir AB - OGV2'!E25="*"),"*",'Dir AB - OGV2'!E25+'Dir AB - OGV1'!E25+'Dir AB - Car &amp; LGV'!E25)</f>
        <v>91</v>
      </c>
      <c r="F25" s="199">
        <f>IF(OR('Dir AB - Car &amp; LGV'!F25="*",'Dir AB - OGV1'!F25="*",'Dir AB - OGV2'!F25="*"),"*",'Dir AB - OGV2'!F25+'Dir AB - OGV1'!F25+'Dir AB - Car &amp; LGV'!F25)</f>
        <v>104</v>
      </c>
      <c r="G25" s="199">
        <f>IF(OR('Dir AB - Car &amp; LGV'!G25="*",'Dir AB - OGV1'!G25="*",'Dir AB - OGV2'!G25="*"),"*",'Dir AB - OGV2'!G25+'Dir AB - OGV1'!G25+'Dir AB - Car &amp; LGV'!G25)</f>
        <v>92</v>
      </c>
      <c r="H25" s="199">
        <f>IF(OR('Dir AB - Car &amp; LGV'!H25="*",'Dir AB - OGV1'!H25="*",'Dir AB - OGV2'!H25="*"),"*",'Dir AB - OGV2'!H25+'Dir AB - OGV1'!H25+'Dir AB - Car &amp; LGV'!H25)</f>
        <v>105</v>
      </c>
      <c r="I25" s="199">
        <f>IF(OR('Dir AB - Car &amp; LGV'!I25="*",'Dir AB - OGV1'!I25="*",'Dir AB - OGV2'!I25="*"),"*",'Dir AB - OGV2'!I25+'Dir AB - OGV1'!I25+'Dir AB - Car &amp; LGV'!I25)</f>
        <v>73</v>
      </c>
      <c r="J25" s="199">
        <f>IF(OR('Dir AB - Car &amp; LGV'!J25="*",'Dir AB - OGV1'!J25="*",'Dir AB - OGV2'!J25="*"),"*",'Dir AB - OGV2'!J25+'Dir AB - OGV1'!J25+'Dir AB - Car &amp; LGV'!J25)</f>
        <v>80</v>
      </c>
      <c r="K25" s="199">
        <f>IF(OR('Dir AB - Car &amp; LGV'!K25="*",'Dir AB - OGV1'!K25="*",'Dir AB - OGV2'!K25="*"),"*",'Dir AB - OGV2'!K25+'Dir AB - OGV1'!K25+'Dir AB - Car &amp; LGV'!K25)</f>
        <v>92</v>
      </c>
      <c r="L25" s="199">
        <f>IF(OR('Dir AB - Car &amp; LGV'!L25="*",'Dir AB - OGV1'!L25="*",'Dir AB - OGV2'!L25="*"),"*",'Dir AB - OGV2'!L25+'Dir AB - OGV1'!L25+'Dir AB - Car &amp; LGV'!L25)</f>
        <v>92</v>
      </c>
      <c r="M25" s="199">
        <f>IF(OR('Dir AB - Car &amp; LGV'!M25="*",'Dir AB - OGV1'!M25="*",'Dir AB - OGV2'!M25="*"),"*",'Dir AB - OGV2'!M25+'Dir AB - OGV1'!M25+'Dir AB - Car &amp; LGV'!M25)</f>
        <v>107</v>
      </c>
      <c r="N25" s="199">
        <f>IF(OR('Dir AB - Car &amp; LGV'!N25="*",'Dir AB - OGV1'!N25="*",'Dir AB - OGV2'!N25="*"),"*",'Dir AB - OGV2'!N25+'Dir AB - OGV1'!N25+'Dir AB - Car &amp; LGV'!N25)</f>
        <v>84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88.75</v>
      </c>
      <c r="X25" s="224">
        <f>IF(OR('Dir AB - Car &amp; LGV'!X25="*",'Dir AB - OGV1'!X25="*",'Dir AB - OGV2'!X25="*"),"*",'Dir AB - OGV2'!X25+'Dir AB - OGV1'!X25+'Dir AB - Car &amp; LGV'!X25)</f>
        <v>91.285714285714292</v>
      </c>
      <c r="Y25" s="216">
        <f>IF(OR('Dir AB - Car &amp; LGV'!Y25="*",'Dir AB - OGV1'!Y25="*",'Dir AB - OGV2'!Y25="*"),"*",'Dir AB - OGV2'!Y25+'Dir AB - OGV1'!Y25+'Dir AB - Car &amp; LGV'!Y25)</f>
        <v>92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>
        <f>IF(OR('Dir AB - Car &amp; LGV'!E26="*",'Dir AB - OGV1'!E26="*",'Dir AB - OGV2'!E26="*"),"*",'Dir AB - OGV2'!E26+'Dir AB - OGV1'!E26+'Dir AB - Car &amp; LGV'!E26)</f>
        <v>101</v>
      </c>
      <c r="F26" s="198">
        <f>IF(OR('Dir AB - Car &amp; LGV'!F26="*",'Dir AB - OGV1'!F26="*",'Dir AB - OGV2'!F26="*"),"*",'Dir AB - OGV2'!F26+'Dir AB - OGV1'!F26+'Dir AB - Car &amp; LGV'!F26)</f>
        <v>106</v>
      </c>
      <c r="G26" s="198">
        <f>IF(OR('Dir AB - Car &amp; LGV'!G26="*",'Dir AB - OGV1'!G26="*",'Dir AB - OGV2'!G26="*"),"*",'Dir AB - OGV2'!G26+'Dir AB - OGV1'!G26+'Dir AB - Car &amp; LGV'!G26)</f>
        <v>102</v>
      </c>
      <c r="H26" s="198">
        <f>IF(OR('Dir AB - Car &amp; LGV'!H26="*",'Dir AB - OGV1'!H26="*",'Dir AB - OGV2'!H26="*"),"*",'Dir AB - OGV2'!H26+'Dir AB - OGV1'!H26+'Dir AB - Car &amp; LGV'!H26)</f>
        <v>80</v>
      </c>
      <c r="I26" s="198">
        <f>IF(OR('Dir AB - Car &amp; LGV'!I26="*",'Dir AB - OGV1'!I26="*",'Dir AB - OGV2'!I26="*"),"*",'Dir AB - OGV2'!I26+'Dir AB - OGV1'!I26+'Dir AB - Car &amp; LGV'!I26)</f>
        <v>91</v>
      </c>
      <c r="J26" s="198">
        <f>IF(OR('Dir AB - Car &amp; LGV'!J26="*",'Dir AB - OGV1'!J26="*",'Dir AB - OGV2'!J26="*"),"*",'Dir AB - OGV2'!J26+'Dir AB - OGV1'!J26+'Dir AB - Car &amp; LGV'!J26)</f>
        <v>94</v>
      </c>
      <c r="K26" s="198">
        <f>IF(OR('Dir AB - Car &amp; LGV'!K26="*",'Dir AB - OGV1'!K26="*",'Dir AB - OGV2'!K26="*"),"*",'Dir AB - OGV2'!K26+'Dir AB - OGV1'!K26+'Dir AB - Car &amp; LGV'!K26)</f>
        <v>90</v>
      </c>
      <c r="L26" s="198">
        <f>IF(OR('Dir AB - Car &amp; LGV'!L26="*",'Dir AB - OGV1'!L26="*",'Dir AB - OGV2'!L26="*"),"*",'Dir AB - OGV2'!L26+'Dir AB - OGV1'!L26+'Dir AB - Car &amp; LGV'!L26)</f>
        <v>96</v>
      </c>
      <c r="M26" s="198">
        <f>IF(OR('Dir AB - Car &amp; LGV'!M26="*",'Dir AB - OGV1'!M26="*",'Dir AB - OGV2'!M26="*"),"*",'Dir AB - OGV2'!M26+'Dir AB - OGV1'!M26+'Dir AB - Car &amp; LGV'!M26)</f>
        <v>89</v>
      </c>
      <c r="N26" s="198">
        <f>IF(OR('Dir AB - Car &amp; LGV'!N26="*",'Dir AB - OGV1'!N26="*",'Dir AB - OGV2'!N26="*"),"*",'Dir AB - OGV2'!N26+'Dir AB - OGV1'!N26+'Dir AB - Car &amp; LGV'!N26)</f>
        <v>99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95.25</v>
      </c>
      <c r="X26" s="221">
        <f>IF(OR('Dir AB - Car &amp; LGV'!X26="*",'Dir AB - OGV1'!X26="*",'Dir AB - OGV2'!X26="*"),"*",'Dir AB - OGV2'!X26+'Dir AB - OGV1'!X26+'Dir AB - Car &amp; LGV'!X26)</f>
        <v>95.285714285714278</v>
      </c>
      <c r="Y26" s="215">
        <f>IF(OR('Dir AB - Car &amp; LGV'!Y26="*",'Dir AB - OGV1'!Y26="*",'Dir AB - OGV2'!Y26="*"),"*",'Dir AB - OGV2'!Y26+'Dir AB - OGV1'!Y26+'Dir AB - Car &amp; LGV'!Y26)</f>
        <v>94.8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>
        <f>IF(OR('Dir AB - Car &amp; LGV'!E27="*",'Dir AB - OGV1'!E27="*",'Dir AB - OGV2'!E27="*"),"*",'Dir AB - OGV2'!E27+'Dir AB - OGV1'!E27+'Dir AB - Car &amp; LGV'!E27)</f>
        <v>96</v>
      </c>
      <c r="F27" s="16">
        <f>IF(OR('Dir AB - Car &amp; LGV'!F27="*",'Dir AB - OGV1'!F27="*",'Dir AB - OGV2'!F27="*"),"*",'Dir AB - OGV2'!F27+'Dir AB - OGV1'!F27+'Dir AB - Car &amp; LGV'!F27)</f>
        <v>96</v>
      </c>
      <c r="G27" s="16">
        <f>IF(OR('Dir AB - Car &amp; LGV'!G27="*",'Dir AB - OGV1'!G27="*",'Dir AB - OGV2'!G27="*"),"*",'Dir AB - OGV2'!G27+'Dir AB - OGV1'!G27+'Dir AB - Car &amp; LGV'!G27)</f>
        <v>88</v>
      </c>
      <c r="H27" s="16">
        <f>IF(OR('Dir AB - Car &amp; LGV'!H27="*",'Dir AB - OGV1'!H27="*",'Dir AB - OGV2'!H27="*"),"*",'Dir AB - OGV2'!H27+'Dir AB - OGV1'!H27+'Dir AB - Car &amp; LGV'!H27)</f>
        <v>73</v>
      </c>
      <c r="I27" s="16">
        <f>IF(OR('Dir AB - Car &amp; LGV'!I27="*",'Dir AB - OGV1'!I27="*",'Dir AB - OGV2'!I27="*"),"*",'Dir AB - OGV2'!I27+'Dir AB - OGV1'!I27+'Dir AB - Car &amp; LGV'!I27)</f>
        <v>45</v>
      </c>
      <c r="J27" s="16">
        <f>IF(OR('Dir AB - Car &amp; LGV'!J27="*",'Dir AB - OGV1'!J27="*",'Dir AB - OGV2'!J27="*"),"*",'Dir AB - OGV2'!J27+'Dir AB - OGV1'!J27+'Dir AB - Car &amp; LGV'!J27)</f>
        <v>91</v>
      </c>
      <c r="K27" s="16">
        <f>IF(OR('Dir AB - Car &amp; LGV'!K27="*",'Dir AB - OGV1'!K27="*",'Dir AB - OGV2'!K27="*"),"*",'Dir AB - OGV2'!K27+'Dir AB - OGV1'!K27+'Dir AB - Car &amp; LGV'!K27)</f>
        <v>93</v>
      </c>
      <c r="L27" s="16">
        <f>IF(OR('Dir AB - Car &amp; LGV'!L27="*",'Dir AB - OGV1'!L27="*",'Dir AB - OGV2'!L27="*"),"*",'Dir AB - OGV2'!L27+'Dir AB - OGV1'!L27+'Dir AB - Car &amp; LGV'!L27)</f>
        <v>83</v>
      </c>
      <c r="M27" s="16">
        <f>IF(OR('Dir AB - Car &amp; LGV'!M27="*",'Dir AB - OGV1'!M27="*",'Dir AB - OGV2'!M27="*"),"*",'Dir AB - OGV2'!M27+'Dir AB - OGV1'!M27+'Dir AB - Car &amp; LGV'!M27)</f>
        <v>97</v>
      </c>
      <c r="N27" s="16">
        <f>IF(OR('Dir AB - Car &amp; LGV'!N27="*",'Dir AB - OGV1'!N27="*",'Dir AB - OGV2'!N27="*"),"*",'Dir AB - OGV2'!N27+'Dir AB - OGV1'!N27+'Dir AB - Car &amp; LGV'!N27)</f>
        <v>85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90.75</v>
      </c>
      <c r="X27" s="222">
        <f>IF(OR('Dir AB - Car &amp; LGV'!X27="*",'Dir AB - OGV1'!X27="*",'Dir AB - OGV2'!X27="*"),"*",'Dir AB - OGV2'!X27+'Dir AB - OGV1'!X27+'Dir AB - Car &amp; LGV'!X27)</f>
        <v>85.857142857142847</v>
      </c>
      <c r="Y27" s="155">
        <f>IF(OR('Dir AB - Car &amp; LGV'!Y27="*",'Dir AB - OGV1'!Y27="*",'Dir AB - OGV2'!Y27="*"),"*",'Dir AB - OGV2'!Y27+'Dir AB - OGV1'!Y27+'Dir AB - Car &amp; LGV'!Y27)</f>
        <v>84.699999999999989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>
        <f>IF(OR('Dir AB - Car &amp; LGV'!E28="*",'Dir AB - OGV1'!E28="*",'Dir AB - OGV2'!E28="*"),"*",'Dir AB - OGV2'!E28+'Dir AB - OGV1'!E28+'Dir AB - Car &amp; LGV'!E28)</f>
        <v>78</v>
      </c>
      <c r="F28" s="199">
        <f>IF(OR('Dir AB - Car &amp; LGV'!F28="*",'Dir AB - OGV1'!F28="*",'Dir AB - OGV2'!F28="*"),"*",'Dir AB - OGV2'!F28+'Dir AB - OGV1'!F28+'Dir AB - Car &amp; LGV'!F28)</f>
        <v>103</v>
      </c>
      <c r="G28" s="199">
        <f>IF(OR('Dir AB - Car &amp; LGV'!G28="*",'Dir AB - OGV1'!G28="*",'Dir AB - OGV2'!G28="*"),"*",'Dir AB - OGV2'!G28+'Dir AB - OGV1'!G28+'Dir AB - Car &amp; LGV'!G28)</f>
        <v>92</v>
      </c>
      <c r="H28" s="199">
        <f>IF(OR('Dir AB - Car &amp; LGV'!H28="*",'Dir AB - OGV1'!H28="*",'Dir AB - OGV2'!H28="*"),"*",'Dir AB - OGV2'!H28+'Dir AB - OGV1'!H28+'Dir AB - Car &amp; LGV'!H28)</f>
        <v>72</v>
      </c>
      <c r="I28" s="199">
        <f>IF(OR('Dir AB - Car &amp; LGV'!I28="*",'Dir AB - OGV1'!I28="*",'Dir AB - OGV2'!I28="*"),"*",'Dir AB - OGV2'!I28+'Dir AB - OGV1'!I28+'Dir AB - Car &amp; LGV'!I28)</f>
        <v>93</v>
      </c>
      <c r="J28" s="199">
        <f>IF(OR('Dir AB - Car &amp; LGV'!J28="*",'Dir AB - OGV1'!J28="*",'Dir AB - OGV2'!J28="*"),"*",'Dir AB - OGV2'!J28+'Dir AB - OGV1'!J28+'Dir AB - Car &amp; LGV'!J28)</f>
        <v>83</v>
      </c>
      <c r="K28" s="199">
        <f>IF(OR('Dir AB - Car &amp; LGV'!K28="*",'Dir AB - OGV1'!K28="*",'Dir AB - OGV2'!K28="*"),"*",'Dir AB - OGV2'!K28+'Dir AB - OGV1'!K28+'Dir AB - Car &amp; LGV'!K28)</f>
        <v>90</v>
      </c>
      <c r="L28" s="199">
        <f>IF(OR('Dir AB - Car &amp; LGV'!L28="*",'Dir AB - OGV1'!L28="*",'Dir AB - OGV2'!L28="*"),"*",'Dir AB - OGV2'!L28+'Dir AB - OGV1'!L28+'Dir AB - Car &amp; LGV'!L28)</f>
        <v>82</v>
      </c>
      <c r="M28" s="199">
        <f>IF(OR('Dir AB - Car &amp; LGV'!M28="*",'Dir AB - OGV1'!M28="*",'Dir AB - OGV2'!M28="*"),"*",'Dir AB - OGV2'!M28+'Dir AB - OGV1'!M28+'Dir AB - Car &amp; LGV'!M28)</f>
        <v>106</v>
      </c>
      <c r="N28" s="199">
        <f>IF(OR('Dir AB - Car &amp; LGV'!N28="*",'Dir AB - OGV1'!N28="*",'Dir AB - OGV2'!N28="*"),"*",'Dir AB - OGV2'!N28+'Dir AB - OGV1'!N28+'Dir AB - Car &amp; LGV'!N28)</f>
        <v>92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83.25</v>
      </c>
      <c r="X28" s="224">
        <f>IF(OR('Dir AB - Car &amp; LGV'!X28="*",'Dir AB - OGV1'!X28="*",'Dir AB - OGV2'!X28="*"),"*",'Dir AB - OGV2'!X28+'Dir AB - OGV1'!X28+'Dir AB - Car &amp; LGV'!X28)</f>
        <v>90.714285714285708</v>
      </c>
      <c r="Y28" s="216">
        <f>IF(OR('Dir AB - Car &amp; LGV'!Y28="*",'Dir AB - OGV1'!Y28="*",'Dir AB - OGV2'!Y28="*"),"*",'Dir AB - OGV2'!Y28+'Dir AB - OGV1'!Y28+'Dir AB - Car &amp; LGV'!Y28)</f>
        <v>89.1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>
        <f>IF(OR('Dir AB - Car &amp; LGV'!E29="*",'Dir AB - OGV1'!E29="*",'Dir AB - OGV2'!E29="*"),"*",'Dir AB - OGV2'!E29+'Dir AB - OGV1'!E29+'Dir AB - Car &amp; LGV'!E29)</f>
        <v>80</v>
      </c>
      <c r="F29" s="146">
        <f>IF(OR('Dir AB - Car &amp; LGV'!F29="*",'Dir AB - OGV1'!F29="*",'Dir AB - OGV2'!F29="*"),"*",'Dir AB - OGV2'!F29+'Dir AB - OGV1'!F29+'Dir AB - Car &amp; LGV'!F29)</f>
        <v>82</v>
      </c>
      <c r="G29" s="146">
        <f>IF(OR('Dir AB - Car &amp; LGV'!G29="*",'Dir AB - OGV1'!G29="*",'Dir AB - OGV2'!G29="*"),"*",'Dir AB - OGV2'!G29+'Dir AB - OGV1'!G29+'Dir AB - Car &amp; LGV'!G29)</f>
        <v>74</v>
      </c>
      <c r="H29" s="146">
        <f>IF(OR('Dir AB - Car &amp; LGV'!H29="*",'Dir AB - OGV1'!H29="*",'Dir AB - OGV2'!H29="*"),"*",'Dir AB - OGV2'!H29+'Dir AB - OGV1'!H29+'Dir AB - Car &amp; LGV'!H29)</f>
        <v>71</v>
      </c>
      <c r="I29" s="146">
        <f>IF(OR('Dir AB - Car &amp; LGV'!I29="*",'Dir AB - OGV1'!I29="*",'Dir AB - OGV2'!I29="*"),"*",'Dir AB - OGV2'!I29+'Dir AB - OGV1'!I29+'Dir AB - Car &amp; LGV'!I29)</f>
        <v>62</v>
      </c>
      <c r="J29" s="146">
        <f>IF(OR('Dir AB - Car &amp; LGV'!J29="*",'Dir AB - OGV1'!J29="*",'Dir AB - OGV2'!J29="*"),"*",'Dir AB - OGV2'!J29+'Dir AB - OGV1'!J29+'Dir AB - Car &amp; LGV'!J29)</f>
        <v>72</v>
      </c>
      <c r="K29" s="146">
        <f>IF(OR('Dir AB - Car &amp; LGV'!K29="*",'Dir AB - OGV1'!K29="*",'Dir AB - OGV2'!K29="*"),"*",'Dir AB - OGV2'!K29+'Dir AB - OGV1'!K29+'Dir AB - Car &amp; LGV'!K29)</f>
        <v>82</v>
      </c>
      <c r="L29" s="146">
        <f>IF(OR('Dir AB - Car &amp; LGV'!L29="*",'Dir AB - OGV1'!L29="*",'Dir AB - OGV2'!L29="*"),"*",'Dir AB - OGV2'!L29+'Dir AB - OGV1'!L29+'Dir AB - Car &amp; LGV'!L29)</f>
        <v>86</v>
      </c>
      <c r="M29" s="146">
        <f>IF(OR('Dir AB - Car &amp; LGV'!M29="*",'Dir AB - OGV1'!M29="*",'Dir AB - OGV2'!M29="*"),"*",'Dir AB - OGV2'!M29+'Dir AB - OGV1'!M29+'Dir AB - Car &amp; LGV'!M29)</f>
        <v>80</v>
      </c>
      <c r="N29" s="146">
        <f>IF(OR('Dir AB - Car &amp; LGV'!N29="*",'Dir AB - OGV1'!N29="*",'Dir AB - OGV2'!N29="*"),"*",'Dir AB - OGV2'!N29+'Dir AB - OGV1'!N29+'Dir AB - Car &amp; LGV'!N29)</f>
        <v>59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80</v>
      </c>
      <c r="X29" s="148">
        <f>IF(OR('Dir AB - Car &amp; LGV'!X29="*",'Dir AB - OGV1'!X29="*",'Dir AB - OGV2'!X29="*"),"*",'Dir AB - OGV2'!X29+'Dir AB - OGV1'!X29+'Dir AB - Car &amp; LGV'!X29)</f>
        <v>77.714285714285722</v>
      </c>
      <c r="Y29" s="197">
        <f>IF(OR('Dir AB - Car &amp; LGV'!Y29="*",'Dir AB - OGV1'!Y29="*",'Dir AB - OGV2'!Y29="*"),"*",'Dir AB - OGV2'!Y29+'Dir AB - OGV1'!Y29+'Dir AB - Car &amp; LGV'!Y29)</f>
        <v>74.8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>
        <f>IF(OR('Dir AB - Car &amp; LGV'!E30="*",'Dir AB - OGV1'!E30="*",'Dir AB - OGV2'!E30="*"),"*",'Dir AB - OGV2'!E30+'Dir AB - OGV1'!E30+'Dir AB - Car &amp; LGV'!E30)</f>
        <v>77</v>
      </c>
      <c r="F30" s="16">
        <f>IF(OR('Dir AB - Car &amp; LGV'!F30="*",'Dir AB - OGV1'!F30="*",'Dir AB - OGV2'!F30="*"),"*",'Dir AB - OGV2'!F30+'Dir AB - OGV1'!F30+'Dir AB - Car &amp; LGV'!F30)</f>
        <v>90</v>
      </c>
      <c r="G30" s="16">
        <f>IF(OR('Dir AB - Car &amp; LGV'!G30="*",'Dir AB - OGV1'!G30="*",'Dir AB - OGV2'!G30="*"),"*",'Dir AB - OGV2'!G30+'Dir AB - OGV1'!G30+'Dir AB - Car &amp; LGV'!G30)</f>
        <v>83</v>
      </c>
      <c r="H30" s="16">
        <f>IF(OR('Dir AB - Car &amp; LGV'!H30="*",'Dir AB - OGV1'!H30="*",'Dir AB - OGV2'!H30="*"),"*",'Dir AB - OGV2'!H30+'Dir AB - OGV1'!H30+'Dir AB - Car &amp; LGV'!H30)</f>
        <v>74</v>
      </c>
      <c r="I30" s="16">
        <f>IF(OR('Dir AB - Car &amp; LGV'!I30="*",'Dir AB - OGV1'!I30="*",'Dir AB - OGV2'!I30="*"),"*",'Dir AB - OGV2'!I30+'Dir AB - OGV1'!I30+'Dir AB - Car &amp; LGV'!I30)</f>
        <v>68</v>
      </c>
      <c r="J30" s="16">
        <f>IF(OR('Dir AB - Car &amp; LGV'!J30="*",'Dir AB - OGV1'!J30="*",'Dir AB - OGV2'!J30="*"),"*",'Dir AB - OGV2'!J30+'Dir AB - OGV1'!J30+'Dir AB - Car &amp; LGV'!J30)</f>
        <v>71</v>
      </c>
      <c r="K30" s="16">
        <f>IF(OR('Dir AB - Car &amp; LGV'!K30="*",'Dir AB - OGV1'!K30="*",'Dir AB - OGV2'!K30="*"),"*",'Dir AB - OGV2'!K30+'Dir AB - OGV1'!K30+'Dir AB - Car &amp; LGV'!K30)</f>
        <v>77</v>
      </c>
      <c r="L30" s="16">
        <f>IF(OR('Dir AB - Car &amp; LGV'!L30="*",'Dir AB - OGV1'!L30="*",'Dir AB - OGV2'!L30="*"),"*",'Dir AB - OGV2'!L30+'Dir AB - OGV1'!L30+'Dir AB - Car &amp; LGV'!L30)</f>
        <v>74</v>
      </c>
      <c r="M30" s="16">
        <f>IF(OR('Dir AB - Car &amp; LGV'!M30="*",'Dir AB - OGV1'!M30="*",'Dir AB - OGV2'!M30="*"),"*",'Dir AB - OGV2'!M30+'Dir AB - OGV1'!M30+'Dir AB - Car &amp; LGV'!M30)</f>
        <v>70</v>
      </c>
      <c r="N30" s="16">
        <f>IF(OR('Dir AB - Car &amp; LGV'!N30="*",'Dir AB - OGV1'!N30="*",'Dir AB - OGV2'!N30="*"),"*",'Dir AB - OGV2'!N30+'Dir AB - OGV1'!N30+'Dir AB - Car &amp; LGV'!N30)</f>
        <v>69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74.75</v>
      </c>
      <c r="X30" s="154">
        <f>IF(OR('Dir AB - Car &amp; LGV'!X30="*",'Dir AB - OGV1'!X30="*",'Dir AB - OGV2'!X30="*"),"*",'Dir AB - OGV2'!X30+'Dir AB - OGV1'!X30+'Dir AB - Car &amp; LGV'!X30)</f>
        <v>75.285714285714278</v>
      </c>
      <c r="Y30" s="155">
        <f>IF(OR('Dir AB - Car &amp; LGV'!Y30="*",'Dir AB - OGV1'!Y30="*",'Dir AB - OGV2'!Y30="*"),"*",'Dir AB - OGV2'!Y30+'Dir AB - OGV1'!Y30+'Dir AB - Car &amp; LGV'!Y30)</f>
        <v>75.3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>
        <f>IF(OR('Dir AB - Car &amp; LGV'!E31="*",'Dir AB - OGV1'!E31="*",'Dir AB - OGV2'!E31="*"),"*",'Dir AB - OGV2'!E31+'Dir AB - OGV1'!E31+'Dir AB - Car &amp; LGV'!E31)</f>
        <v>66</v>
      </c>
      <c r="F31" s="16">
        <f>IF(OR('Dir AB - Car &amp; LGV'!F31="*",'Dir AB - OGV1'!F31="*",'Dir AB - OGV2'!F31="*"),"*",'Dir AB - OGV2'!F31+'Dir AB - OGV1'!F31+'Dir AB - Car &amp; LGV'!F31)</f>
        <v>69</v>
      </c>
      <c r="G31" s="16">
        <f>IF(OR('Dir AB - Car &amp; LGV'!G31="*",'Dir AB - OGV1'!G31="*",'Dir AB - OGV2'!G31="*"),"*",'Dir AB - OGV2'!G31+'Dir AB - OGV1'!G31+'Dir AB - Car &amp; LGV'!G31)</f>
        <v>70</v>
      </c>
      <c r="H31" s="16">
        <f>IF(OR('Dir AB - Car &amp; LGV'!H31="*",'Dir AB - OGV1'!H31="*",'Dir AB - OGV2'!H31="*"),"*",'Dir AB - OGV2'!H31+'Dir AB - OGV1'!H31+'Dir AB - Car &amp; LGV'!H31)</f>
        <v>68</v>
      </c>
      <c r="I31" s="16">
        <f>IF(OR('Dir AB - Car &amp; LGV'!I31="*",'Dir AB - OGV1'!I31="*",'Dir AB - OGV2'!I31="*"),"*",'Dir AB - OGV2'!I31+'Dir AB - OGV1'!I31+'Dir AB - Car &amp; LGV'!I31)</f>
        <v>61</v>
      </c>
      <c r="J31" s="16">
        <f>IF(OR('Dir AB - Car &amp; LGV'!J31="*",'Dir AB - OGV1'!J31="*",'Dir AB - OGV2'!J31="*"),"*",'Dir AB - OGV2'!J31+'Dir AB - OGV1'!J31+'Dir AB - Car &amp; LGV'!J31)</f>
        <v>70</v>
      </c>
      <c r="K31" s="16">
        <f>IF(OR('Dir AB - Car &amp; LGV'!K31="*",'Dir AB - OGV1'!K31="*",'Dir AB - OGV2'!K31="*"),"*",'Dir AB - OGV2'!K31+'Dir AB - OGV1'!K31+'Dir AB - Car &amp; LGV'!K31)</f>
        <v>58</v>
      </c>
      <c r="L31" s="16">
        <f>IF(OR('Dir AB - Car &amp; LGV'!L31="*",'Dir AB - OGV1'!L31="*",'Dir AB - OGV2'!L31="*"),"*",'Dir AB - OGV2'!L31+'Dir AB - OGV1'!L31+'Dir AB - Car &amp; LGV'!L31)</f>
        <v>54</v>
      </c>
      <c r="M31" s="16">
        <f>IF(OR('Dir AB - Car &amp; LGV'!M31="*",'Dir AB - OGV1'!M31="*",'Dir AB - OGV2'!M31="*"),"*",'Dir AB - OGV2'!M31+'Dir AB - OGV1'!M31+'Dir AB - Car &amp; LGV'!M31)</f>
        <v>78</v>
      </c>
      <c r="N31" s="16">
        <f>IF(OR('Dir AB - Car &amp; LGV'!N31="*",'Dir AB - OGV1'!N31="*",'Dir AB - OGV2'!N31="*"),"*",'Dir AB - OGV2'!N31+'Dir AB - OGV1'!N31+'Dir AB - Car &amp; LGV'!N31)</f>
        <v>61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62</v>
      </c>
      <c r="X31" s="154">
        <f>IF(OR('Dir AB - Car &amp; LGV'!X31="*",'Dir AB - OGV1'!X31="*",'Dir AB - OGV2'!X31="*"),"*",'Dir AB - OGV2'!X31+'Dir AB - OGV1'!X31+'Dir AB - Car &amp; LGV'!X31)</f>
        <v>65.142857142857139</v>
      </c>
      <c r="Y31" s="155">
        <f>IF(OR('Dir AB - Car &amp; LGV'!Y31="*",'Dir AB - OGV1'!Y31="*",'Dir AB - OGV2'!Y31="*"),"*",'Dir AB - OGV2'!Y31+'Dir AB - OGV1'!Y31+'Dir AB - Car &amp; LGV'!Y31)</f>
        <v>65.5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>
        <f>IF(OR('Dir AB - Car &amp; LGV'!E32="*",'Dir AB - OGV1'!E32="*",'Dir AB - OGV2'!E32="*"),"*",'Dir AB - OGV2'!E32+'Dir AB - OGV1'!E32+'Dir AB - Car &amp; LGV'!E32)</f>
        <v>56</v>
      </c>
      <c r="F32" s="16">
        <f>IF(OR('Dir AB - Car &amp; LGV'!F32="*",'Dir AB - OGV1'!F32="*",'Dir AB - OGV2'!F32="*"),"*",'Dir AB - OGV2'!F32+'Dir AB - OGV1'!F32+'Dir AB - Car &amp; LGV'!F32)</f>
        <v>73</v>
      </c>
      <c r="G32" s="16">
        <f>IF(OR('Dir AB - Car &amp; LGV'!G32="*",'Dir AB - OGV1'!G32="*",'Dir AB - OGV2'!G32="*"),"*",'Dir AB - OGV2'!G32+'Dir AB - OGV1'!G32+'Dir AB - Car &amp; LGV'!G32)</f>
        <v>87</v>
      </c>
      <c r="H32" s="16">
        <f>IF(OR('Dir AB - Car &amp; LGV'!H32="*",'Dir AB - OGV1'!H32="*",'Dir AB - OGV2'!H32="*"),"*",'Dir AB - OGV2'!H32+'Dir AB - OGV1'!H32+'Dir AB - Car &amp; LGV'!H32)</f>
        <v>60</v>
      </c>
      <c r="I32" s="16">
        <f>IF(OR('Dir AB - Car &amp; LGV'!I32="*",'Dir AB - OGV1'!I32="*",'Dir AB - OGV2'!I32="*"),"*",'Dir AB - OGV2'!I32+'Dir AB - OGV1'!I32+'Dir AB - Car &amp; LGV'!I32)</f>
        <v>40</v>
      </c>
      <c r="J32" s="16">
        <f>IF(OR('Dir AB - Car &amp; LGV'!J32="*",'Dir AB - OGV1'!J32="*",'Dir AB - OGV2'!J32="*"),"*",'Dir AB - OGV2'!J32+'Dir AB - OGV1'!J32+'Dir AB - Car &amp; LGV'!J32)</f>
        <v>68</v>
      </c>
      <c r="K32" s="16">
        <f>IF(OR('Dir AB - Car &amp; LGV'!K32="*",'Dir AB - OGV1'!K32="*",'Dir AB - OGV2'!K32="*"),"*",'Dir AB - OGV2'!K32+'Dir AB - OGV1'!K32+'Dir AB - Car &amp; LGV'!K32)</f>
        <v>63</v>
      </c>
      <c r="L32" s="16">
        <f>IF(OR('Dir AB - Car &amp; LGV'!L32="*",'Dir AB - OGV1'!L32="*",'Dir AB - OGV2'!L32="*"),"*",'Dir AB - OGV2'!L32+'Dir AB - OGV1'!L32+'Dir AB - Car &amp; LGV'!L32)</f>
        <v>77</v>
      </c>
      <c r="M32" s="16">
        <f>IF(OR('Dir AB - Car &amp; LGV'!M32="*",'Dir AB - OGV1'!M32="*",'Dir AB - OGV2'!M32="*"),"*",'Dir AB - OGV2'!M32+'Dir AB - OGV1'!M32+'Dir AB - Car &amp; LGV'!M32)</f>
        <v>80</v>
      </c>
      <c r="N32" s="16">
        <f>IF(OR('Dir AB - Car &amp; LGV'!N32="*",'Dir AB - OGV1'!N32="*",'Dir AB - OGV2'!N32="*"),"*",'Dir AB - OGV2'!N32+'Dir AB - OGV1'!N32+'Dir AB - Car &amp; LGV'!N32)</f>
        <v>95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66</v>
      </c>
      <c r="X32" s="154">
        <f>IF(OR('Dir AB - Car &amp; LGV'!X32="*",'Dir AB - OGV1'!X32="*",'Dir AB - OGV2'!X32="*"),"*",'Dir AB - OGV2'!X32+'Dir AB - OGV1'!X32+'Dir AB - Car &amp; LGV'!X32)</f>
        <v>65.285714285714278</v>
      </c>
      <c r="Y32" s="155">
        <f>IF(OR('Dir AB - Car &amp; LGV'!Y32="*",'Dir AB - OGV1'!Y32="*",'Dir AB - OGV2'!Y32="*"),"*",'Dir AB - OGV2'!Y32+'Dir AB - OGV1'!Y32+'Dir AB - Car &amp; LGV'!Y32)</f>
        <v>69.899999999999991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>
        <f>IF(OR('Dir AB - Car &amp; LGV'!E33="*",'Dir AB - OGV1'!E33="*",'Dir AB - OGV2'!E33="*"),"*",'Dir AB - OGV2'!E33+'Dir AB - OGV1'!E33+'Dir AB - Car &amp; LGV'!E33)</f>
        <v>46</v>
      </c>
      <c r="F33" s="17">
        <f>IF(OR('Dir AB - Car &amp; LGV'!F33="*",'Dir AB - OGV1'!F33="*",'Dir AB - OGV2'!F33="*"),"*",'Dir AB - OGV2'!F33+'Dir AB - OGV1'!F33+'Dir AB - Car &amp; LGV'!F33)</f>
        <v>79</v>
      </c>
      <c r="G33" s="17">
        <f>IF(OR('Dir AB - Car &amp; LGV'!G33="*",'Dir AB - OGV1'!G33="*",'Dir AB - OGV2'!G33="*"),"*",'Dir AB - OGV2'!G33+'Dir AB - OGV1'!G33+'Dir AB - Car &amp; LGV'!G33)</f>
        <v>79</v>
      </c>
      <c r="H33" s="17">
        <f>IF(OR('Dir AB - Car &amp; LGV'!H33="*",'Dir AB - OGV1'!H33="*",'Dir AB - OGV2'!H33="*"),"*",'Dir AB - OGV2'!H33+'Dir AB - OGV1'!H33+'Dir AB - Car &amp; LGV'!H33)</f>
        <v>47</v>
      </c>
      <c r="I33" s="17">
        <f>IF(OR('Dir AB - Car &amp; LGV'!I33="*",'Dir AB - OGV1'!I33="*",'Dir AB - OGV2'!I33="*"),"*",'Dir AB - OGV2'!I33+'Dir AB - OGV1'!I33+'Dir AB - Car &amp; LGV'!I33)</f>
        <v>0</v>
      </c>
      <c r="J33" s="17">
        <f>IF(OR('Dir AB - Car &amp; LGV'!J33="*",'Dir AB - OGV1'!J33="*",'Dir AB - OGV2'!J33="*"),"*",'Dir AB - OGV2'!J33+'Dir AB - OGV1'!J33+'Dir AB - Car &amp; LGV'!J33)</f>
        <v>45</v>
      </c>
      <c r="K33" s="17">
        <f>IF(OR('Dir AB - Car &amp; LGV'!K33="*",'Dir AB - OGV1'!K33="*",'Dir AB - OGV2'!K33="*"),"*",'Dir AB - OGV2'!K33+'Dir AB - OGV1'!K33+'Dir AB - Car &amp; LGV'!K33)</f>
        <v>53</v>
      </c>
      <c r="L33" s="17">
        <f>IF(OR('Dir AB - Car &amp; LGV'!L33="*",'Dir AB - OGV1'!L33="*",'Dir AB - OGV2'!L33="*"),"*",'Dir AB - OGV2'!L33+'Dir AB - OGV1'!L33+'Dir AB - Car &amp; LGV'!L33)</f>
        <v>47</v>
      </c>
      <c r="M33" s="17">
        <f>IF(OR('Dir AB - Car &amp; LGV'!M33="*",'Dir AB - OGV1'!M33="*",'Dir AB - OGV2'!M33="*"),"*",'Dir AB - OGV2'!M33+'Dir AB - OGV1'!M33+'Dir AB - Car &amp; LGV'!M33)</f>
        <v>71</v>
      </c>
      <c r="N33" s="17">
        <f>IF(OR('Dir AB - Car &amp; LGV'!N33="*",'Dir AB - OGV1'!N33="*",'Dir AB - OGV2'!N33="*"),"*",'Dir AB - OGV2'!N33+'Dir AB - OGV1'!N33+'Dir AB - Car &amp; LGV'!N33)</f>
        <v>51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47.75</v>
      </c>
      <c r="X33" s="149">
        <f>IF(OR('Dir AB - Car &amp; LGV'!X33="*",'Dir AB - OGV1'!X33="*",'Dir AB - OGV2'!X33="*"),"*",'Dir AB - OGV2'!X33+'Dir AB - OGV1'!X33+'Dir AB - Car &amp; LGV'!X33)</f>
        <v>48.714285714285715</v>
      </c>
      <c r="Y33" s="156">
        <f>IF(OR('Dir AB - Car &amp; LGV'!Y33="*",'Dir AB - OGV1'!Y33="*",'Dir AB - OGV2'!Y33="*"),"*",'Dir AB - OGV2'!Y33+'Dir AB - OGV1'!Y33+'Dir AB - Car &amp; LGV'!Y33)</f>
        <v>51.800000000000004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600</v>
      </c>
      <c r="F35" s="8">
        <f t="shared" si="1"/>
        <v>986</v>
      </c>
      <c r="G35" s="8">
        <f t="shared" si="1"/>
        <v>816</v>
      </c>
      <c r="H35" s="8">
        <f t="shared" si="1"/>
        <v>724</v>
      </c>
      <c r="I35" s="8">
        <f t="shared" si="1"/>
        <v>813</v>
      </c>
      <c r="J35" s="8">
        <f t="shared" si="1"/>
        <v>866</v>
      </c>
      <c r="K35" s="8">
        <f t="shared" si="1"/>
        <v>874</v>
      </c>
      <c r="L35" s="8">
        <f t="shared" si="1"/>
        <v>908</v>
      </c>
      <c r="M35" s="8">
        <f t="shared" si="1"/>
        <v>966</v>
      </c>
      <c r="N35" s="8">
        <f t="shared" si="1"/>
        <v>808</v>
      </c>
      <c r="O35" s="8">
        <f t="shared" si="1"/>
        <v>19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882.91666666666674</v>
      </c>
      <c r="X35" s="9">
        <f t="shared" si="2"/>
        <v>900.07142857142856</v>
      </c>
      <c r="Y35" s="50">
        <f t="shared" si="2"/>
        <v>860.43333333333328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823</v>
      </c>
      <c r="F36" s="10">
        <f t="shared" si="3"/>
        <v>1247</v>
      </c>
      <c r="G36" s="10">
        <f t="shared" si="3"/>
        <v>1054</v>
      </c>
      <c r="H36" s="10">
        <f t="shared" si="3"/>
        <v>948</v>
      </c>
      <c r="I36" s="10">
        <f t="shared" si="3"/>
        <v>1020</v>
      </c>
      <c r="J36" s="10">
        <f t="shared" si="3"/>
        <v>1093</v>
      </c>
      <c r="K36" s="10">
        <f t="shared" si="3"/>
        <v>1106</v>
      </c>
      <c r="L36" s="10">
        <f t="shared" si="3"/>
        <v>1142</v>
      </c>
      <c r="M36" s="10">
        <f t="shared" si="3"/>
        <v>1212</v>
      </c>
      <c r="N36" s="10">
        <f t="shared" si="3"/>
        <v>1014</v>
      </c>
      <c r="O36" s="10">
        <f t="shared" si="3"/>
        <v>31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1116</v>
      </c>
      <c r="X36" s="11">
        <f t="shared" si="4"/>
        <v>1135.3809523809523</v>
      </c>
      <c r="Y36" s="51">
        <f t="shared" si="4"/>
        <v>1091.4333333333334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925</v>
      </c>
      <c r="F37" s="10">
        <f t="shared" si="5"/>
        <v>1399</v>
      </c>
      <c r="G37" s="10">
        <f t="shared" si="5"/>
        <v>1220</v>
      </c>
      <c r="H37" s="10">
        <f t="shared" si="5"/>
        <v>1055</v>
      </c>
      <c r="I37" s="10">
        <f t="shared" si="5"/>
        <v>1060</v>
      </c>
      <c r="J37" s="10">
        <f t="shared" si="5"/>
        <v>1206</v>
      </c>
      <c r="K37" s="10">
        <f t="shared" si="5"/>
        <v>1222</v>
      </c>
      <c r="L37" s="10">
        <f t="shared" si="5"/>
        <v>1266</v>
      </c>
      <c r="M37" s="10">
        <f t="shared" si="5"/>
        <v>1363</v>
      </c>
      <c r="N37" s="10">
        <f t="shared" si="5"/>
        <v>1160</v>
      </c>
      <c r="O37" s="10">
        <f t="shared" si="5"/>
        <v>31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1229.75</v>
      </c>
      <c r="X37" s="11">
        <f t="shared" si="6"/>
        <v>1249.3809523809523</v>
      </c>
      <c r="Y37" s="51">
        <f t="shared" si="6"/>
        <v>1213.1333333333334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925</v>
      </c>
      <c r="F38" s="10">
        <f t="shared" si="7"/>
        <v>1504</v>
      </c>
      <c r="G38" s="10">
        <f t="shared" si="7"/>
        <v>1444</v>
      </c>
      <c r="H38" s="10">
        <f t="shared" si="7"/>
        <v>1318</v>
      </c>
      <c r="I38" s="10">
        <f t="shared" si="7"/>
        <v>1173</v>
      </c>
      <c r="J38" s="10">
        <f t="shared" si="7"/>
        <v>1316</v>
      </c>
      <c r="K38" s="10">
        <f t="shared" si="7"/>
        <v>1328</v>
      </c>
      <c r="L38" s="10">
        <f t="shared" si="7"/>
        <v>1374</v>
      </c>
      <c r="M38" s="10">
        <f t="shared" si="7"/>
        <v>1479</v>
      </c>
      <c r="N38" s="10">
        <f t="shared" si="7"/>
        <v>1357</v>
      </c>
      <c r="O38" s="10">
        <f t="shared" si="7"/>
        <v>220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1337.75</v>
      </c>
      <c r="X38" s="11">
        <f t="shared" si="8"/>
        <v>1359.0476190476193</v>
      </c>
      <c r="Y38" s="51">
        <f t="shared" si="8"/>
        <v>1366.2333333333331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170</v>
      </c>
      <c r="G39" s="10">
        <f t="shared" si="9"/>
        <v>87</v>
      </c>
      <c r="H39" s="10">
        <f t="shared" si="9"/>
        <v>68</v>
      </c>
      <c r="I39" s="10">
        <f t="shared" si="9"/>
        <v>174</v>
      </c>
      <c r="J39" s="10">
        <f t="shared" si="9"/>
        <v>168</v>
      </c>
      <c r="K39" s="10">
        <f t="shared" si="9"/>
        <v>157</v>
      </c>
      <c r="L39" s="10">
        <f t="shared" si="9"/>
        <v>170</v>
      </c>
      <c r="M39" s="10">
        <f t="shared" si="9"/>
        <v>169</v>
      </c>
      <c r="N39" s="10">
        <f t="shared" si="9"/>
        <v>94</v>
      </c>
      <c r="O39" s="10">
        <f t="shared" si="9"/>
        <v>19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165</v>
      </c>
      <c r="X39" s="11">
        <f t="shared" si="10"/>
        <v>168</v>
      </c>
      <c r="Y39" s="51">
        <f t="shared" si="10"/>
        <v>138.44444444444443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275</v>
      </c>
      <c r="F40" s="12">
        <f t="shared" si="11"/>
        <v>305</v>
      </c>
      <c r="G40" s="12">
        <f t="shared" si="11"/>
        <v>282</v>
      </c>
      <c r="H40" s="12">
        <f t="shared" si="11"/>
        <v>225</v>
      </c>
      <c r="I40" s="12">
        <f t="shared" si="11"/>
        <v>229</v>
      </c>
      <c r="J40" s="12">
        <f t="shared" si="11"/>
        <v>268</v>
      </c>
      <c r="K40" s="12">
        <f t="shared" si="11"/>
        <v>273</v>
      </c>
      <c r="L40" s="12">
        <f t="shared" si="11"/>
        <v>261</v>
      </c>
      <c r="M40" s="12">
        <f t="shared" si="11"/>
        <v>292</v>
      </c>
      <c r="N40" s="12">
        <f t="shared" si="11"/>
        <v>276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269.25</v>
      </c>
      <c r="X40" s="13">
        <f t="shared" si="12"/>
        <v>271.85714285714283</v>
      </c>
      <c r="Y40" s="52">
        <f t="shared" si="12"/>
        <v>268.60000000000002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78</v>
      </c>
      <c r="G42" s="200">
        <f t="shared" si="13"/>
        <v>42</v>
      </c>
      <c r="H42" s="200">
        <f t="shared" si="13"/>
        <v>35</v>
      </c>
      <c r="I42" s="200">
        <f t="shared" si="13"/>
        <v>70</v>
      </c>
      <c r="J42" s="200">
        <f t="shared" si="13"/>
        <v>65</v>
      </c>
      <c r="K42" s="200">
        <f t="shared" si="13"/>
        <v>75</v>
      </c>
      <c r="L42" s="200">
        <f t="shared" si="13"/>
        <v>74</v>
      </c>
      <c r="M42" s="200">
        <f t="shared" si="13"/>
        <v>69</v>
      </c>
      <c r="N42" s="200">
        <f t="shared" si="13"/>
        <v>43</v>
      </c>
      <c r="O42" s="200">
        <f t="shared" ref="O42:Y42" si="14">MAX(O17:O19)</f>
        <v>19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66.333333333333329</v>
      </c>
      <c r="X42" s="209">
        <f t="shared" si="14"/>
        <v>69.333333333333329</v>
      </c>
      <c r="Y42" s="212">
        <f t="shared" si="14"/>
        <v>54.55555555555555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91</v>
      </c>
      <c r="F43" s="201">
        <f t="shared" si="15"/>
        <v>110</v>
      </c>
      <c r="G43" s="201">
        <f t="shared" si="15"/>
        <v>97</v>
      </c>
      <c r="H43" s="201">
        <f t="shared" si="15"/>
        <v>105</v>
      </c>
      <c r="I43" s="201">
        <f t="shared" si="15"/>
        <v>74</v>
      </c>
      <c r="J43" s="201">
        <f t="shared" si="15"/>
        <v>95</v>
      </c>
      <c r="K43" s="201">
        <f t="shared" si="15"/>
        <v>93</v>
      </c>
      <c r="L43" s="201">
        <f t="shared" si="15"/>
        <v>94</v>
      </c>
      <c r="M43" s="201">
        <f t="shared" si="15"/>
        <v>113</v>
      </c>
      <c r="N43" s="201">
        <f t="shared" si="15"/>
        <v>93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88.75</v>
      </c>
      <c r="X43" s="210">
        <f t="shared" si="16"/>
        <v>92.714285714285722</v>
      </c>
      <c r="Y43" s="213">
        <f t="shared" si="16"/>
        <v>92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101</v>
      </c>
      <c r="F44" s="202">
        <f t="shared" si="17"/>
        <v>106</v>
      </c>
      <c r="G44" s="202">
        <f t="shared" si="17"/>
        <v>102</v>
      </c>
      <c r="H44" s="202">
        <f t="shared" si="17"/>
        <v>80</v>
      </c>
      <c r="I44" s="202">
        <f t="shared" si="17"/>
        <v>93</v>
      </c>
      <c r="J44" s="202">
        <f t="shared" si="17"/>
        <v>94</v>
      </c>
      <c r="K44" s="202">
        <f t="shared" si="17"/>
        <v>93</v>
      </c>
      <c r="L44" s="202">
        <f t="shared" si="17"/>
        <v>96</v>
      </c>
      <c r="M44" s="202">
        <f t="shared" si="17"/>
        <v>106</v>
      </c>
      <c r="N44" s="202">
        <f t="shared" si="17"/>
        <v>99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95.25</v>
      </c>
      <c r="X44" s="211">
        <f t="shared" si="18"/>
        <v>95.285714285714278</v>
      </c>
      <c r="Y44" s="214">
        <f t="shared" si="18"/>
        <v>94.8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Saint Gabriel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Bouverie Street (S)</v>
      </c>
      <c r="C5" s="236"/>
      <c r="D5" s="301" t="s">
        <v>2</v>
      </c>
      <c r="E5" s="235" t="str">
        <f>'Dir AB - Car &amp; LGV'!E5</f>
        <v>Felix Road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2</v>
      </c>
      <c r="E9" s="140" t="s">
        <v>107</v>
      </c>
      <c r="F9" s="140">
        <v>5</v>
      </c>
      <c r="G9" s="140">
        <v>2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4</v>
      </c>
      <c r="P9" s="260">
        <f>SUM(D9:O9)</f>
        <v>13</v>
      </c>
      <c r="Q9" s="257">
        <f>P9/SUM($P$9:$P$28)</f>
        <v>8.4928464101391519E-4</v>
      </c>
      <c r="R9" s="174">
        <f>Q9</f>
        <v>8.4928464101391519E-4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249</v>
      </c>
      <c r="E10" s="142">
        <v>25</v>
      </c>
      <c r="F10" s="142">
        <v>93</v>
      </c>
      <c r="G10" s="142">
        <v>61</v>
      </c>
      <c r="H10" s="142">
        <v>2</v>
      </c>
      <c r="I10" s="142">
        <v>1</v>
      </c>
      <c r="J10" s="142">
        <v>2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>
        <v>21</v>
      </c>
      <c r="P10" s="261">
        <f t="shared" ref="P10:P28" si="0">SUM(D10:O10)</f>
        <v>454</v>
      </c>
      <c r="Q10" s="258">
        <f t="shared" ref="Q10:Q28" si="1">P10/SUM($P$9:$P$28)</f>
        <v>2.9659632847716732E-2</v>
      </c>
      <c r="R10" s="175">
        <f>Q10+R9</f>
        <v>3.0508917488730646E-2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775</v>
      </c>
      <c r="E11" s="142">
        <v>142</v>
      </c>
      <c r="F11" s="142">
        <v>840</v>
      </c>
      <c r="G11" s="142">
        <v>727</v>
      </c>
      <c r="H11" s="142">
        <v>39</v>
      </c>
      <c r="I11" s="142" t="s">
        <v>107</v>
      </c>
      <c r="J11" s="142">
        <v>12</v>
      </c>
      <c r="K11" s="142">
        <v>1</v>
      </c>
      <c r="L11" s="142">
        <v>1</v>
      </c>
      <c r="M11" s="142" t="s">
        <v>107</v>
      </c>
      <c r="N11" s="142" t="s">
        <v>107</v>
      </c>
      <c r="O11" s="261">
        <v>41</v>
      </c>
      <c r="P11" s="261">
        <f t="shared" si="0"/>
        <v>2578</v>
      </c>
      <c r="Q11" s="258">
        <f t="shared" si="1"/>
        <v>0.1684196772718364</v>
      </c>
      <c r="R11" s="175">
        <f t="shared" ref="R11:R28" si="2">Q11+R10</f>
        <v>0.19892859476056704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299</v>
      </c>
      <c r="E12" s="142">
        <v>116</v>
      </c>
      <c r="F12" s="142">
        <v>2550</v>
      </c>
      <c r="G12" s="142">
        <v>2254</v>
      </c>
      <c r="H12" s="142">
        <v>97</v>
      </c>
      <c r="I12" s="142">
        <v>4</v>
      </c>
      <c r="J12" s="142">
        <v>6</v>
      </c>
      <c r="K12" s="142">
        <v>4</v>
      </c>
      <c r="L12" s="142" t="s">
        <v>107</v>
      </c>
      <c r="M12" s="142" t="s">
        <v>107</v>
      </c>
      <c r="N12" s="142" t="s">
        <v>107</v>
      </c>
      <c r="O12" s="261">
        <v>9</v>
      </c>
      <c r="P12" s="261">
        <f t="shared" si="0"/>
        <v>5339</v>
      </c>
      <c r="Q12" s="258">
        <f t="shared" si="1"/>
        <v>0.34879466910563794</v>
      </c>
      <c r="R12" s="175">
        <f t="shared" si="2"/>
        <v>0.54772326386620496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14</v>
      </c>
      <c r="E13" s="142">
        <v>70</v>
      </c>
      <c r="F13" s="142">
        <v>2334</v>
      </c>
      <c r="G13" s="142">
        <v>2152</v>
      </c>
      <c r="H13" s="142">
        <v>74</v>
      </c>
      <c r="I13" s="142">
        <v>1</v>
      </c>
      <c r="J13" s="142" t="s">
        <v>107</v>
      </c>
      <c r="K13" s="142">
        <v>2</v>
      </c>
      <c r="L13" s="142" t="s">
        <v>107</v>
      </c>
      <c r="M13" s="142" t="s">
        <v>107</v>
      </c>
      <c r="N13" s="142" t="s">
        <v>107</v>
      </c>
      <c r="O13" s="261">
        <v>4</v>
      </c>
      <c r="P13" s="261">
        <f t="shared" si="0"/>
        <v>4651</v>
      </c>
      <c r="Q13" s="258">
        <f t="shared" si="1"/>
        <v>0.30384791271967077</v>
      </c>
      <c r="R13" s="175">
        <f t="shared" si="2"/>
        <v>0.85157117658587578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29</v>
      </c>
      <c r="F14" s="142">
        <v>799</v>
      </c>
      <c r="G14" s="142">
        <v>911</v>
      </c>
      <c r="H14" s="142">
        <v>35</v>
      </c>
      <c r="I14" s="142" t="s">
        <v>107</v>
      </c>
      <c r="J14" s="142">
        <v>1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1775</v>
      </c>
      <c r="Q14" s="258">
        <f t="shared" si="1"/>
        <v>0.11596001829228457</v>
      </c>
      <c r="R14" s="175">
        <f t="shared" si="2"/>
        <v>0.96753119487816031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22</v>
      </c>
      <c r="F15" s="142">
        <v>154</v>
      </c>
      <c r="G15" s="142">
        <v>218</v>
      </c>
      <c r="H15" s="142">
        <v>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401</v>
      </c>
      <c r="Q15" s="258">
        <f t="shared" si="1"/>
        <v>2.6197164695890771E-2</v>
      </c>
      <c r="R15" s="175">
        <f t="shared" si="2"/>
        <v>0.99372835957405103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8</v>
      </c>
      <c r="F16" s="142">
        <v>27</v>
      </c>
      <c r="G16" s="142">
        <v>40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75</v>
      </c>
      <c r="Q16" s="258">
        <f t="shared" si="1"/>
        <v>4.8997190827725877E-3</v>
      </c>
      <c r="R16" s="175">
        <f t="shared" si="2"/>
        <v>0.99862807865682357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>
        <v>3</v>
      </c>
      <c r="F17" s="142">
        <v>4</v>
      </c>
      <c r="G17" s="142">
        <v>9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16</v>
      </c>
      <c r="Q17" s="258">
        <f t="shared" si="1"/>
        <v>1.0452734043248186E-3</v>
      </c>
      <c r="R17" s="175">
        <f t="shared" si="2"/>
        <v>0.99967335206114838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>
        <v>1</v>
      </c>
      <c r="F18" s="142">
        <v>1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2</v>
      </c>
      <c r="Q18" s="258">
        <f t="shared" si="1"/>
        <v>1.3065917554060233E-4</v>
      </c>
      <c r="R18" s="175">
        <f t="shared" si="2"/>
        <v>0.99980401123668894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>
        <v>2</v>
      </c>
      <c r="G19" s="142">
        <v>1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3</v>
      </c>
      <c r="Q19" s="258">
        <f t="shared" si="1"/>
        <v>1.9598876331090352E-4</v>
      </c>
      <c r="R19" s="175">
        <f t="shared" si="2"/>
        <v>0.99999999999999989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0.99999999999999989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0.99999999999999989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0.99999999999999989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0.99999999999999989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0.99999999999999989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0.99999999999999989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0.99999999999999989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0.99999999999999989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0.99999999999999989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299332.5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8.4928464101391519E-4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15307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3.0508917488730646E-2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19.555268831253674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0.19892859476056704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24.974145345087077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0.54772326386620496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0.85157117658587578</v>
      </c>
      <c r="E37" s="31">
        <v>0.85</v>
      </c>
      <c r="F37" s="117">
        <f t="shared" si="3"/>
        <v>24.974145345087077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0.96753119487816031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0.99372835957405103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0.99862807865682357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0.99967335206114838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0.99980401123668894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0.99999999999999989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0.99999999999999989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0.99999999999999989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0.99999999999999989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0.99999999999999989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0.99999999999999989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0.99999999999999989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0.99999999999999989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0.99999999999999989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0.99999999999999989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2015-08-12T09:04:01Z</dcterms:modified>
</cp:coreProperties>
</file>