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1"/>
  <workbookPr codeName="ThisWorkbook"/>
  <xr:revisionPtr revIDLastSave="0" documentId="11_52AA027F8359DAC9E870052722C6E07420908B76" xr6:coauthVersionLast="41" xr6:coauthVersionMax="41" xr10:uidLastSave="{00000000-0000-0000-0000-000000000000}"/>
  <bookViews>
    <workbookView xWindow="0" yWindow="0" windowWidth="7800" windowHeight="6225" firstSheet="1" activeTab="1" xr2:uid="{00000000-000D-0000-FFFF-FFFF00000000}"/>
  </bookViews>
  <sheets>
    <sheet name="Job Details" sheetId="5" r:id="rId1"/>
    <sheet name="Site Plan" sheetId="12" r:id="rId2"/>
    <sheet name="Site 1" sheetId="7" r:id="rId3"/>
    <sheet name="Site 11" sheetId="8" r:id="rId4"/>
    <sheet name="Site 12" sheetId="9" r:id="rId5"/>
    <sheet name="Site 13" sheetId="10" r:id="rId6"/>
    <sheet name="Site 14" sheetId="11" r:id="rId7"/>
  </sheets>
  <definedNames>
    <definedName name="_xlnm.Print_Titles" localSheetId="2">'Site 1'!$1:$7</definedName>
    <definedName name="_xlnm.Print_Titles" localSheetId="3">'Site 11'!$1:$7</definedName>
    <definedName name="_xlnm.Print_Titles" localSheetId="4">'Site 12'!$1:$7</definedName>
    <definedName name="_xlnm.Print_Titles" localSheetId="5">'Site 13'!$1:$7</definedName>
    <definedName name="_xlnm.Print_Titles" localSheetId="6">'Site 14'!$1:$7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5" i="12" l="1"/>
  <c r="C4" i="12"/>
  <c r="P4" i="12"/>
  <c r="AC4" i="12"/>
  <c r="AP4" i="12"/>
  <c r="BC4" i="12"/>
  <c r="BP4" i="12"/>
  <c r="K67" i="10"/>
  <c r="K68" i="10"/>
  <c r="K69" i="10"/>
  <c r="K70" i="10"/>
  <c r="K71" i="10"/>
  <c r="V67" i="10"/>
  <c r="V68" i="10"/>
  <c r="V69" i="10"/>
  <c r="V70" i="10"/>
  <c r="V71" i="10"/>
  <c r="X71" i="10"/>
  <c r="K62" i="10"/>
  <c r="K63" i="10"/>
  <c r="K64" i="10"/>
  <c r="K65" i="10"/>
  <c r="K66" i="10"/>
  <c r="V62" i="10"/>
  <c r="V63" i="10"/>
  <c r="V64" i="10"/>
  <c r="V65" i="10"/>
  <c r="V66" i="10"/>
  <c r="X66" i="10"/>
  <c r="K57" i="10"/>
  <c r="K58" i="10"/>
  <c r="K59" i="10"/>
  <c r="K60" i="10"/>
  <c r="K61" i="10"/>
  <c r="V57" i="10"/>
  <c r="V58" i="10"/>
  <c r="V59" i="10"/>
  <c r="V60" i="10"/>
  <c r="V61" i="10"/>
  <c r="X61" i="10"/>
  <c r="K52" i="10"/>
  <c r="K53" i="10"/>
  <c r="K54" i="10"/>
  <c r="K55" i="10"/>
  <c r="K56" i="10"/>
  <c r="V52" i="10"/>
  <c r="V53" i="10"/>
  <c r="V54" i="10"/>
  <c r="V55" i="10"/>
  <c r="V56" i="10"/>
  <c r="X56" i="10"/>
  <c r="K47" i="10"/>
  <c r="K48" i="10"/>
  <c r="K49" i="10"/>
  <c r="K50" i="10"/>
  <c r="K51" i="10"/>
  <c r="V47" i="10"/>
  <c r="V48" i="10"/>
  <c r="V49" i="10"/>
  <c r="V50" i="10"/>
  <c r="V51" i="10"/>
  <c r="X51" i="10"/>
  <c r="K42" i="10"/>
  <c r="K43" i="10"/>
  <c r="K44" i="10"/>
  <c r="K45" i="10"/>
  <c r="K46" i="10"/>
  <c r="V42" i="10"/>
  <c r="V43" i="10"/>
  <c r="V44" i="10"/>
  <c r="V45" i="10"/>
  <c r="V46" i="10"/>
  <c r="X46" i="10"/>
  <c r="K37" i="10"/>
  <c r="K38" i="10"/>
  <c r="K39" i="10"/>
  <c r="K40" i="10"/>
  <c r="K41" i="10"/>
  <c r="V37" i="10"/>
  <c r="V38" i="10"/>
  <c r="V39" i="10"/>
  <c r="V40" i="10"/>
  <c r="V41" i="10"/>
  <c r="X41" i="10"/>
  <c r="K32" i="10"/>
  <c r="K33" i="10"/>
  <c r="K34" i="10"/>
  <c r="K35" i="10"/>
  <c r="K36" i="10"/>
  <c r="V32" i="10"/>
  <c r="V33" i="10"/>
  <c r="V34" i="10"/>
  <c r="V35" i="10"/>
  <c r="V36" i="10"/>
  <c r="X36" i="10"/>
  <c r="K27" i="10"/>
  <c r="K28" i="10"/>
  <c r="K29" i="10"/>
  <c r="K30" i="10"/>
  <c r="K31" i="10"/>
  <c r="V27" i="10"/>
  <c r="V28" i="10"/>
  <c r="V29" i="10"/>
  <c r="V30" i="10"/>
  <c r="V31" i="10"/>
  <c r="X31" i="10"/>
  <c r="K22" i="10"/>
  <c r="K23" i="10"/>
  <c r="K24" i="10"/>
  <c r="K25" i="10"/>
  <c r="K26" i="10"/>
  <c r="V22" i="10"/>
  <c r="V23" i="10"/>
  <c r="V24" i="10"/>
  <c r="V25" i="10"/>
  <c r="V26" i="10"/>
  <c r="X26" i="10"/>
  <c r="K17" i="10"/>
  <c r="K18" i="10"/>
  <c r="K19" i="10"/>
  <c r="K20" i="10"/>
  <c r="K21" i="10"/>
  <c r="V17" i="10"/>
  <c r="V18" i="10"/>
  <c r="V19" i="10"/>
  <c r="V20" i="10"/>
  <c r="V21" i="10"/>
  <c r="X21" i="10"/>
  <c r="K12" i="10"/>
  <c r="K13" i="10"/>
  <c r="K14" i="10"/>
  <c r="K15" i="10"/>
  <c r="K16" i="10"/>
  <c r="V12" i="10"/>
  <c r="V13" i="10"/>
  <c r="V14" i="10"/>
  <c r="V15" i="10"/>
  <c r="V16" i="10"/>
  <c r="X16" i="10"/>
  <c r="X73" i="10"/>
  <c r="V73" i="10"/>
  <c r="U71" i="10"/>
  <c r="U66" i="10"/>
  <c r="U61" i="10"/>
  <c r="U56" i="10"/>
  <c r="U51" i="10"/>
  <c r="U46" i="10"/>
  <c r="U41" i="10"/>
  <c r="U36" i="10"/>
  <c r="U31" i="10"/>
  <c r="U26" i="10"/>
  <c r="U21" i="10"/>
  <c r="U16" i="10"/>
  <c r="U73" i="10"/>
  <c r="T71" i="10"/>
  <c r="T66" i="10"/>
  <c r="T61" i="10"/>
  <c r="T56" i="10"/>
  <c r="T51" i="10"/>
  <c r="T46" i="10"/>
  <c r="T41" i="10"/>
  <c r="T36" i="10"/>
  <c r="T31" i="10"/>
  <c r="T26" i="10"/>
  <c r="T21" i="10"/>
  <c r="T16" i="10"/>
  <c r="T73" i="10"/>
  <c r="S71" i="10"/>
  <c r="S66" i="10"/>
  <c r="S61" i="10"/>
  <c r="S56" i="10"/>
  <c r="S51" i="10"/>
  <c r="S46" i="10"/>
  <c r="S41" i="10"/>
  <c r="S36" i="10"/>
  <c r="S31" i="10"/>
  <c r="S26" i="10"/>
  <c r="S21" i="10"/>
  <c r="S16" i="10"/>
  <c r="S73" i="10"/>
  <c r="R71" i="10"/>
  <c r="R66" i="10"/>
  <c r="R61" i="10"/>
  <c r="R56" i="10"/>
  <c r="R51" i="10"/>
  <c r="R46" i="10"/>
  <c r="R41" i="10"/>
  <c r="R36" i="10"/>
  <c r="R31" i="10"/>
  <c r="R26" i="10"/>
  <c r="R21" i="10"/>
  <c r="R16" i="10"/>
  <c r="R73" i="10"/>
  <c r="Q71" i="10"/>
  <c r="Q66" i="10"/>
  <c r="Q61" i="10"/>
  <c r="Q56" i="10"/>
  <c r="Q51" i="10"/>
  <c r="Q46" i="10"/>
  <c r="Q41" i="10"/>
  <c r="Q36" i="10"/>
  <c r="Q31" i="10"/>
  <c r="Q26" i="10"/>
  <c r="Q21" i="10"/>
  <c r="Q16" i="10"/>
  <c r="Q73" i="10"/>
  <c r="P71" i="10"/>
  <c r="P66" i="10"/>
  <c r="P61" i="10"/>
  <c r="P56" i="10"/>
  <c r="P51" i="10"/>
  <c r="P46" i="10"/>
  <c r="P41" i="10"/>
  <c r="P36" i="10"/>
  <c r="P31" i="10"/>
  <c r="P26" i="10"/>
  <c r="P21" i="10"/>
  <c r="P16" i="10"/>
  <c r="P73" i="10"/>
  <c r="O71" i="10"/>
  <c r="O66" i="10"/>
  <c r="O61" i="10"/>
  <c r="O56" i="10"/>
  <c r="O51" i="10"/>
  <c r="O46" i="10"/>
  <c r="O41" i="10"/>
  <c r="O36" i="10"/>
  <c r="O31" i="10"/>
  <c r="O26" i="10"/>
  <c r="O21" i="10"/>
  <c r="O16" i="10"/>
  <c r="O73" i="10"/>
  <c r="N71" i="10"/>
  <c r="N66" i="10"/>
  <c r="N61" i="10"/>
  <c r="N56" i="10"/>
  <c r="N51" i="10"/>
  <c r="N46" i="10"/>
  <c r="N41" i="10"/>
  <c r="N36" i="10"/>
  <c r="N31" i="10"/>
  <c r="N26" i="10"/>
  <c r="N21" i="10"/>
  <c r="N16" i="10"/>
  <c r="N73" i="10"/>
  <c r="M71" i="10"/>
  <c r="M66" i="10"/>
  <c r="M61" i="10"/>
  <c r="M56" i="10"/>
  <c r="M51" i="10"/>
  <c r="M46" i="10"/>
  <c r="M41" i="10"/>
  <c r="M36" i="10"/>
  <c r="M31" i="10"/>
  <c r="M26" i="10"/>
  <c r="M21" i="10"/>
  <c r="M16" i="10"/>
  <c r="M73" i="10"/>
  <c r="K73" i="10"/>
  <c r="J71" i="10"/>
  <c r="J66" i="10"/>
  <c r="J61" i="10"/>
  <c r="J56" i="10"/>
  <c r="J51" i="10"/>
  <c r="J46" i="10"/>
  <c r="J41" i="10"/>
  <c r="J36" i="10"/>
  <c r="J31" i="10"/>
  <c r="J26" i="10"/>
  <c r="J21" i="10"/>
  <c r="J16" i="10"/>
  <c r="J73" i="10"/>
  <c r="I71" i="10"/>
  <c r="I66" i="10"/>
  <c r="I61" i="10"/>
  <c r="I56" i="10"/>
  <c r="I51" i="10"/>
  <c r="I46" i="10"/>
  <c r="I41" i="10"/>
  <c r="I36" i="10"/>
  <c r="I31" i="10"/>
  <c r="I26" i="10"/>
  <c r="I21" i="10"/>
  <c r="I16" i="10"/>
  <c r="I73" i="10"/>
  <c r="H71" i="10"/>
  <c r="H66" i="10"/>
  <c r="H61" i="10"/>
  <c r="H56" i="10"/>
  <c r="H51" i="10"/>
  <c r="H46" i="10"/>
  <c r="H41" i="10"/>
  <c r="H36" i="10"/>
  <c r="H31" i="10"/>
  <c r="H26" i="10"/>
  <c r="H21" i="10"/>
  <c r="H16" i="10"/>
  <c r="H73" i="10"/>
  <c r="G71" i="10"/>
  <c r="G66" i="10"/>
  <c r="G61" i="10"/>
  <c r="G56" i="10"/>
  <c r="G51" i="10"/>
  <c r="G46" i="10"/>
  <c r="G41" i="10"/>
  <c r="G36" i="10"/>
  <c r="G31" i="10"/>
  <c r="G26" i="10"/>
  <c r="G21" i="10"/>
  <c r="G16" i="10"/>
  <c r="G73" i="10"/>
  <c r="F71" i="10"/>
  <c r="F66" i="10"/>
  <c r="F61" i="10"/>
  <c r="F56" i="10"/>
  <c r="F51" i="10"/>
  <c r="F46" i="10"/>
  <c r="F41" i="10"/>
  <c r="F36" i="10"/>
  <c r="F31" i="10"/>
  <c r="F26" i="10"/>
  <c r="F21" i="10"/>
  <c r="F16" i="10"/>
  <c r="F73" i="10"/>
  <c r="E71" i="10"/>
  <c r="E66" i="10"/>
  <c r="E61" i="10"/>
  <c r="E56" i="10"/>
  <c r="E51" i="10"/>
  <c r="E46" i="10"/>
  <c r="E41" i="10"/>
  <c r="E36" i="10"/>
  <c r="E31" i="10"/>
  <c r="E26" i="10"/>
  <c r="E21" i="10"/>
  <c r="E16" i="10"/>
  <c r="E73" i="10"/>
  <c r="D71" i="10"/>
  <c r="D66" i="10"/>
  <c r="D61" i="10"/>
  <c r="D56" i="10"/>
  <c r="D51" i="10"/>
  <c r="D46" i="10"/>
  <c r="D41" i="10"/>
  <c r="D36" i="10"/>
  <c r="D31" i="10"/>
  <c r="D26" i="10"/>
  <c r="D21" i="10"/>
  <c r="D16" i="10"/>
  <c r="D73" i="10"/>
  <c r="C71" i="10"/>
  <c r="C66" i="10"/>
  <c r="C61" i="10"/>
  <c r="C56" i="10"/>
  <c r="C51" i="10"/>
  <c r="C46" i="10"/>
  <c r="C41" i="10"/>
  <c r="C36" i="10"/>
  <c r="C31" i="10"/>
  <c r="C26" i="10"/>
  <c r="C21" i="10"/>
  <c r="C16" i="10"/>
  <c r="C73" i="10"/>
  <c r="B71" i="10"/>
  <c r="B66" i="10"/>
  <c r="B61" i="10"/>
  <c r="B56" i="10"/>
  <c r="B51" i="10"/>
  <c r="B46" i="10"/>
  <c r="B41" i="10"/>
  <c r="B36" i="10"/>
  <c r="B31" i="10"/>
  <c r="B26" i="10"/>
  <c r="B21" i="10"/>
  <c r="B16" i="10"/>
  <c r="B73" i="10"/>
  <c r="E67" i="11"/>
  <c r="E68" i="11"/>
  <c r="E69" i="11"/>
  <c r="E70" i="11"/>
  <c r="E71" i="11"/>
  <c r="K67" i="11"/>
  <c r="K68" i="11"/>
  <c r="K69" i="11"/>
  <c r="K70" i="11"/>
  <c r="K71" i="11"/>
  <c r="M71" i="11"/>
  <c r="E62" i="11"/>
  <c r="E63" i="11"/>
  <c r="E64" i="11"/>
  <c r="E65" i="11"/>
  <c r="E66" i="11"/>
  <c r="K62" i="11"/>
  <c r="K63" i="11"/>
  <c r="K64" i="11"/>
  <c r="K65" i="11"/>
  <c r="K66" i="11"/>
  <c r="M66" i="11"/>
  <c r="E57" i="11"/>
  <c r="E58" i="11"/>
  <c r="E59" i="11"/>
  <c r="E60" i="11"/>
  <c r="E61" i="11"/>
  <c r="K57" i="11"/>
  <c r="K58" i="11"/>
  <c r="K59" i="11"/>
  <c r="K60" i="11"/>
  <c r="K61" i="11"/>
  <c r="M61" i="11"/>
  <c r="E52" i="11"/>
  <c r="E53" i="11"/>
  <c r="E54" i="11"/>
  <c r="E55" i="11"/>
  <c r="E56" i="11"/>
  <c r="K52" i="11"/>
  <c r="K53" i="11"/>
  <c r="K54" i="11"/>
  <c r="K55" i="11"/>
  <c r="K56" i="11"/>
  <c r="M56" i="11"/>
  <c r="E47" i="11"/>
  <c r="E48" i="11"/>
  <c r="E49" i="11"/>
  <c r="E50" i="11"/>
  <c r="E51" i="11"/>
  <c r="K47" i="11"/>
  <c r="K48" i="11"/>
  <c r="K49" i="11"/>
  <c r="K50" i="11"/>
  <c r="K51" i="11"/>
  <c r="M51" i="11"/>
  <c r="E42" i="11"/>
  <c r="E43" i="11"/>
  <c r="E44" i="11"/>
  <c r="E45" i="11"/>
  <c r="E46" i="11"/>
  <c r="K42" i="11"/>
  <c r="K43" i="11"/>
  <c r="K44" i="11"/>
  <c r="K45" i="11"/>
  <c r="K46" i="11"/>
  <c r="M46" i="11"/>
  <c r="E37" i="11"/>
  <c r="E38" i="11"/>
  <c r="E39" i="11"/>
  <c r="E40" i="11"/>
  <c r="E41" i="11"/>
  <c r="K37" i="11"/>
  <c r="K38" i="11"/>
  <c r="K39" i="11"/>
  <c r="K40" i="11"/>
  <c r="K41" i="11"/>
  <c r="M41" i="11"/>
  <c r="E32" i="11"/>
  <c r="E33" i="11"/>
  <c r="E34" i="11"/>
  <c r="E35" i="11"/>
  <c r="E36" i="11"/>
  <c r="K32" i="11"/>
  <c r="K33" i="11"/>
  <c r="K34" i="11"/>
  <c r="K35" i="11"/>
  <c r="K36" i="11"/>
  <c r="M36" i="11"/>
  <c r="E27" i="11"/>
  <c r="E28" i="11"/>
  <c r="E29" i="11"/>
  <c r="E30" i="11"/>
  <c r="E31" i="11"/>
  <c r="K27" i="11"/>
  <c r="K28" i="11"/>
  <c r="K29" i="11"/>
  <c r="K30" i="11"/>
  <c r="K31" i="11"/>
  <c r="M31" i="11"/>
  <c r="E22" i="11"/>
  <c r="E23" i="11"/>
  <c r="E24" i="11"/>
  <c r="E25" i="11"/>
  <c r="E26" i="11"/>
  <c r="K22" i="11"/>
  <c r="K23" i="11"/>
  <c r="K24" i="11"/>
  <c r="K25" i="11"/>
  <c r="K26" i="11"/>
  <c r="M26" i="11"/>
  <c r="E17" i="11"/>
  <c r="E18" i="11"/>
  <c r="E19" i="11"/>
  <c r="E20" i="11"/>
  <c r="E21" i="11"/>
  <c r="K17" i="11"/>
  <c r="K18" i="11"/>
  <c r="K19" i="11"/>
  <c r="K20" i="11"/>
  <c r="K21" i="11"/>
  <c r="M21" i="11"/>
  <c r="E12" i="11"/>
  <c r="E13" i="11"/>
  <c r="E14" i="11"/>
  <c r="E15" i="11"/>
  <c r="E16" i="11"/>
  <c r="K12" i="11"/>
  <c r="K13" i="11"/>
  <c r="K14" i="11"/>
  <c r="K15" i="11"/>
  <c r="K16" i="11"/>
  <c r="M16" i="11"/>
  <c r="M73" i="11"/>
  <c r="K73" i="11"/>
  <c r="J71" i="11"/>
  <c r="J66" i="11"/>
  <c r="J61" i="11"/>
  <c r="J56" i="11"/>
  <c r="J51" i="11"/>
  <c r="J46" i="11"/>
  <c r="J41" i="11"/>
  <c r="J36" i="11"/>
  <c r="J31" i="11"/>
  <c r="J26" i="11"/>
  <c r="J21" i="11"/>
  <c r="J16" i="11"/>
  <c r="J73" i="11"/>
  <c r="I71" i="11"/>
  <c r="I66" i="11"/>
  <c r="I61" i="11"/>
  <c r="I56" i="11"/>
  <c r="I51" i="11"/>
  <c r="I46" i="11"/>
  <c r="I41" i="11"/>
  <c r="I36" i="11"/>
  <c r="I31" i="11"/>
  <c r="I26" i="11"/>
  <c r="I21" i="11"/>
  <c r="I16" i="11"/>
  <c r="I73" i="11"/>
  <c r="H71" i="11"/>
  <c r="H66" i="11"/>
  <c r="H61" i="11"/>
  <c r="H56" i="11"/>
  <c r="H51" i="11"/>
  <c r="H46" i="11"/>
  <c r="H41" i="11"/>
  <c r="H36" i="11"/>
  <c r="H31" i="11"/>
  <c r="H26" i="11"/>
  <c r="H21" i="11"/>
  <c r="H16" i="11"/>
  <c r="H73" i="11"/>
  <c r="G71" i="11"/>
  <c r="G66" i="11"/>
  <c r="G61" i="11"/>
  <c r="G56" i="11"/>
  <c r="G51" i="11"/>
  <c r="G46" i="11"/>
  <c r="G41" i="11"/>
  <c r="G36" i="11"/>
  <c r="G31" i="11"/>
  <c r="G26" i="11"/>
  <c r="G21" i="11"/>
  <c r="G16" i="11"/>
  <c r="G73" i="11"/>
  <c r="E73" i="11"/>
  <c r="D71" i="11"/>
  <c r="D66" i="11"/>
  <c r="D61" i="11"/>
  <c r="D56" i="11"/>
  <c r="D51" i="11"/>
  <c r="D46" i="11"/>
  <c r="D41" i="11"/>
  <c r="D36" i="11"/>
  <c r="D31" i="11"/>
  <c r="D26" i="11"/>
  <c r="D21" i="11"/>
  <c r="D16" i="11"/>
  <c r="D73" i="11"/>
  <c r="C71" i="11"/>
  <c r="C66" i="11"/>
  <c r="C61" i="11"/>
  <c r="C56" i="11"/>
  <c r="C51" i="11"/>
  <c r="C46" i="11"/>
  <c r="C41" i="11"/>
  <c r="C36" i="11"/>
  <c r="C31" i="11"/>
  <c r="C26" i="11"/>
  <c r="C21" i="11"/>
  <c r="C16" i="11"/>
  <c r="C73" i="11"/>
  <c r="B71" i="11"/>
  <c r="B66" i="11"/>
  <c r="B61" i="11"/>
  <c r="B56" i="11"/>
  <c r="B51" i="11"/>
  <c r="B46" i="11"/>
  <c r="B41" i="11"/>
  <c r="B36" i="11"/>
  <c r="B31" i="11"/>
  <c r="B26" i="11"/>
  <c r="B21" i="11"/>
  <c r="B16" i="11"/>
  <c r="B73" i="11"/>
  <c r="W73" i="9"/>
  <c r="L73" i="9"/>
  <c r="W73" i="8"/>
  <c r="U46" i="8"/>
  <c r="N61" i="8"/>
  <c r="J71" i="8"/>
  <c r="I71" i="8"/>
  <c r="H71" i="8"/>
  <c r="G71" i="8"/>
  <c r="F71" i="8"/>
  <c r="E71" i="8"/>
  <c r="D71" i="8"/>
  <c r="C71" i="8"/>
  <c r="B71" i="8"/>
  <c r="J66" i="8"/>
  <c r="I66" i="8"/>
  <c r="H66" i="8"/>
  <c r="G66" i="8"/>
  <c r="F66" i="8"/>
  <c r="E66" i="8"/>
  <c r="D66" i="8"/>
  <c r="C66" i="8"/>
  <c r="B66" i="8"/>
  <c r="J61" i="8"/>
  <c r="I61" i="8"/>
  <c r="H61" i="8"/>
  <c r="G61" i="8"/>
  <c r="F61" i="8"/>
  <c r="E61" i="8"/>
  <c r="D61" i="8"/>
  <c r="C61" i="8"/>
  <c r="B61" i="8"/>
  <c r="J56" i="8"/>
  <c r="I56" i="8"/>
  <c r="H56" i="8"/>
  <c r="G56" i="8"/>
  <c r="F56" i="8"/>
  <c r="E56" i="8"/>
  <c r="D56" i="8"/>
  <c r="C56" i="8"/>
  <c r="B56" i="8"/>
  <c r="J51" i="8"/>
  <c r="I51" i="8"/>
  <c r="H51" i="8"/>
  <c r="G51" i="8"/>
  <c r="F51" i="8"/>
  <c r="E51" i="8"/>
  <c r="D51" i="8"/>
  <c r="C51" i="8"/>
  <c r="B51" i="8"/>
  <c r="J46" i="8"/>
  <c r="I46" i="8"/>
  <c r="H46" i="8"/>
  <c r="G46" i="8"/>
  <c r="F46" i="8"/>
  <c r="E46" i="8"/>
  <c r="D46" i="8"/>
  <c r="C46" i="8"/>
  <c r="B46" i="8"/>
  <c r="J41" i="8"/>
  <c r="I41" i="8"/>
  <c r="H41" i="8"/>
  <c r="G41" i="8"/>
  <c r="F41" i="8"/>
  <c r="E41" i="8"/>
  <c r="D41" i="8"/>
  <c r="C41" i="8"/>
  <c r="B41" i="8"/>
  <c r="J36" i="8"/>
  <c r="I36" i="8"/>
  <c r="H36" i="8"/>
  <c r="G36" i="8"/>
  <c r="F36" i="8"/>
  <c r="E36" i="8"/>
  <c r="D36" i="8"/>
  <c r="C36" i="8"/>
  <c r="B36" i="8"/>
  <c r="J31" i="8"/>
  <c r="I31" i="8"/>
  <c r="H31" i="8"/>
  <c r="G31" i="8"/>
  <c r="F31" i="8"/>
  <c r="E31" i="8"/>
  <c r="D31" i="8"/>
  <c r="C31" i="8"/>
  <c r="B31" i="8"/>
  <c r="J26" i="8"/>
  <c r="J21" i="8"/>
  <c r="J16" i="8"/>
  <c r="J73" i="8"/>
  <c r="I26" i="8"/>
  <c r="H26" i="8"/>
  <c r="G26" i="8"/>
  <c r="F26" i="8"/>
  <c r="F21" i="8"/>
  <c r="F16" i="8"/>
  <c r="F73" i="8"/>
  <c r="E26" i="8"/>
  <c r="D26" i="8"/>
  <c r="C26" i="8"/>
  <c r="B26" i="8"/>
  <c r="B21" i="8"/>
  <c r="B16" i="8"/>
  <c r="B73" i="8"/>
  <c r="I21" i="8"/>
  <c r="H21" i="8"/>
  <c r="G21" i="8"/>
  <c r="E21" i="8"/>
  <c r="D21" i="8"/>
  <c r="C21" i="8"/>
  <c r="I16" i="8"/>
  <c r="H16" i="8"/>
  <c r="G16" i="8"/>
  <c r="E16" i="8"/>
  <c r="D16" i="8"/>
  <c r="C16" i="8"/>
  <c r="J66" i="9"/>
  <c r="I66" i="9"/>
  <c r="H66" i="9"/>
  <c r="G66" i="9"/>
  <c r="F66" i="9"/>
  <c r="E66" i="9"/>
  <c r="D66" i="9"/>
  <c r="C66" i="9"/>
  <c r="B66" i="9"/>
  <c r="J61" i="9"/>
  <c r="I61" i="9"/>
  <c r="H61" i="9"/>
  <c r="G61" i="9"/>
  <c r="F61" i="9"/>
  <c r="E61" i="9"/>
  <c r="D61" i="9"/>
  <c r="C61" i="9"/>
  <c r="B61" i="9"/>
  <c r="J56" i="9"/>
  <c r="I56" i="9"/>
  <c r="H56" i="9"/>
  <c r="G56" i="9"/>
  <c r="F56" i="9"/>
  <c r="E56" i="9"/>
  <c r="D56" i="9"/>
  <c r="C56" i="9"/>
  <c r="B56" i="9"/>
  <c r="J51" i="9"/>
  <c r="I51" i="9"/>
  <c r="H51" i="9"/>
  <c r="G51" i="9"/>
  <c r="F51" i="9"/>
  <c r="E51" i="9"/>
  <c r="D51" i="9"/>
  <c r="C51" i="9"/>
  <c r="B51" i="9"/>
  <c r="J46" i="9"/>
  <c r="I46" i="9"/>
  <c r="H46" i="9"/>
  <c r="G46" i="9"/>
  <c r="F46" i="9"/>
  <c r="E46" i="9"/>
  <c r="D46" i="9"/>
  <c r="C46" i="9"/>
  <c r="B46" i="9"/>
  <c r="J41" i="9"/>
  <c r="I41" i="9"/>
  <c r="H41" i="9"/>
  <c r="G41" i="9"/>
  <c r="F41" i="9"/>
  <c r="E41" i="9"/>
  <c r="D41" i="9"/>
  <c r="C41" i="9"/>
  <c r="B41" i="9"/>
  <c r="J36" i="9"/>
  <c r="I36" i="9"/>
  <c r="H36" i="9"/>
  <c r="G36" i="9"/>
  <c r="F36" i="9"/>
  <c r="E36" i="9"/>
  <c r="D36" i="9"/>
  <c r="C36" i="9"/>
  <c r="B36" i="9"/>
  <c r="J31" i="9"/>
  <c r="I31" i="9"/>
  <c r="H31" i="9"/>
  <c r="G31" i="9"/>
  <c r="F31" i="9"/>
  <c r="E31" i="9"/>
  <c r="D31" i="9"/>
  <c r="C31" i="9"/>
  <c r="B31" i="9"/>
  <c r="J26" i="9"/>
  <c r="I26" i="9"/>
  <c r="H26" i="9"/>
  <c r="G26" i="9"/>
  <c r="F26" i="9"/>
  <c r="E26" i="9"/>
  <c r="D26" i="9"/>
  <c r="C26" i="9"/>
  <c r="B26" i="9"/>
  <c r="J21" i="9"/>
  <c r="I21" i="9"/>
  <c r="H21" i="9"/>
  <c r="G21" i="9"/>
  <c r="F21" i="9"/>
  <c r="E21" i="9"/>
  <c r="D21" i="9"/>
  <c r="C21" i="9"/>
  <c r="B21" i="9"/>
  <c r="J16" i="9"/>
  <c r="I16" i="9"/>
  <c r="H16" i="9"/>
  <c r="G16" i="9"/>
  <c r="F16" i="9"/>
  <c r="E16" i="9"/>
  <c r="D16" i="9"/>
  <c r="C16" i="9"/>
  <c r="B16" i="9"/>
  <c r="C46" i="7"/>
  <c r="C73" i="8"/>
  <c r="D73" i="8"/>
  <c r="H73" i="8"/>
  <c r="G73" i="8"/>
  <c r="E73" i="8"/>
  <c r="I73" i="8"/>
  <c r="J10" i="11"/>
  <c r="I10" i="11"/>
  <c r="H10" i="11"/>
  <c r="G10" i="11"/>
  <c r="N5" i="11"/>
  <c r="N3" i="11"/>
  <c r="N2" i="11"/>
  <c r="U10" i="10"/>
  <c r="T10" i="10"/>
  <c r="S10" i="10"/>
  <c r="R10" i="10"/>
  <c r="Q10" i="10"/>
  <c r="P10" i="10"/>
  <c r="O10" i="10"/>
  <c r="N10" i="10"/>
  <c r="M10" i="10"/>
  <c r="P5" i="10"/>
  <c r="P3" i="10"/>
  <c r="P2" i="10"/>
  <c r="U71" i="9"/>
  <c r="T71" i="9"/>
  <c r="S71" i="9"/>
  <c r="R71" i="9"/>
  <c r="Q71" i="9"/>
  <c r="P71" i="9"/>
  <c r="O71" i="9"/>
  <c r="N71" i="9"/>
  <c r="M71" i="9"/>
  <c r="J71" i="9"/>
  <c r="J73" i="9"/>
  <c r="I71" i="9"/>
  <c r="I73" i="9"/>
  <c r="H71" i="9"/>
  <c r="H73" i="9"/>
  <c r="G71" i="9"/>
  <c r="G73" i="9"/>
  <c r="F71" i="9"/>
  <c r="F73" i="9"/>
  <c r="E71" i="9"/>
  <c r="E73" i="9"/>
  <c r="D71" i="9"/>
  <c r="D73" i="9"/>
  <c r="C71" i="9"/>
  <c r="C73" i="9"/>
  <c r="B71" i="9"/>
  <c r="B73" i="9"/>
  <c r="V70" i="9"/>
  <c r="K70" i="9"/>
  <c r="V69" i="9"/>
  <c r="K69" i="9"/>
  <c r="V68" i="9"/>
  <c r="K68" i="9"/>
  <c r="V67" i="9"/>
  <c r="K67" i="9"/>
  <c r="U66" i="9"/>
  <c r="T66" i="9"/>
  <c r="S66" i="9"/>
  <c r="R66" i="9"/>
  <c r="Q66" i="9"/>
  <c r="P66" i="9"/>
  <c r="O66" i="9"/>
  <c r="N66" i="9"/>
  <c r="M66" i="9"/>
  <c r="V65" i="9"/>
  <c r="K65" i="9"/>
  <c r="V64" i="9"/>
  <c r="K64" i="9"/>
  <c r="V63" i="9"/>
  <c r="K63" i="9"/>
  <c r="V62" i="9"/>
  <c r="K62" i="9"/>
  <c r="U61" i="9"/>
  <c r="T61" i="9"/>
  <c r="S61" i="9"/>
  <c r="R61" i="9"/>
  <c r="Q61" i="9"/>
  <c r="P61" i="9"/>
  <c r="O61" i="9"/>
  <c r="N61" i="9"/>
  <c r="M61" i="9"/>
  <c r="V60" i="9"/>
  <c r="K60" i="9"/>
  <c r="V59" i="9"/>
  <c r="K59" i="9"/>
  <c r="V58" i="9"/>
  <c r="K58" i="9"/>
  <c r="V57" i="9"/>
  <c r="K57" i="9"/>
  <c r="U56" i="9"/>
  <c r="T56" i="9"/>
  <c r="S56" i="9"/>
  <c r="R56" i="9"/>
  <c r="Q56" i="9"/>
  <c r="P56" i="9"/>
  <c r="O56" i="9"/>
  <c r="N56" i="9"/>
  <c r="M56" i="9"/>
  <c r="V55" i="9"/>
  <c r="K55" i="9"/>
  <c r="V54" i="9"/>
  <c r="K54" i="9"/>
  <c r="V53" i="9"/>
  <c r="K53" i="9"/>
  <c r="V52" i="9"/>
  <c r="K52" i="9"/>
  <c r="U51" i="9"/>
  <c r="T51" i="9"/>
  <c r="S51" i="9"/>
  <c r="R51" i="9"/>
  <c r="Q51" i="9"/>
  <c r="P51" i="9"/>
  <c r="O51" i="9"/>
  <c r="N51" i="9"/>
  <c r="M51" i="9"/>
  <c r="V50" i="9"/>
  <c r="K50" i="9"/>
  <c r="V49" i="9"/>
  <c r="K49" i="9"/>
  <c r="V48" i="9"/>
  <c r="K48" i="9"/>
  <c r="V47" i="9"/>
  <c r="K47" i="9"/>
  <c r="U46" i="9"/>
  <c r="T46" i="9"/>
  <c r="S46" i="9"/>
  <c r="R46" i="9"/>
  <c r="Q46" i="9"/>
  <c r="P46" i="9"/>
  <c r="O46" i="9"/>
  <c r="N46" i="9"/>
  <c r="M46" i="9"/>
  <c r="V45" i="9"/>
  <c r="K45" i="9"/>
  <c r="V44" i="9"/>
  <c r="K44" i="9"/>
  <c r="V43" i="9"/>
  <c r="K43" i="9"/>
  <c r="V42" i="9"/>
  <c r="K42" i="9"/>
  <c r="U41" i="9"/>
  <c r="T41" i="9"/>
  <c r="S41" i="9"/>
  <c r="R41" i="9"/>
  <c r="Q41" i="9"/>
  <c r="P41" i="9"/>
  <c r="O41" i="9"/>
  <c r="N41" i="9"/>
  <c r="M41" i="9"/>
  <c r="V40" i="9"/>
  <c r="K40" i="9"/>
  <c r="V39" i="9"/>
  <c r="K39" i="9"/>
  <c r="V38" i="9"/>
  <c r="K38" i="9"/>
  <c r="V37" i="9"/>
  <c r="K37" i="9"/>
  <c r="U36" i="9"/>
  <c r="T36" i="9"/>
  <c r="S36" i="9"/>
  <c r="R36" i="9"/>
  <c r="Q36" i="9"/>
  <c r="P36" i="9"/>
  <c r="O36" i="9"/>
  <c r="N36" i="9"/>
  <c r="M36" i="9"/>
  <c r="V35" i="9"/>
  <c r="K35" i="9"/>
  <c r="V34" i="9"/>
  <c r="K34" i="9"/>
  <c r="V33" i="9"/>
  <c r="K33" i="9"/>
  <c r="V32" i="9"/>
  <c r="K32" i="9"/>
  <c r="U31" i="9"/>
  <c r="T31" i="9"/>
  <c r="S31" i="9"/>
  <c r="R31" i="9"/>
  <c r="Q31" i="9"/>
  <c r="P31" i="9"/>
  <c r="O31" i="9"/>
  <c r="N31" i="9"/>
  <c r="M31" i="9"/>
  <c r="V30" i="9"/>
  <c r="K30" i="9"/>
  <c r="V29" i="9"/>
  <c r="K29" i="9"/>
  <c r="V28" i="9"/>
  <c r="K28" i="9"/>
  <c r="V27" i="9"/>
  <c r="K27" i="9"/>
  <c r="U26" i="9"/>
  <c r="T26" i="9"/>
  <c r="S26" i="9"/>
  <c r="R26" i="9"/>
  <c r="Q26" i="9"/>
  <c r="P26" i="9"/>
  <c r="O26" i="9"/>
  <c r="N26" i="9"/>
  <c r="M26" i="9"/>
  <c r="V25" i="9"/>
  <c r="K25" i="9"/>
  <c r="V24" i="9"/>
  <c r="K24" i="9"/>
  <c r="V23" i="9"/>
  <c r="K23" i="9"/>
  <c r="V22" i="9"/>
  <c r="K22" i="9"/>
  <c r="U21" i="9"/>
  <c r="T21" i="9"/>
  <c r="S21" i="9"/>
  <c r="R21" i="9"/>
  <c r="Q21" i="9"/>
  <c r="P21" i="9"/>
  <c r="O21" i="9"/>
  <c r="N21" i="9"/>
  <c r="M21" i="9"/>
  <c r="V20" i="9"/>
  <c r="K20" i="9"/>
  <c r="V19" i="9"/>
  <c r="K19" i="9"/>
  <c r="V18" i="9"/>
  <c r="K18" i="9"/>
  <c r="V17" i="9"/>
  <c r="K17" i="9"/>
  <c r="U16" i="9"/>
  <c r="T16" i="9"/>
  <c r="S16" i="9"/>
  <c r="R16" i="9"/>
  <c r="Q16" i="9"/>
  <c r="P16" i="9"/>
  <c r="O16" i="9"/>
  <c r="N16" i="9"/>
  <c r="M16" i="9"/>
  <c r="V15" i="9"/>
  <c r="K15" i="9"/>
  <c r="V14" i="9"/>
  <c r="K14" i="9"/>
  <c r="V13" i="9"/>
  <c r="K13" i="9"/>
  <c r="V12" i="9"/>
  <c r="K12" i="9"/>
  <c r="U10" i="9"/>
  <c r="T10" i="9"/>
  <c r="S10" i="9"/>
  <c r="R10" i="9"/>
  <c r="Q10" i="9"/>
  <c r="P10" i="9"/>
  <c r="O10" i="9"/>
  <c r="N10" i="9"/>
  <c r="M10" i="9"/>
  <c r="P5" i="9"/>
  <c r="P3" i="9"/>
  <c r="P2" i="9"/>
  <c r="T71" i="8"/>
  <c r="T66" i="8"/>
  <c r="T61" i="8"/>
  <c r="T56" i="8"/>
  <c r="T51" i="8"/>
  <c r="T46" i="8"/>
  <c r="T41" i="8"/>
  <c r="T36" i="8"/>
  <c r="T31" i="8"/>
  <c r="T26" i="8"/>
  <c r="T21" i="8"/>
  <c r="T16" i="8"/>
  <c r="T10" i="8"/>
  <c r="S71" i="8"/>
  <c r="S66" i="8"/>
  <c r="S61" i="8"/>
  <c r="S56" i="8"/>
  <c r="S51" i="8"/>
  <c r="S46" i="8"/>
  <c r="S41" i="8"/>
  <c r="S36" i="8"/>
  <c r="S31" i="8"/>
  <c r="S26" i="8"/>
  <c r="S21" i="8"/>
  <c r="S16" i="8"/>
  <c r="S10" i="8"/>
  <c r="P5" i="8"/>
  <c r="P3" i="8"/>
  <c r="P2" i="8"/>
  <c r="U71" i="8"/>
  <c r="R71" i="8"/>
  <c r="Q71" i="8"/>
  <c r="P71" i="8"/>
  <c r="O71" i="8"/>
  <c r="N71" i="8"/>
  <c r="M71" i="8"/>
  <c r="V70" i="8"/>
  <c r="K70" i="8"/>
  <c r="V69" i="8"/>
  <c r="K69" i="8"/>
  <c r="V68" i="8"/>
  <c r="K68" i="8"/>
  <c r="V67" i="8"/>
  <c r="K67" i="8"/>
  <c r="U66" i="8"/>
  <c r="R66" i="8"/>
  <c r="Q66" i="8"/>
  <c r="P66" i="8"/>
  <c r="O66" i="8"/>
  <c r="N66" i="8"/>
  <c r="M66" i="8"/>
  <c r="V65" i="8"/>
  <c r="K65" i="8"/>
  <c r="V64" i="8"/>
  <c r="K64" i="8"/>
  <c r="V63" i="8"/>
  <c r="K63" i="8"/>
  <c r="V62" i="8"/>
  <c r="K62" i="8"/>
  <c r="U61" i="8"/>
  <c r="R61" i="8"/>
  <c r="Q61" i="8"/>
  <c r="P61" i="8"/>
  <c r="O61" i="8"/>
  <c r="M61" i="8"/>
  <c r="V60" i="8"/>
  <c r="K60" i="8"/>
  <c r="V59" i="8"/>
  <c r="K59" i="8"/>
  <c r="V58" i="8"/>
  <c r="K58" i="8"/>
  <c r="V57" i="8"/>
  <c r="K57" i="8"/>
  <c r="U56" i="8"/>
  <c r="R56" i="8"/>
  <c r="Q56" i="8"/>
  <c r="P56" i="8"/>
  <c r="N56" i="8"/>
  <c r="M56" i="8"/>
  <c r="V55" i="8"/>
  <c r="K55" i="8"/>
  <c r="V54" i="8"/>
  <c r="K54" i="8"/>
  <c r="V53" i="8"/>
  <c r="K53" i="8"/>
  <c r="V52" i="8"/>
  <c r="K52" i="8"/>
  <c r="U51" i="8"/>
  <c r="R51" i="8"/>
  <c r="Q51" i="8"/>
  <c r="P51" i="8"/>
  <c r="N51" i="8"/>
  <c r="M51" i="8"/>
  <c r="V50" i="8"/>
  <c r="K50" i="8"/>
  <c r="V49" i="8"/>
  <c r="K49" i="8"/>
  <c r="V48" i="8"/>
  <c r="K48" i="8"/>
  <c r="V47" i="8"/>
  <c r="K47" i="8"/>
  <c r="R46" i="8"/>
  <c r="Q46" i="8"/>
  <c r="P46" i="8"/>
  <c r="O46" i="8"/>
  <c r="N46" i="8"/>
  <c r="M46" i="8"/>
  <c r="V45" i="8"/>
  <c r="K45" i="8"/>
  <c r="V44" i="8"/>
  <c r="K44" i="8"/>
  <c r="V43" i="8"/>
  <c r="K43" i="8"/>
  <c r="V42" i="8"/>
  <c r="K42" i="8"/>
  <c r="U41" i="8"/>
  <c r="R41" i="8"/>
  <c r="Q41" i="8"/>
  <c r="P41" i="8"/>
  <c r="O41" i="8"/>
  <c r="N41" i="8"/>
  <c r="M41" i="8"/>
  <c r="V40" i="8"/>
  <c r="K40" i="8"/>
  <c r="V39" i="8"/>
  <c r="K39" i="8"/>
  <c r="V38" i="8"/>
  <c r="K38" i="8"/>
  <c r="V37" i="8"/>
  <c r="K37" i="8"/>
  <c r="U36" i="8"/>
  <c r="R36" i="8"/>
  <c r="Q36" i="8"/>
  <c r="P36" i="8"/>
  <c r="O36" i="8"/>
  <c r="N36" i="8"/>
  <c r="M36" i="8"/>
  <c r="V35" i="8"/>
  <c r="K35" i="8"/>
  <c r="V34" i="8"/>
  <c r="K34" i="8"/>
  <c r="V33" i="8"/>
  <c r="K33" i="8"/>
  <c r="V32" i="8"/>
  <c r="K32" i="8"/>
  <c r="U31" i="8"/>
  <c r="R31" i="8"/>
  <c r="Q31" i="8"/>
  <c r="P31" i="8"/>
  <c r="O31" i="8"/>
  <c r="N31" i="8"/>
  <c r="M31" i="8"/>
  <c r="V30" i="8"/>
  <c r="K30" i="8"/>
  <c r="V29" i="8"/>
  <c r="K29" i="8"/>
  <c r="V28" i="8"/>
  <c r="K28" i="8"/>
  <c r="V27" i="8"/>
  <c r="K27" i="8"/>
  <c r="U26" i="8"/>
  <c r="U21" i="8"/>
  <c r="U16" i="8"/>
  <c r="U73" i="8"/>
  <c r="R26" i="8"/>
  <c r="Q26" i="8"/>
  <c r="P26" i="8"/>
  <c r="O26" i="8"/>
  <c r="O21" i="8"/>
  <c r="O16" i="8"/>
  <c r="O73" i="8"/>
  <c r="N26" i="8"/>
  <c r="M26" i="8"/>
  <c r="V25" i="8"/>
  <c r="K25" i="8"/>
  <c r="V24" i="8"/>
  <c r="K24" i="8"/>
  <c r="V23" i="8"/>
  <c r="K23" i="8"/>
  <c r="V22" i="8"/>
  <c r="K22" i="8"/>
  <c r="R21" i="8"/>
  <c r="Q21" i="8"/>
  <c r="P21" i="8"/>
  <c r="N21" i="8"/>
  <c r="M21" i="8"/>
  <c r="V20" i="8"/>
  <c r="K20" i="8"/>
  <c r="V19" i="8"/>
  <c r="K19" i="8"/>
  <c r="V18" i="8"/>
  <c r="K18" i="8"/>
  <c r="V17" i="8"/>
  <c r="K17" i="8"/>
  <c r="R16" i="8"/>
  <c r="Q16" i="8"/>
  <c r="P16" i="8"/>
  <c r="N16" i="8"/>
  <c r="M16" i="8"/>
  <c r="V15" i="8"/>
  <c r="K15" i="8"/>
  <c r="V14" i="8"/>
  <c r="K14" i="8"/>
  <c r="V13" i="8"/>
  <c r="K13" i="8"/>
  <c r="V12" i="8"/>
  <c r="K12" i="8"/>
  <c r="U10" i="8"/>
  <c r="R10" i="8"/>
  <c r="Q10" i="8"/>
  <c r="P10" i="8"/>
  <c r="O10" i="8"/>
  <c r="N10" i="8"/>
  <c r="M10" i="8"/>
  <c r="P73" i="8"/>
  <c r="M73" i="8"/>
  <c r="Q73" i="8"/>
  <c r="S73" i="8"/>
  <c r="N73" i="8"/>
  <c r="R73" i="8"/>
  <c r="T73" i="8"/>
  <c r="R73" i="9"/>
  <c r="S73" i="9"/>
  <c r="P73" i="9"/>
  <c r="T73" i="9"/>
  <c r="N73" i="9"/>
  <c r="O73" i="9"/>
  <c r="M73" i="9"/>
  <c r="Q73" i="9"/>
  <c r="U73" i="9"/>
  <c r="M33" i="11"/>
  <c r="K36" i="9"/>
  <c r="K56" i="9"/>
  <c r="K26" i="8"/>
  <c r="V26" i="9"/>
  <c r="V46" i="9"/>
  <c r="V66" i="9"/>
  <c r="X34" i="9"/>
  <c r="V16" i="9"/>
  <c r="V36" i="9"/>
  <c r="X36" i="9"/>
  <c r="V56" i="9"/>
  <c r="X56" i="9"/>
  <c r="K16" i="8"/>
  <c r="K36" i="8"/>
  <c r="V41" i="8"/>
  <c r="V21" i="9"/>
  <c r="V41" i="9"/>
  <c r="V61" i="9"/>
  <c r="M29" i="11"/>
  <c r="M69" i="11"/>
  <c r="M68" i="11"/>
  <c r="M67" i="11"/>
  <c r="M65" i="11"/>
  <c r="M64" i="11"/>
  <c r="M59" i="11"/>
  <c r="M58" i="11"/>
  <c r="M57" i="11"/>
  <c r="M55" i="11"/>
  <c r="M54" i="11"/>
  <c r="M49" i="11"/>
  <c r="M48" i="11"/>
  <c r="M47" i="11"/>
  <c r="M45" i="11"/>
  <c r="M44" i="11"/>
  <c r="M39" i="11"/>
  <c r="M38" i="11"/>
  <c r="M37" i="11"/>
  <c r="M35" i="11"/>
  <c r="M34" i="11"/>
  <c r="M28" i="11"/>
  <c r="M27" i="11"/>
  <c r="M25" i="11"/>
  <c r="M24" i="11"/>
  <c r="M19" i="11"/>
  <c r="M18" i="11"/>
  <c r="M17" i="11"/>
  <c r="M15" i="11"/>
  <c r="M14" i="11"/>
  <c r="M53" i="11"/>
  <c r="M70" i="11"/>
  <c r="M60" i="11"/>
  <c r="M50" i="11"/>
  <c r="M40" i="11"/>
  <c r="M30" i="11"/>
  <c r="M20" i="11"/>
  <c r="V61" i="8"/>
  <c r="V66" i="8"/>
  <c r="X69" i="8"/>
  <c r="X63" i="8"/>
  <c r="X58" i="8"/>
  <c r="X34" i="8"/>
  <c r="X18" i="8"/>
  <c r="K41" i="8"/>
  <c r="X41" i="8"/>
  <c r="X38" i="8"/>
  <c r="X30" i="8"/>
  <c r="X70" i="10"/>
  <c r="X68" i="10"/>
  <c r="X67" i="10"/>
  <c r="X65" i="10"/>
  <c r="X64" i="10"/>
  <c r="X62" i="10"/>
  <c r="X60" i="10"/>
  <c r="X59" i="10"/>
  <c r="X58" i="10"/>
  <c r="X54" i="10"/>
  <c r="X53" i="10"/>
  <c r="X50" i="10"/>
  <c r="X48" i="10"/>
  <c r="X47" i="10"/>
  <c r="X45" i="10"/>
  <c r="X42" i="10"/>
  <c r="X44" i="10"/>
  <c r="X39" i="10"/>
  <c r="X38" i="10"/>
  <c r="X34" i="10"/>
  <c r="X33" i="10"/>
  <c r="X30" i="10"/>
  <c r="X28" i="10"/>
  <c r="X27" i="10"/>
  <c r="X25" i="10"/>
  <c r="X24" i="10"/>
  <c r="X19" i="10"/>
  <c r="X18" i="10"/>
  <c r="X14" i="10"/>
  <c r="X13" i="10"/>
  <c r="X57" i="10"/>
  <c r="X29" i="10"/>
  <c r="X63" i="10"/>
  <c r="X23" i="10"/>
  <c r="X55" i="10"/>
  <c r="X52" i="10"/>
  <c r="X49" i="10"/>
  <c r="X43" i="10"/>
  <c r="X35" i="10"/>
  <c r="X32" i="10"/>
  <c r="X15" i="10"/>
  <c r="X12" i="10"/>
  <c r="X70" i="9"/>
  <c r="X69" i="9"/>
  <c r="X67" i="9"/>
  <c r="V71" i="9"/>
  <c r="X65" i="9"/>
  <c r="X64" i="9"/>
  <c r="X63" i="9"/>
  <c r="X62" i="9"/>
  <c r="X59" i="9"/>
  <c r="X58" i="9"/>
  <c r="X57" i="9"/>
  <c r="X55" i="9"/>
  <c r="X54" i="9"/>
  <c r="X53" i="9"/>
  <c r="X50" i="9"/>
  <c r="X49" i="9"/>
  <c r="X47" i="9"/>
  <c r="V51" i="9"/>
  <c r="X45" i="9"/>
  <c r="X44" i="9"/>
  <c r="X42" i="9"/>
  <c r="X43" i="9"/>
  <c r="X40" i="9"/>
  <c r="X37" i="9"/>
  <c r="X39" i="9"/>
  <c r="X38" i="9"/>
  <c r="X35" i="9"/>
  <c r="X33" i="9"/>
  <c r="X30" i="9"/>
  <c r="X29" i="9"/>
  <c r="X28" i="9"/>
  <c r="X27" i="9"/>
  <c r="V31" i="9"/>
  <c r="X25" i="9"/>
  <c r="X24" i="9"/>
  <c r="X23" i="9"/>
  <c r="X22" i="9"/>
  <c r="X18" i="9"/>
  <c r="X17" i="9"/>
  <c r="X19" i="9"/>
  <c r="X15" i="9"/>
  <c r="X14" i="9"/>
  <c r="X13" i="9"/>
  <c r="X24" i="8"/>
  <c r="X32" i="8"/>
  <c r="K16" i="9"/>
  <c r="X12" i="9"/>
  <c r="K21" i="9"/>
  <c r="K61" i="9"/>
  <c r="X61" i="9"/>
  <c r="X32" i="9"/>
  <c r="K51" i="9"/>
  <c r="X52" i="9"/>
  <c r="K71" i="9"/>
  <c r="X52" i="8"/>
  <c r="X50" i="8"/>
  <c r="X44" i="8"/>
  <c r="K31" i="8"/>
  <c r="M13" i="11"/>
  <c r="M23" i="11"/>
  <c r="M43" i="11"/>
  <c r="M63" i="11"/>
  <c r="M12" i="11"/>
  <c r="M22" i="11"/>
  <c r="M32" i="11"/>
  <c r="M42" i="11"/>
  <c r="M52" i="11"/>
  <c r="M62" i="11"/>
  <c r="X17" i="10"/>
  <c r="X37" i="10"/>
  <c r="X69" i="10"/>
  <c r="X20" i="10"/>
  <c r="X22" i="10"/>
  <c r="X40" i="10"/>
  <c r="K41" i="9"/>
  <c r="X41" i="9"/>
  <c r="K26" i="9"/>
  <c r="X26" i="9"/>
  <c r="K46" i="9"/>
  <c r="X46" i="9"/>
  <c r="K66" i="9"/>
  <c r="X66" i="9"/>
  <c r="X20" i="9"/>
  <c r="K31" i="9"/>
  <c r="X48" i="9"/>
  <c r="X60" i="9"/>
  <c r="X68" i="9"/>
  <c r="X27" i="8"/>
  <c r="X33" i="8"/>
  <c r="X39" i="8"/>
  <c r="X45" i="8"/>
  <c r="X47" i="8"/>
  <c r="X53" i="8"/>
  <c r="X12" i="8"/>
  <c r="K46" i="8"/>
  <c r="K51" i="8"/>
  <c r="K56" i="8"/>
  <c r="X59" i="8"/>
  <c r="X65" i="8"/>
  <c r="X67" i="8"/>
  <c r="K21" i="8"/>
  <c r="K66" i="8"/>
  <c r="K71" i="8"/>
  <c r="K61" i="8"/>
  <c r="X64" i="8"/>
  <c r="X70" i="8"/>
  <c r="V21" i="8"/>
  <c r="X19" i="8"/>
  <c r="X23" i="8"/>
  <c r="X54" i="8"/>
  <c r="X14" i="8"/>
  <c r="X25" i="8"/>
  <c r="X29" i="8"/>
  <c r="X43" i="8"/>
  <c r="X49" i="8"/>
  <c r="V71" i="8"/>
  <c r="X20" i="8"/>
  <c r="V31" i="8"/>
  <c r="X40" i="8"/>
  <c r="V51" i="8"/>
  <c r="V16" i="8"/>
  <c r="X16" i="8"/>
  <c r="V36" i="8"/>
  <c r="X36" i="8"/>
  <c r="V56" i="8"/>
  <c r="X13" i="8"/>
  <c r="X15" i="8"/>
  <c r="V26" i="8"/>
  <c r="X35" i="8"/>
  <c r="V46" i="8"/>
  <c r="X55" i="8"/>
  <c r="X60" i="8"/>
  <c r="X17" i="8"/>
  <c r="X37" i="8"/>
  <c r="X57" i="8"/>
  <c r="X22" i="8"/>
  <c r="X28" i="8"/>
  <c r="X42" i="8"/>
  <c r="X48" i="8"/>
  <c r="X62" i="8"/>
  <c r="X68" i="8"/>
  <c r="V73" i="8"/>
  <c r="K73" i="8"/>
  <c r="K73" i="9"/>
  <c r="V73" i="9"/>
  <c r="X26" i="8"/>
  <c r="X61" i="8"/>
  <c r="X66" i="8"/>
  <c r="X16" i="9"/>
  <c r="X21" i="9"/>
  <c r="X31" i="8"/>
  <c r="X71" i="8"/>
  <c r="X56" i="8"/>
  <c r="X51" i="8"/>
  <c r="X21" i="8"/>
  <c r="X71" i="9"/>
  <c r="X51" i="9"/>
  <c r="X31" i="9"/>
  <c r="X46" i="8"/>
  <c r="X73" i="9"/>
  <c r="X73" i="8"/>
  <c r="J10" i="7"/>
  <c r="I10" i="7"/>
  <c r="H10" i="7"/>
  <c r="G10" i="7"/>
  <c r="N5" i="7"/>
  <c r="N3" i="7"/>
  <c r="N2" i="7"/>
  <c r="J71" i="7"/>
  <c r="I71" i="7"/>
  <c r="H71" i="7"/>
  <c r="G71" i="7"/>
  <c r="K70" i="7"/>
  <c r="K69" i="7"/>
  <c r="K68" i="7"/>
  <c r="K67" i="7"/>
  <c r="J66" i="7"/>
  <c r="I66" i="7"/>
  <c r="H66" i="7"/>
  <c r="G66" i="7"/>
  <c r="K65" i="7"/>
  <c r="K64" i="7"/>
  <c r="K63" i="7"/>
  <c r="K62" i="7"/>
  <c r="J61" i="7"/>
  <c r="I61" i="7"/>
  <c r="H61" i="7"/>
  <c r="G61" i="7"/>
  <c r="K60" i="7"/>
  <c r="K59" i="7"/>
  <c r="K58" i="7"/>
  <c r="K57" i="7"/>
  <c r="J56" i="7"/>
  <c r="I56" i="7"/>
  <c r="H56" i="7"/>
  <c r="G56" i="7"/>
  <c r="K55" i="7"/>
  <c r="K54" i="7"/>
  <c r="K53" i="7"/>
  <c r="K52" i="7"/>
  <c r="J51" i="7"/>
  <c r="I51" i="7"/>
  <c r="H51" i="7"/>
  <c r="G51" i="7"/>
  <c r="K50" i="7"/>
  <c r="K49" i="7"/>
  <c r="K48" i="7"/>
  <c r="K47" i="7"/>
  <c r="J46" i="7"/>
  <c r="I46" i="7"/>
  <c r="H46" i="7"/>
  <c r="G46" i="7"/>
  <c r="K45" i="7"/>
  <c r="K44" i="7"/>
  <c r="K43" i="7"/>
  <c r="K42" i="7"/>
  <c r="J41" i="7"/>
  <c r="I41" i="7"/>
  <c r="H41" i="7"/>
  <c r="G41" i="7"/>
  <c r="K40" i="7"/>
  <c r="K39" i="7"/>
  <c r="K38" i="7"/>
  <c r="K37" i="7"/>
  <c r="J36" i="7"/>
  <c r="I36" i="7"/>
  <c r="H36" i="7"/>
  <c r="G36" i="7"/>
  <c r="K35" i="7"/>
  <c r="K34" i="7"/>
  <c r="K33" i="7"/>
  <c r="K32" i="7"/>
  <c r="J31" i="7"/>
  <c r="I31" i="7"/>
  <c r="H31" i="7"/>
  <c r="G31" i="7"/>
  <c r="K30" i="7"/>
  <c r="K29" i="7"/>
  <c r="K28" i="7"/>
  <c r="K27" i="7"/>
  <c r="J26" i="7"/>
  <c r="I26" i="7"/>
  <c r="H26" i="7"/>
  <c r="G26" i="7"/>
  <c r="K25" i="7"/>
  <c r="K24" i="7"/>
  <c r="K23" i="7"/>
  <c r="K22" i="7"/>
  <c r="J21" i="7"/>
  <c r="I21" i="7"/>
  <c r="H21" i="7"/>
  <c r="G21" i="7"/>
  <c r="K20" i="7"/>
  <c r="K19" i="7"/>
  <c r="K18" i="7"/>
  <c r="K17" i="7"/>
  <c r="J16" i="7"/>
  <c r="I16" i="7"/>
  <c r="H16" i="7"/>
  <c r="G16" i="7"/>
  <c r="K15" i="7"/>
  <c r="K14" i="7"/>
  <c r="K13" i="7"/>
  <c r="K12" i="7"/>
  <c r="D71" i="7"/>
  <c r="C71" i="7"/>
  <c r="B71" i="7"/>
  <c r="E70" i="7"/>
  <c r="E69" i="7"/>
  <c r="E68" i="7"/>
  <c r="E67" i="7"/>
  <c r="D66" i="7"/>
  <c r="C66" i="7"/>
  <c r="B66" i="7"/>
  <c r="E65" i="7"/>
  <c r="E64" i="7"/>
  <c r="M64" i="7"/>
  <c r="E63" i="7"/>
  <c r="M63" i="7"/>
  <c r="E62" i="7"/>
  <c r="D61" i="7"/>
  <c r="C61" i="7"/>
  <c r="B61" i="7"/>
  <c r="E60" i="7"/>
  <c r="E59" i="7"/>
  <c r="E58" i="7"/>
  <c r="E57" i="7"/>
  <c r="D56" i="7"/>
  <c r="C56" i="7"/>
  <c r="B56" i="7"/>
  <c r="E55" i="7"/>
  <c r="M55" i="7"/>
  <c r="E54" i="7"/>
  <c r="E53" i="7"/>
  <c r="M53" i="7"/>
  <c r="E52" i="7"/>
  <c r="M52" i="7"/>
  <c r="D51" i="7"/>
  <c r="C51" i="7"/>
  <c r="B51" i="7"/>
  <c r="E50" i="7"/>
  <c r="E49" i="7"/>
  <c r="E48" i="7"/>
  <c r="E47" i="7"/>
  <c r="D46" i="7"/>
  <c r="B46" i="7"/>
  <c r="E45" i="7"/>
  <c r="E44" i="7"/>
  <c r="E43" i="7"/>
  <c r="E42" i="7"/>
  <c r="D41" i="7"/>
  <c r="C41" i="7"/>
  <c r="B41" i="7"/>
  <c r="E40" i="7"/>
  <c r="E39" i="7"/>
  <c r="M39" i="7"/>
  <c r="E38" i="7"/>
  <c r="M38" i="7"/>
  <c r="E37" i="7"/>
  <c r="M37" i="7"/>
  <c r="D36" i="7"/>
  <c r="C36" i="7"/>
  <c r="B36" i="7"/>
  <c r="E35" i="7"/>
  <c r="E34" i="7"/>
  <c r="E33" i="7"/>
  <c r="E32" i="7"/>
  <c r="D31" i="7"/>
  <c r="C31" i="7"/>
  <c r="B31" i="7"/>
  <c r="E30" i="7"/>
  <c r="E29" i="7"/>
  <c r="M29" i="7"/>
  <c r="E28" i="7"/>
  <c r="E27" i="7"/>
  <c r="D26" i="7"/>
  <c r="C26" i="7"/>
  <c r="B26" i="7"/>
  <c r="E25" i="7"/>
  <c r="E24" i="7"/>
  <c r="E23" i="7"/>
  <c r="E22" i="7"/>
  <c r="D21" i="7"/>
  <c r="D16" i="7"/>
  <c r="D73" i="7"/>
  <c r="C21" i="7"/>
  <c r="B21" i="7"/>
  <c r="E20" i="7"/>
  <c r="E19" i="7"/>
  <c r="M19" i="7"/>
  <c r="E18" i="7"/>
  <c r="M18" i="7"/>
  <c r="E17" i="7"/>
  <c r="M17" i="7"/>
  <c r="C16" i="7"/>
  <c r="B16" i="7"/>
  <c r="E15" i="7"/>
  <c r="E14" i="7"/>
  <c r="E13" i="7"/>
  <c r="E12" i="7"/>
  <c r="B73" i="7"/>
  <c r="G73" i="7"/>
  <c r="C73" i="7"/>
  <c r="M24" i="7"/>
  <c r="M44" i="7"/>
  <c r="M59" i="7"/>
  <c r="H73" i="7"/>
  <c r="I73" i="7"/>
  <c r="M49" i="7"/>
  <c r="M69" i="7"/>
  <c r="J73" i="7"/>
  <c r="M57" i="7"/>
  <c r="M32" i="7"/>
  <c r="M47" i="7"/>
  <c r="M67" i="7"/>
  <c r="M12" i="7"/>
  <c r="M27" i="7"/>
  <c r="M23" i="7"/>
  <c r="M35" i="7"/>
  <c r="M43" i="7"/>
  <c r="M58" i="7"/>
  <c r="M13" i="7"/>
  <c r="M33" i="7"/>
  <c r="M15" i="7"/>
  <c r="M30" i="7"/>
  <c r="M50" i="7"/>
  <c r="M70" i="7"/>
  <c r="K26" i="7"/>
  <c r="K46" i="7"/>
  <c r="K66" i="7"/>
  <c r="M25" i="7"/>
  <c r="M45" i="7"/>
  <c r="M65" i="7"/>
  <c r="K21" i="7"/>
  <c r="K41" i="7"/>
  <c r="K61" i="7"/>
  <c r="K16" i="7"/>
  <c r="K36" i="7"/>
  <c r="K56" i="7"/>
  <c r="M14" i="7"/>
  <c r="M20" i="7"/>
  <c r="M22" i="7"/>
  <c r="M28" i="7"/>
  <c r="M34" i="7"/>
  <c r="M40" i="7"/>
  <c r="M42" i="7"/>
  <c r="M48" i="7"/>
  <c r="M54" i="7"/>
  <c r="M60" i="7"/>
  <c r="M62" i="7"/>
  <c r="M68" i="7"/>
  <c r="K31" i="7"/>
  <c r="K51" i="7"/>
  <c r="K71" i="7"/>
  <c r="E16" i="7"/>
  <c r="E66" i="7"/>
  <c r="E46" i="7"/>
  <c r="E56" i="7"/>
  <c r="E26" i="7"/>
  <c r="E36" i="7"/>
  <c r="E21" i="7"/>
  <c r="E51" i="7"/>
  <c r="E61" i="7"/>
  <c r="E31" i="7"/>
  <c r="E41" i="7"/>
  <c r="E71" i="7"/>
  <c r="K73" i="7"/>
  <c r="E73" i="7"/>
  <c r="M36" i="7"/>
  <c r="M56" i="7"/>
  <c r="M51" i="7"/>
  <c r="M46" i="7"/>
  <c r="M16" i="7"/>
  <c r="M21" i="7"/>
  <c r="M26" i="7"/>
  <c r="M41" i="7"/>
  <c r="M31" i="7"/>
  <c r="M66" i="7"/>
  <c r="M71" i="7"/>
  <c r="M61" i="7"/>
  <c r="M73" i="7"/>
</calcChain>
</file>

<file path=xl/sharedStrings.xml><?xml version="1.0" encoding="utf-8"?>
<sst xmlns="http://schemas.openxmlformats.org/spreadsheetml/2006/main" count="192" uniqueCount="34">
  <si>
    <t>Client:</t>
  </si>
  <si>
    <t>Chris Mason</t>
  </si>
  <si>
    <t>Project:</t>
  </si>
  <si>
    <t>WAL-1893 Newbridge</t>
  </si>
  <si>
    <t>Site:</t>
  </si>
  <si>
    <t>1, 11-14</t>
  </si>
  <si>
    <t>Survey Date:</t>
  </si>
  <si>
    <t>Tuesday 30th June 2015</t>
  </si>
  <si>
    <t>Survey Period:</t>
  </si>
  <si>
    <t>07:00-19:00</t>
  </si>
  <si>
    <t>Method:</t>
  </si>
  <si>
    <t>Link Count</t>
  </si>
  <si>
    <t>Incidents / Observations:</t>
  </si>
  <si>
    <t>Client :</t>
  </si>
  <si>
    <t>Site plan for :</t>
  </si>
  <si>
    <t>Project :</t>
  </si>
  <si>
    <t>Date :</t>
  </si>
  <si>
    <t>Date:</t>
  </si>
  <si>
    <t>Northbound</t>
  </si>
  <si>
    <t>Southbound</t>
  </si>
  <si>
    <t>Arm Totals</t>
  </si>
  <si>
    <t>PCL on Road</t>
  </si>
  <si>
    <t>PCL on Path</t>
  </si>
  <si>
    <t>Ped</t>
  </si>
  <si>
    <t>Total</t>
  </si>
  <si>
    <t>1 Hr</t>
  </si>
  <si>
    <t>CAR</t>
  </si>
  <si>
    <t>LGV</t>
  </si>
  <si>
    <t>OGV1</t>
  </si>
  <si>
    <t>OGV2</t>
  </si>
  <si>
    <t>PSV</t>
  </si>
  <si>
    <t>MC</t>
  </si>
  <si>
    <t>PC on Road</t>
  </si>
  <si>
    <t>Pc on 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</si>
</sst>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sz val="10"/>
      <color rgb="FF0000FF"/>
      <name val="Arial"/>
      <family val="2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34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2" fillId="2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3" fillId="2" borderId="0" xfId="0" applyFont="1" applyFill="1"/>
    <xf numFmtId="0" fontId="3" fillId="2" borderId="0" xfId="0" applyFont="1" applyFill="1" applyBorder="1"/>
    <xf numFmtId="0" fontId="5" fillId="2" borderId="0" xfId="0" applyFont="1" applyFill="1"/>
    <xf numFmtId="0" fontId="4" fillId="2" borderId="0" xfId="0" applyFont="1" applyFill="1"/>
    <xf numFmtId="0" fontId="5" fillId="2" borderId="3" xfId="0" applyFont="1" applyFill="1" applyBorder="1"/>
    <xf numFmtId="0" fontId="5" fillId="2" borderId="10" xfId="0" applyFont="1" applyFill="1" applyBorder="1"/>
    <xf numFmtId="0" fontId="5" fillId="2" borderId="5" xfId="0" applyFont="1" applyFill="1" applyBorder="1"/>
    <xf numFmtId="0" fontId="5" fillId="2" borderId="0" xfId="0" applyFont="1" applyFill="1" applyBorder="1"/>
    <xf numFmtId="0" fontId="5" fillId="2" borderId="7" xfId="0" applyFont="1" applyFill="1" applyBorder="1"/>
    <xf numFmtId="0" fontId="5" fillId="2" borderId="11" xfId="0" applyFont="1" applyFill="1" applyBorder="1"/>
    <xf numFmtId="20" fontId="6" fillId="2" borderId="12" xfId="0" applyNumberFormat="1" applyFont="1" applyFill="1" applyBorder="1" applyAlignment="1">
      <alignment horizontal="left"/>
    </xf>
    <xf numFmtId="20" fontId="6" fillId="2" borderId="14" xfId="0" applyNumberFormat="1" applyFont="1" applyFill="1" applyBorder="1" applyAlignment="1">
      <alignment horizontal="left"/>
    </xf>
    <xf numFmtId="20" fontId="6" fillId="2" borderId="13" xfId="0" applyNumberFormat="1" applyFont="1" applyFill="1" applyBorder="1" applyAlignment="1">
      <alignment horizontal="left"/>
    </xf>
    <xf numFmtId="0" fontId="6" fillId="2" borderId="1" xfId="0" applyFont="1" applyFill="1" applyBorder="1"/>
    <xf numFmtId="0" fontId="6" fillId="2" borderId="2" xfId="0" applyFont="1" applyFill="1" applyBorder="1"/>
    <xf numFmtId="0" fontId="6" fillId="2" borderId="9" xfId="0" applyFont="1" applyFill="1" applyBorder="1"/>
    <xf numFmtId="0" fontId="6" fillId="2" borderId="12" xfId="0" applyFont="1" applyFill="1" applyBorder="1"/>
    <xf numFmtId="0" fontId="6" fillId="2" borderId="14" xfId="0" applyFont="1" applyFill="1" applyBorder="1"/>
    <xf numFmtId="0" fontId="6" fillId="2" borderId="13" xfId="0" applyFont="1" applyFill="1" applyBorder="1"/>
    <xf numFmtId="0" fontId="4" fillId="2" borderId="0" xfId="0" applyFont="1" applyFill="1" applyBorder="1"/>
    <xf numFmtId="0" fontId="8" fillId="2" borderId="2" xfId="0" applyFont="1" applyFill="1" applyBorder="1"/>
    <xf numFmtId="0" fontId="8" fillId="2" borderId="9" xfId="0" applyFont="1" applyFill="1" applyBorder="1"/>
    <xf numFmtId="0" fontId="8" fillId="2" borderId="1" xfId="0" applyFont="1" applyFill="1" applyBorder="1"/>
    <xf numFmtId="0" fontId="8" fillId="2" borderId="0" xfId="0" applyFont="1" applyFill="1"/>
    <xf numFmtId="14" fontId="2" fillId="2" borderId="0" xfId="0" applyNumberFormat="1" applyFont="1" applyFill="1" applyAlignment="1">
      <alignment horizontal="left" vertical="center"/>
    </xf>
    <xf numFmtId="0" fontId="3" fillId="2" borderId="0" xfId="0" applyFont="1" applyFill="1" applyBorder="1" applyAlignment="1">
      <alignment horizontal="left"/>
    </xf>
    <xf numFmtId="0" fontId="5" fillId="2" borderId="6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1" fillId="2" borderId="0" xfId="0" applyFont="1" applyFill="1" applyAlignment="1">
      <alignment wrapText="1"/>
    </xf>
    <xf numFmtId="0" fontId="1" fillId="2" borderId="2" xfId="0" applyFont="1" applyFill="1" applyBorder="1" applyAlignment="1">
      <alignment horizontal="right" wrapText="1"/>
    </xf>
    <xf numFmtId="0" fontId="1" fillId="2" borderId="9" xfId="0" applyFont="1" applyFill="1" applyBorder="1" applyAlignment="1">
      <alignment horizontal="right" wrapText="1"/>
    </xf>
    <xf numFmtId="0" fontId="7" fillId="2" borderId="1" xfId="0" applyFont="1" applyFill="1" applyBorder="1" applyAlignment="1">
      <alignment horizontal="center" wrapText="1"/>
    </xf>
    <xf numFmtId="0" fontId="5" fillId="2" borderId="3" xfId="1" applyFont="1" applyFill="1" applyBorder="1"/>
    <xf numFmtId="0" fontId="5" fillId="2" borderId="10" xfId="1" applyFont="1" applyFill="1" applyBorder="1"/>
    <xf numFmtId="0" fontId="5" fillId="2" borderId="0" xfId="1" applyFont="1" applyFill="1" applyBorder="1"/>
    <xf numFmtId="0" fontId="5" fillId="2" borderId="6" xfId="1" applyFont="1" applyFill="1" applyBorder="1" applyAlignment="1">
      <alignment horizontal="center"/>
    </xf>
    <xf numFmtId="0" fontId="5" fillId="2" borderId="0" xfId="1" applyFont="1" applyFill="1"/>
    <xf numFmtId="0" fontId="5" fillId="2" borderId="5" xfId="1" applyFont="1" applyFill="1" applyBorder="1"/>
    <xf numFmtId="0" fontId="4" fillId="2" borderId="0" xfId="1" applyFont="1" applyFill="1" applyBorder="1"/>
    <xf numFmtId="0" fontId="3" fillId="2" borderId="0" xfId="1" applyFont="1" applyFill="1" applyBorder="1"/>
    <xf numFmtId="0" fontId="3" fillId="2" borderId="6" xfId="1" applyFont="1" applyFill="1" applyBorder="1" applyAlignment="1">
      <alignment horizontal="center"/>
    </xf>
    <xf numFmtId="0" fontId="3" fillId="2" borderId="0" xfId="1" applyFont="1" applyFill="1"/>
    <xf numFmtId="0" fontId="3" fillId="2" borderId="0" xfId="1" applyFont="1" applyFill="1" applyBorder="1" applyAlignment="1">
      <alignment horizontal="left"/>
    </xf>
    <xf numFmtId="0" fontId="4" fillId="2" borderId="0" xfId="1" applyFont="1" applyFill="1"/>
    <xf numFmtId="0" fontId="5" fillId="2" borderId="7" xfId="1" applyFont="1" applyFill="1" applyBorder="1"/>
    <xf numFmtId="0" fontId="5" fillId="2" borderId="11" xfId="1" applyFont="1" applyFill="1" applyBorder="1"/>
    <xf numFmtId="0" fontId="5" fillId="2" borderId="8" xfId="1" applyFont="1" applyFill="1" applyBorder="1" applyAlignment="1">
      <alignment horizontal="center"/>
    </xf>
    <xf numFmtId="0" fontId="5" fillId="2" borderId="0" xfId="1" applyFont="1" applyFill="1" applyAlignment="1">
      <alignment horizontal="center"/>
    </xf>
    <xf numFmtId="0" fontId="8" fillId="2" borderId="2" xfId="1" applyFont="1" applyFill="1" applyBorder="1"/>
    <xf numFmtId="0" fontId="8" fillId="2" borderId="9" xfId="1" applyFont="1" applyFill="1" applyBorder="1"/>
    <xf numFmtId="0" fontId="8" fillId="2" borderId="15" xfId="1" applyFont="1" applyFill="1" applyBorder="1"/>
    <xf numFmtId="0" fontId="8" fillId="2" borderId="1" xfId="1" applyFont="1" applyFill="1" applyBorder="1"/>
    <xf numFmtId="0" fontId="8" fillId="2" borderId="0" xfId="1" applyFont="1" applyFill="1"/>
    <xf numFmtId="20" fontId="6" fillId="2" borderId="12" xfId="1" applyNumberFormat="1" applyFont="1" applyFill="1" applyBorder="1" applyAlignment="1">
      <alignment horizontal="left"/>
    </xf>
    <xf numFmtId="0" fontId="5" fillId="2" borderId="4" xfId="1" applyFont="1" applyFill="1" applyBorder="1"/>
    <xf numFmtId="0" fontId="6" fillId="2" borderId="12" xfId="1" applyFont="1" applyFill="1" applyBorder="1"/>
    <xf numFmtId="0" fontId="6" fillId="2" borderId="12" xfId="1" applyFont="1" applyFill="1" applyBorder="1" applyAlignment="1">
      <alignment horizontal="center"/>
    </xf>
    <xf numFmtId="20" fontId="6" fillId="2" borderId="14" xfId="1" applyNumberFormat="1" applyFont="1" applyFill="1" applyBorder="1" applyAlignment="1">
      <alignment horizontal="left"/>
    </xf>
    <xf numFmtId="0" fontId="5" fillId="2" borderId="6" xfId="1" applyFont="1" applyFill="1" applyBorder="1"/>
    <xf numFmtId="0" fontId="6" fillId="2" borderId="14" xfId="1" applyFont="1" applyFill="1" applyBorder="1"/>
    <xf numFmtId="0" fontId="6" fillId="2" borderId="14" xfId="1" applyFont="1" applyFill="1" applyBorder="1" applyAlignment="1">
      <alignment horizontal="center"/>
    </xf>
    <xf numFmtId="20" fontId="6" fillId="2" borderId="13" xfId="1" applyNumberFormat="1" applyFont="1" applyFill="1" applyBorder="1" applyAlignment="1">
      <alignment horizontal="left"/>
    </xf>
    <xf numFmtId="0" fontId="5" fillId="2" borderId="8" xfId="1" applyFont="1" applyFill="1" applyBorder="1"/>
    <xf numFmtId="0" fontId="6" fillId="2" borderId="13" xfId="1" applyFont="1" applyFill="1" applyBorder="1"/>
    <xf numFmtId="0" fontId="6" fillId="2" borderId="13" xfId="1" applyFont="1" applyFill="1" applyBorder="1" applyAlignment="1">
      <alignment horizontal="center"/>
    </xf>
    <xf numFmtId="0" fontId="6" fillId="2" borderId="1" xfId="1" applyFont="1" applyFill="1" applyBorder="1"/>
    <xf numFmtId="0" fontId="6" fillId="2" borderId="2" xfId="1" applyFont="1" applyFill="1" applyBorder="1"/>
    <xf numFmtId="0" fontId="6" fillId="2" borderId="9" xfId="1" applyFont="1" applyFill="1" applyBorder="1"/>
    <xf numFmtId="0" fontId="6" fillId="2" borderId="15" xfId="1" applyFont="1" applyFill="1" applyBorder="1"/>
    <xf numFmtId="0" fontId="6" fillId="2" borderId="1" xfId="1" applyFont="1" applyFill="1" applyBorder="1" applyAlignment="1">
      <alignment horizontal="center"/>
    </xf>
    <xf numFmtId="0" fontId="1" fillId="2" borderId="0" xfId="1" applyFont="1" applyFill="1" applyAlignment="1">
      <alignment wrapText="1"/>
    </xf>
    <xf numFmtId="0" fontId="1" fillId="2" borderId="2" xfId="1" applyFont="1" applyFill="1" applyBorder="1" applyAlignment="1">
      <alignment horizontal="right" wrapText="1"/>
    </xf>
    <xf numFmtId="0" fontId="1" fillId="2" borderId="9" xfId="1" applyFont="1" applyFill="1" applyBorder="1" applyAlignment="1">
      <alignment horizontal="right" wrapText="1"/>
    </xf>
    <xf numFmtId="0" fontId="1" fillId="2" borderId="15" xfId="1" applyFont="1" applyFill="1" applyBorder="1" applyAlignment="1">
      <alignment horizontal="right" wrapText="1"/>
    </xf>
    <xf numFmtId="0" fontId="7" fillId="2" borderId="1" xfId="1" applyFont="1" applyFill="1" applyBorder="1" applyAlignment="1">
      <alignment horizontal="center" wrapText="1"/>
    </xf>
    <xf numFmtId="14" fontId="3" fillId="2" borderId="0" xfId="0" applyNumberFormat="1" applyFont="1" applyFill="1" applyBorder="1" applyAlignment="1">
      <alignment horizontal="left"/>
    </xf>
    <xf numFmtId="14" fontId="3" fillId="2" borderId="0" xfId="1" applyNumberFormat="1" applyFont="1" applyFill="1" applyBorder="1" applyAlignment="1">
      <alignment horizontal="left"/>
    </xf>
    <xf numFmtId="20" fontId="6" fillId="5" borderId="14" xfId="0" applyNumberFormat="1" applyFont="1" applyFill="1" applyBorder="1" applyAlignment="1">
      <alignment horizontal="left"/>
    </xf>
    <xf numFmtId="0" fontId="5" fillId="5" borderId="5" xfId="0" applyFont="1" applyFill="1" applyBorder="1"/>
    <xf numFmtId="0" fontId="5" fillId="5" borderId="0" xfId="0" applyFont="1" applyFill="1" applyBorder="1"/>
    <xf numFmtId="0" fontId="6" fillId="5" borderId="14" xfId="0" applyFont="1" applyFill="1" applyBorder="1"/>
    <xf numFmtId="0" fontId="5" fillId="5" borderId="0" xfId="0" applyFont="1" applyFill="1"/>
    <xf numFmtId="0" fontId="6" fillId="5" borderId="14" xfId="0" applyFont="1" applyFill="1" applyBorder="1" applyAlignment="1">
      <alignment horizontal="center"/>
    </xf>
    <xf numFmtId="20" fontId="6" fillId="5" borderId="12" xfId="1" applyNumberFormat="1" applyFont="1" applyFill="1" applyBorder="1" applyAlignment="1">
      <alignment horizontal="left"/>
    </xf>
    <xf numFmtId="0" fontId="5" fillId="5" borderId="3" xfId="1" applyFont="1" applyFill="1" applyBorder="1"/>
    <xf numFmtId="0" fontId="5" fillId="5" borderId="10" xfId="1" applyFont="1" applyFill="1" applyBorder="1"/>
    <xf numFmtId="0" fontId="5" fillId="5" borderId="4" xfId="1" applyFont="1" applyFill="1" applyBorder="1"/>
    <xf numFmtId="0" fontId="6" fillId="5" borderId="12" xfId="1" applyFont="1" applyFill="1" applyBorder="1"/>
    <xf numFmtId="0" fontId="5" fillId="5" borderId="0" xfId="1" applyFont="1" applyFill="1"/>
    <xf numFmtId="0" fontId="6" fillId="5" borderId="12" xfId="1" applyFont="1" applyFill="1" applyBorder="1" applyAlignment="1">
      <alignment horizontal="center"/>
    </xf>
    <xf numFmtId="0" fontId="3" fillId="2" borderId="6" xfId="0" applyFont="1" applyFill="1" applyBorder="1" applyAlignment="1">
      <alignment horizontal="left"/>
    </xf>
    <xf numFmtId="0" fontId="4" fillId="2" borderId="0" xfId="1" applyFont="1" applyFill="1" applyBorder="1" applyAlignment="1">
      <alignment horizontal="left"/>
    </xf>
    <xf numFmtId="0" fontId="3" fillId="2" borderId="3" xfId="1" applyFont="1" applyFill="1" applyBorder="1"/>
    <xf numFmtId="0" fontId="3" fillId="2" borderId="10" xfId="1" applyFont="1" applyFill="1" applyBorder="1"/>
    <xf numFmtId="0" fontId="3" fillId="2" borderId="4" xfId="1" applyFont="1" applyFill="1" applyBorder="1"/>
    <xf numFmtId="0" fontId="1" fillId="2" borderId="0" xfId="1" applyFill="1"/>
    <xf numFmtId="0" fontId="3" fillId="2" borderId="5" xfId="1" applyFont="1" applyFill="1" applyBorder="1"/>
    <xf numFmtId="0" fontId="3" fillId="2" borderId="6" xfId="1" applyFont="1" applyFill="1" applyBorder="1"/>
    <xf numFmtId="0" fontId="4" fillId="2" borderId="2" xfId="1" applyFont="1" applyFill="1" applyBorder="1" applyAlignment="1">
      <alignment vertical="center"/>
    </xf>
    <xf numFmtId="0" fontId="3" fillId="2" borderId="9" xfId="1" applyFont="1" applyFill="1" applyBorder="1" applyAlignment="1">
      <alignment vertical="center"/>
    </xf>
    <xf numFmtId="0" fontId="3" fillId="2" borderId="15" xfId="1" applyFont="1" applyFill="1" applyBorder="1" applyAlignment="1">
      <alignment vertical="center"/>
    </xf>
    <xf numFmtId="0" fontId="3" fillId="2" borderId="9" xfId="1" applyFont="1" applyFill="1" applyBorder="1" applyAlignment="1">
      <alignment horizontal="right" vertical="center"/>
    </xf>
    <xf numFmtId="14" fontId="3" fillId="2" borderId="9" xfId="1" applyNumberFormat="1" applyFont="1" applyFill="1" applyBorder="1" applyAlignment="1">
      <alignment vertical="center"/>
    </xf>
    <xf numFmtId="0" fontId="3" fillId="2" borderId="5" xfId="1" applyFont="1" applyFill="1" applyBorder="1" applyAlignment="1">
      <alignment vertical="center"/>
    </xf>
    <xf numFmtId="0" fontId="3" fillId="2" borderId="0" xfId="1" applyFont="1" applyFill="1" applyBorder="1" applyAlignment="1">
      <alignment vertical="center"/>
    </xf>
    <xf numFmtId="0" fontId="3" fillId="2" borderId="6" xfId="1" applyFont="1" applyFill="1" applyBorder="1" applyAlignment="1">
      <alignment vertical="center"/>
    </xf>
    <xf numFmtId="0" fontId="3" fillId="2" borderId="7" xfId="1" applyFont="1" applyFill="1" applyBorder="1" applyAlignment="1">
      <alignment vertical="center"/>
    </xf>
    <xf numFmtId="0" fontId="3" fillId="2" borderId="11" xfId="1" applyFont="1" applyFill="1" applyBorder="1" applyAlignment="1">
      <alignment vertical="center"/>
    </xf>
    <xf numFmtId="0" fontId="3" fillId="2" borderId="8" xfId="1" applyFont="1" applyFill="1" applyBorder="1" applyAlignment="1">
      <alignment vertical="center"/>
    </xf>
    <xf numFmtId="0" fontId="3" fillId="2" borderId="9" xfId="1" applyFont="1" applyFill="1" applyBorder="1" applyAlignment="1">
      <alignment horizontal="left" vertical="center"/>
    </xf>
    <xf numFmtId="0" fontId="0" fillId="2" borderId="0" xfId="0" applyFill="1"/>
    <xf numFmtId="0" fontId="3" fillId="2" borderId="5" xfId="0" applyFont="1" applyFill="1" applyBorder="1" applyAlignment="1">
      <alignment vertical="top"/>
    </xf>
    <xf numFmtId="0" fontId="3" fillId="2" borderId="6" xfId="0" applyFont="1" applyFill="1" applyBorder="1" applyAlignment="1">
      <alignment vertical="top"/>
    </xf>
    <xf numFmtId="0" fontId="3" fillId="2" borderId="7" xfId="0" applyFont="1" applyFill="1" applyBorder="1" applyAlignment="1">
      <alignment vertical="top"/>
    </xf>
    <xf numFmtId="0" fontId="3" fillId="2" borderId="8" xfId="0" applyFont="1" applyFill="1" applyBorder="1" applyAlignment="1">
      <alignment vertical="top"/>
    </xf>
    <xf numFmtId="0" fontId="6" fillId="2" borderId="12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6" fillId="2" borderId="12" xfId="1" applyFont="1" applyFill="1" applyBorder="1" applyAlignment="1">
      <alignment horizontal="center" vertical="center" wrapText="1"/>
    </xf>
    <xf numFmtId="0" fontId="5" fillId="2" borderId="13" xfId="1" applyFont="1" applyFill="1" applyBorder="1" applyAlignment="1">
      <alignment horizontal="center" vertical="center" wrapText="1"/>
    </xf>
    <xf numFmtId="0" fontId="0" fillId="3" borderId="0" xfId="0" applyFill="1" applyAlignment="1"/>
    <xf numFmtId="0" fontId="0" fillId="2" borderId="0" xfId="0" applyFill="1" applyAlignment="1"/>
    <xf numFmtId="0" fontId="0" fillId="4" borderId="0" xfId="0" applyFill="1" applyAlignme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tmp"/><Relationship Id="rId7" Type="http://schemas.openxmlformats.org/officeDocument/2006/relationships/image" Target="../media/image8.emf"/><Relationship Id="rId2" Type="http://schemas.openxmlformats.org/officeDocument/2006/relationships/image" Target="../media/image3.tmp"/><Relationship Id="rId1" Type="http://schemas.openxmlformats.org/officeDocument/2006/relationships/image" Target="../media/image2.tmp"/><Relationship Id="rId6" Type="http://schemas.openxmlformats.org/officeDocument/2006/relationships/image" Target="../media/image7.tmp"/><Relationship Id="rId5" Type="http://schemas.openxmlformats.org/officeDocument/2006/relationships/image" Target="../media/image6.png"/><Relationship Id="rId4" Type="http://schemas.openxmlformats.org/officeDocument/2006/relationships/image" Target="../media/image5.tmp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313764</xdr:colOff>
      <xdr:row>1</xdr:row>
      <xdr:rowOff>134470</xdr:rowOff>
    </xdr:from>
    <xdr:to>
      <xdr:col>2</xdr:col>
      <xdr:colOff>1857304</xdr:colOff>
      <xdr:row>4</xdr:row>
      <xdr:rowOff>347382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0529" y="526676"/>
          <a:ext cx="4266569" cy="13895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52</xdr:col>
      <xdr:colOff>444500</xdr:colOff>
      <xdr:row>6</xdr:row>
      <xdr:rowOff>47625</xdr:rowOff>
    </xdr:from>
    <xdr:to>
      <xdr:col>64</xdr:col>
      <xdr:colOff>356764</xdr:colOff>
      <xdr:row>33</xdr:row>
      <xdr:rowOff>222250</xdr:rowOff>
    </xdr:to>
    <xdr:pic>
      <xdr:nvPicPr>
        <xdr:cNvPr id="2" name="Picture 1" descr="WAL-1893 Newbridge - Google Chrom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314" t="19252" r="11514" b="6737"/>
        <a:stretch/>
      </xdr:blipFill>
      <xdr:spPr>
        <a:xfrm>
          <a:off x="64309625" y="1943100"/>
          <a:ext cx="14771264" cy="8661400"/>
        </a:xfrm>
        <a:prstGeom prst="rect">
          <a:avLst/>
        </a:prstGeom>
      </xdr:spPr>
    </xdr:pic>
    <xdr:clientData/>
  </xdr:twoCellAnchor>
  <xdr:twoCellAnchor editAs="oneCell">
    <xdr:from>
      <xdr:col>39</xdr:col>
      <xdr:colOff>333374</xdr:colOff>
      <xdr:row>5</xdr:row>
      <xdr:rowOff>317499</xdr:rowOff>
    </xdr:from>
    <xdr:to>
      <xdr:col>51</xdr:col>
      <xdr:colOff>380999</xdr:colOff>
      <xdr:row>33</xdr:row>
      <xdr:rowOff>285626</xdr:rowOff>
    </xdr:to>
    <xdr:pic>
      <xdr:nvPicPr>
        <xdr:cNvPr id="3" name="Picture 2" descr="WAL-1893 Newbridge - Google Chrom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831" t="20988" r="13408" b="7367"/>
        <a:stretch/>
      </xdr:blipFill>
      <xdr:spPr>
        <a:xfrm>
          <a:off x="48625124" y="1898649"/>
          <a:ext cx="14906625" cy="8769227"/>
        </a:xfrm>
        <a:prstGeom prst="rect">
          <a:avLst/>
        </a:prstGeom>
      </xdr:spPr>
    </xdr:pic>
    <xdr:clientData/>
  </xdr:twoCellAnchor>
  <xdr:twoCellAnchor editAs="oneCell">
    <xdr:from>
      <xdr:col>13</xdr:col>
      <xdr:colOff>269875</xdr:colOff>
      <xdr:row>5</xdr:row>
      <xdr:rowOff>253999</xdr:rowOff>
    </xdr:from>
    <xdr:to>
      <xdr:col>25</xdr:col>
      <xdr:colOff>698501</xdr:colOff>
      <xdr:row>33</xdr:row>
      <xdr:rowOff>289890</xdr:rowOff>
    </xdr:to>
    <xdr:pic>
      <xdr:nvPicPr>
        <xdr:cNvPr id="5" name="Picture 4" descr="WAL-1893 Newbridge - Google Chrome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228" t="18779" r="12104" b="8789"/>
        <a:stretch/>
      </xdr:blipFill>
      <xdr:spPr>
        <a:xfrm>
          <a:off x="16367125" y="1835149"/>
          <a:ext cx="15287626" cy="8836991"/>
        </a:xfrm>
        <a:prstGeom prst="rect">
          <a:avLst/>
        </a:prstGeom>
      </xdr:spPr>
    </xdr:pic>
    <xdr:clientData/>
  </xdr:twoCellAnchor>
  <xdr:twoCellAnchor editAs="oneCell">
    <xdr:from>
      <xdr:col>0</xdr:col>
      <xdr:colOff>301624</xdr:colOff>
      <xdr:row>5</xdr:row>
      <xdr:rowOff>238124</xdr:rowOff>
    </xdr:from>
    <xdr:to>
      <xdr:col>12</xdr:col>
      <xdr:colOff>873054</xdr:colOff>
      <xdr:row>33</xdr:row>
      <xdr:rowOff>285750</xdr:rowOff>
    </xdr:to>
    <xdr:pic>
      <xdr:nvPicPr>
        <xdr:cNvPr id="6" name="Picture 5" descr="WAL-1893 Newbridge - Google Chrome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564" t="20041" r="8157" b="9577"/>
        <a:stretch/>
      </xdr:blipFill>
      <xdr:spPr>
        <a:xfrm>
          <a:off x="301624" y="1819274"/>
          <a:ext cx="15430430" cy="8848726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2</xdr:col>
      <xdr:colOff>539751</xdr:colOff>
      <xdr:row>3</xdr:row>
      <xdr:rowOff>29828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3016250" cy="982328"/>
        </a:xfrm>
        <a:prstGeom prst="rect">
          <a:avLst/>
        </a:prstGeom>
      </xdr:spPr>
    </xdr:pic>
    <xdr:clientData/>
  </xdr:twoCellAnchor>
  <xdr:twoCellAnchor>
    <xdr:from>
      <xdr:col>13</xdr:col>
      <xdr:colOff>533400</xdr:colOff>
      <xdr:row>6</xdr:row>
      <xdr:rowOff>187325</xdr:rowOff>
    </xdr:from>
    <xdr:to>
      <xdr:col>14</xdr:col>
      <xdr:colOff>298450</xdr:colOff>
      <xdr:row>7</xdr:row>
      <xdr:rowOff>187325</xdr:rowOff>
    </xdr:to>
    <xdr:sp macro="" textlink="">
      <xdr:nvSpPr>
        <xdr:cNvPr id="10" name="SiteLabel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 bwMode="auto">
        <a:xfrm>
          <a:off x="16630650" y="2082800"/>
          <a:ext cx="1003300" cy="314325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GB" sz="1800"/>
            <a:t>Site 1</a:t>
          </a:r>
        </a:p>
      </xdr:txBody>
    </xdr:sp>
    <xdr:clientData/>
  </xdr:twoCellAnchor>
  <xdr:oneCellAnchor>
    <xdr:from>
      <xdr:col>13</xdr:col>
      <xdr:colOff>1</xdr:colOff>
      <xdr:row>0</xdr:row>
      <xdr:rowOff>0</xdr:rowOff>
    </xdr:from>
    <xdr:ext cx="3016250" cy="982328"/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7251" y="0"/>
          <a:ext cx="3016250" cy="982328"/>
        </a:xfrm>
        <a:prstGeom prst="rect">
          <a:avLst/>
        </a:prstGeom>
      </xdr:spPr>
    </xdr:pic>
    <xdr:clientData/>
  </xdr:oneCellAnchor>
  <xdr:twoCellAnchor>
    <xdr:from>
      <xdr:col>26</xdr:col>
      <xdr:colOff>533400</xdr:colOff>
      <xdr:row>6</xdr:row>
      <xdr:rowOff>187325</xdr:rowOff>
    </xdr:from>
    <xdr:to>
      <xdr:col>27</xdr:col>
      <xdr:colOff>298450</xdr:colOff>
      <xdr:row>7</xdr:row>
      <xdr:rowOff>187325</xdr:rowOff>
    </xdr:to>
    <xdr:sp macro="" textlink="">
      <xdr:nvSpPr>
        <xdr:cNvPr id="12" name="SiteLabel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 bwMode="auto">
        <a:xfrm>
          <a:off x="32727900" y="2082800"/>
          <a:ext cx="1003300" cy="314325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GB" sz="1800"/>
            <a:t>Site 11</a:t>
          </a:r>
        </a:p>
      </xdr:txBody>
    </xdr:sp>
    <xdr:clientData/>
  </xdr:twoCellAnchor>
  <xdr:oneCellAnchor>
    <xdr:from>
      <xdr:col>26</xdr:col>
      <xdr:colOff>1</xdr:colOff>
      <xdr:row>0</xdr:row>
      <xdr:rowOff>0</xdr:rowOff>
    </xdr:from>
    <xdr:ext cx="3016250" cy="982328"/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194501" y="0"/>
          <a:ext cx="3016250" cy="982328"/>
        </a:xfrm>
        <a:prstGeom prst="rect">
          <a:avLst/>
        </a:prstGeom>
      </xdr:spPr>
    </xdr:pic>
    <xdr:clientData/>
  </xdr:oneCellAnchor>
  <xdr:twoCellAnchor>
    <xdr:from>
      <xdr:col>39</xdr:col>
      <xdr:colOff>533400</xdr:colOff>
      <xdr:row>6</xdr:row>
      <xdr:rowOff>187325</xdr:rowOff>
    </xdr:from>
    <xdr:to>
      <xdr:col>40</xdr:col>
      <xdr:colOff>298450</xdr:colOff>
      <xdr:row>7</xdr:row>
      <xdr:rowOff>187325</xdr:rowOff>
    </xdr:to>
    <xdr:sp macro="" textlink="">
      <xdr:nvSpPr>
        <xdr:cNvPr id="14" name="SiteLabel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 bwMode="auto">
        <a:xfrm>
          <a:off x="48825150" y="2082800"/>
          <a:ext cx="1003300" cy="314325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GB" sz="1800"/>
            <a:t>Site 12</a:t>
          </a:r>
        </a:p>
      </xdr:txBody>
    </xdr:sp>
    <xdr:clientData/>
  </xdr:twoCellAnchor>
  <xdr:oneCellAnchor>
    <xdr:from>
      <xdr:col>39</xdr:col>
      <xdr:colOff>1</xdr:colOff>
      <xdr:row>0</xdr:row>
      <xdr:rowOff>0</xdr:rowOff>
    </xdr:from>
    <xdr:ext cx="3016250" cy="982328"/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1" y="0"/>
          <a:ext cx="3016250" cy="982328"/>
        </a:xfrm>
        <a:prstGeom prst="rect">
          <a:avLst/>
        </a:prstGeom>
      </xdr:spPr>
    </xdr:pic>
    <xdr:clientData/>
  </xdr:oneCellAnchor>
  <xdr:twoCellAnchor>
    <xdr:from>
      <xdr:col>52</xdr:col>
      <xdr:colOff>533400</xdr:colOff>
      <xdr:row>6</xdr:row>
      <xdr:rowOff>187325</xdr:rowOff>
    </xdr:from>
    <xdr:to>
      <xdr:col>53</xdr:col>
      <xdr:colOff>298450</xdr:colOff>
      <xdr:row>7</xdr:row>
      <xdr:rowOff>187325</xdr:rowOff>
    </xdr:to>
    <xdr:sp macro="" textlink="">
      <xdr:nvSpPr>
        <xdr:cNvPr id="16" name="SiteLabel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 bwMode="auto">
        <a:xfrm>
          <a:off x="64398525" y="2082800"/>
          <a:ext cx="1003300" cy="314325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GB" sz="1800"/>
            <a:t>Site 13</a:t>
          </a:r>
        </a:p>
      </xdr:txBody>
    </xdr:sp>
    <xdr:clientData/>
  </xdr:twoCellAnchor>
  <xdr:oneCellAnchor>
    <xdr:from>
      <xdr:col>52</xdr:col>
      <xdr:colOff>1</xdr:colOff>
      <xdr:row>0</xdr:row>
      <xdr:rowOff>0</xdr:rowOff>
    </xdr:from>
    <xdr:ext cx="3016250" cy="982328"/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65126" y="0"/>
          <a:ext cx="3016250" cy="982328"/>
        </a:xfrm>
        <a:prstGeom prst="rect">
          <a:avLst/>
        </a:prstGeom>
      </xdr:spPr>
    </xdr:pic>
    <xdr:clientData/>
  </xdr:oneCellAnchor>
  <xdr:twoCellAnchor>
    <xdr:from>
      <xdr:col>65</xdr:col>
      <xdr:colOff>533400</xdr:colOff>
      <xdr:row>6</xdr:row>
      <xdr:rowOff>187325</xdr:rowOff>
    </xdr:from>
    <xdr:to>
      <xdr:col>66</xdr:col>
      <xdr:colOff>298450</xdr:colOff>
      <xdr:row>7</xdr:row>
      <xdr:rowOff>187325</xdr:rowOff>
    </xdr:to>
    <xdr:sp macro="" textlink="">
      <xdr:nvSpPr>
        <xdr:cNvPr id="18" name="SiteLabel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 bwMode="auto">
        <a:xfrm>
          <a:off x="79971900" y="2082800"/>
          <a:ext cx="1003300" cy="314325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GB" sz="1800"/>
            <a:t>Site 14</a:t>
          </a:r>
        </a:p>
      </xdr:txBody>
    </xdr:sp>
    <xdr:clientData/>
  </xdr:twoCellAnchor>
  <xdr:oneCellAnchor>
    <xdr:from>
      <xdr:col>65</xdr:col>
      <xdr:colOff>1</xdr:colOff>
      <xdr:row>0</xdr:row>
      <xdr:rowOff>0</xdr:rowOff>
    </xdr:from>
    <xdr:ext cx="3016250" cy="982328"/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438501" y="0"/>
          <a:ext cx="3016250" cy="982328"/>
        </a:xfrm>
        <a:prstGeom prst="rect">
          <a:avLst/>
        </a:prstGeom>
      </xdr:spPr>
    </xdr:pic>
    <xdr:clientData/>
  </xdr:oneCellAnchor>
  <xdr:twoCellAnchor editAs="oneCell">
    <xdr:from>
      <xdr:col>65</xdr:col>
      <xdr:colOff>333374</xdr:colOff>
      <xdr:row>6</xdr:row>
      <xdr:rowOff>63499</xdr:rowOff>
    </xdr:from>
    <xdr:to>
      <xdr:col>77</xdr:col>
      <xdr:colOff>269875</xdr:colOff>
      <xdr:row>33</xdr:row>
      <xdr:rowOff>111124</xdr:rowOff>
    </xdr:to>
    <xdr:pic>
      <xdr:nvPicPr>
        <xdr:cNvPr id="20" name="Picture 19" descr="WAL-1893 Newbridge - Google Chrome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916" t="18936" r="9646" b="6894"/>
        <a:stretch/>
      </xdr:blipFill>
      <xdr:spPr>
        <a:xfrm>
          <a:off x="79771874" y="1958974"/>
          <a:ext cx="14795501" cy="8534400"/>
        </a:xfrm>
        <a:prstGeom prst="rect">
          <a:avLst/>
        </a:prstGeom>
      </xdr:spPr>
    </xdr:pic>
    <xdr:clientData/>
  </xdr:twoCellAnchor>
  <xdr:twoCellAnchor editAs="oneCell">
    <xdr:from>
      <xdr:col>26</xdr:col>
      <xdr:colOff>848591</xdr:colOff>
      <xdr:row>8</xdr:row>
      <xdr:rowOff>0</xdr:rowOff>
    </xdr:from>
    <xdr:to>
      <xdr:col>34</xdr:col>
      <xdr:colOff>311727</xdr:colOff>
      <xdr:row>30</xdr:row>
      <xdr:rowOff>283226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/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68227" y="2511136"/>
          <a:ext cx="9438409" cy="714122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7</xdr:col>
      <xdr:colOff>431801</xdr:colOff>
      <xdr:row>5</xdr:row>
      <xdr:rowOff>137977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3543300" cy="115397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88900</xdr:colOff>
      <xdr:row>5</xdr:row>
      <xdr:rowOff>137977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543300" cy="115397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7</xdr:col>
      <xdr:colOff>88901</xdr:colOff>
      <xdr:row>5</xdr:row>
      <xdr:rowOff>137977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3556000" cy="113810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88900</xdr:colOff>
      <xdr:row>5</xdr:row>
      <xdr:rowOff>137977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543300" cy="115397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7</xdr:col>
      <xdr:colOff>431801</xdr:colOff>
      <xdr:row>5</xdr:row>
      <xdr:rowOff>137977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3556000" cy="11381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zoomScale="85" zoomScaleNormal="85" workbookViewId="0" xr3:uid="{AEA406A1-0E4B-5B11-9CD5-51D6E497D94C}">
      <selection sqref="A1:D1"/>
    </sheetView>
  </sheetViews>
  <sheetFormatPr defaultRowHeight="12.75"/>
  <cols>
    <col min="1" max="1" width="21.85546875" style="1" customWidth="1"/>
    <col min="2" max="3" width="40.85546875" style="1" customWidth="1"/>
    <col min="4" max="4" width="21.85546875" style="1" customWidth="1"/>
    <col min="5" max="16384" width="9.140625" style="1"/>
  </cols>
  <sheetData>
    <row r="1" spans="1:4" ht="30.75" customHeight="1">
      <c r="A1" s="131"/>
      <c r="B1" s="132"/>
      <c r="C1" s="132"/>
      <c r="D1" s="132"/>
    </row>
    <row r="2" spans="1:4" ht="30.75" customHeight="1">
      <c r="A2" s="122"/>
      <c r="B2" s="122"/>
      <c r="C2" s="122"/>
      <c r="D2" s="122"/>
    </row>
    <row r="3" spans="1:4" ht="30.75" customHeight="1">
      <c r="A3" s="122"/>
      <c r="B3" s="122"/>
      <c r="C3" s="122"/>
      <c r="D3" s="122"/>
    </row>
    <row r="4" spans="1:4" ht="30.75" customHeight="1">
      <c r="A4" s="122"/>
      <c r="B4" s="122"/>
      <c r="C4" s="122"/>
      <c r="D4" s="122"/>
    </row>
    <row r="5" spans="1:4" ht="30.75" customHeight="1">
      <c r="A5" s="122"/>
      <c r="B5" s="122"/>
      <c r="C5" s="122"/>
      <c r="D5" s="122"/>
    </row>
    <row r="6" spans="1:4" ht="30.75" customHeight="1">
      <c r="A6" s="122"/>
      <c r="B6" s="2" t="s">
        <v>0</v>
      </c>
      <c r="C6" s="2" t="s">
        <v>1</v>
      </c>
      <c r="D6" s="122"/>
    </row>
    <row r="7" spans="1:4" ht="30.75" customHeight="1">
      <c r="A7" s="122"/>
      <c r="B7" s="2" t="s">
        <v>2</v>
      </c>
      <c r="C7" s="2" t="s">
        <v>3</v>
      </c>
      <c r="D7" s="122"/>
    </row>
    <row r="8" spans="1:4" ht="30.75" customHeight="1">
      <c r="A8" s="122"/>
      <c r="B8" s="2" t="s">
        <v>4</v>
      </c>
      <c r="C8" s="3" t="s">
        <v>5</v>
      </c>
      <c r="D8" s="122"/>
    </row>
    <row r="9" spans="1:4" ht="30.75" customHeight="1">
      <c r="A9" s="122"/>
      <c r="B9" s="2" t="s">
        <v>6</v>
      </c>
      <c r="C9" s="30" t="s">
        <v>7</v>
      </c>
      <c r="D9" s="122"/>
    </row>
    <row r="10" spans="1:4" ht="30.75" customHeight="1">
      <c r="A10" s="122"/>
      <c r="B10" s="2" t="s">
        <v>8</v>
      </c>
      <c r="C10" s="2" t="s">
        <v>9</v>
      </c>
      <c r="D10" s="122"/>
    </row>
    <row r="11" spans="1:4" ht="30.75" customHeight="1">
      <c r="A11" s="122"/>
      <c r="B11" s="2" t="s">
        <v>10</v>
      </c>
      <c r="C11" s="2" t="s">
        <v>11</v>
      </c>
      <c r="D11" s="122"/>
    </row>
    <row r="12" spans="1:4" ht="30.75" customHeight="1">
      <c r="A12" s="122"/>
      <c r="B12" s="2"/>
      <c r="C12" s="2"/>
      <c r="D12" s="122"/>
    </row>
    <row r="13" spans="1:4" ht="30.75" customHeight="1">
      <c r="A13" s="122"/>
      <c r="B13" s="2"/>
      <c r="C13" s="2"/>
      <c r="D13" s="122"/>
    </row>
    <row r="14" spans="1:4" ht="30.75" customHeight="1">
      <c r="A14" s="122"/>
      <c r="B14" s="4" t="s">
        <v>12</v>
      </c>
      <c r="C14" s="5"/>
      <c r="D14" s="122"/>
    </row>
    <row r="15" spans="1:4" ht="30.75" customHeight="1">
      <c r="A15" s="122"/>
      <c r="B15" s="123"/>
      <c r="C15" s="124"/>
      <c r="D15" s="122"/>
    </row>
    <row r="16" spans="1:4" ht="30.75" customHeight="1">
      <c r="A16" s="122"/>
      <c r="B16" s="123"/>
      <c r="C16" s="124"/>
      <c r="D16" s="122"/>
    </row>
    <row r="17" spans="1:4" ht="30.75" customHeight="1">
      <c r="A17" s="122"/>
      <c r="B17" s="125"/>
      <c r="C17" s="126"/>
      <c r="D17" s="122"/>
    </row>
    <row r="18" spans="1:4" ht="17.25" customHeight="1">
      <c r="A18" s="122"/>
      <c r="B18" s="122"/>
      <c r="C18" s="122"/>
      <c r="D18" s="122"/>
    </row>
    <row r="19" spans="1:4" ht="30.75" customHeight="1">
      <c r="A19" s="133"/>
      <c r="B19" s="132"/>
      <c r="C19" s="132"/>
      <c r="D19" s="132"/>
    </row>
  </sheetData>
  <mergeCells count="3">
    <mergeCell ref="A1:D1"/>
    <mergeCell ref="A19:D19"/>
    <mergeCell ref="B15:C17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Z35"/>
  <sheetViews>
    <sheetView tabSelected="1" topLeftCell="Q5" zoomScale="55" zoomScaleNormal="55" workbookViewId="0" xr3:uid="{958C4451-9541-5A59-BF78-D2F731DF1C81}">
      <selection activeCell="AB9" sqref="AB9"/>
    </sheetView>
  </sheetViews>
  <sheetFormatPr defaultRowHeight="12.75"/>
  <cols>
    <col min="1" max="51" width="18.5703125" style="107" customWidth="1"/>
    <col min="52" max="52" width="10.7109375" style="107" customWidth="1"/>
    <col min="53" max="64" width="18.5703125" style="107" customWidth="1"/>
    <col min="65" max="65" width="10.7109375" style="107" customWidth="1"/>
    <col min="66" max="77" width="18.5703125" style="107" customWidth="1"/>
    <col min="78" max="78" width="10.7109375" style="107" customWidth="1"/>
    <col min="79" max="16384" width="9.140625" style="107"/>
  </cols>
  <sheetData>
    <row r="1" spans="1:78" ht="25.5" customHeight="1">
      <c r="A1" s="104"/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6"/>
      <c r="N1" s="104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6"/>
      <c r="AA1" s="104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6"/>
      <c r="AN1" s="104"/>
      <c r="AO1" s="105"/>
      <c r="AP1" s="105"/>
      <c r="AQ1" s="105"/>
      <c r="AR1" s="105"/>
      <c r="AS1" s="105"/>
      <c r="AT1" s="105"/>
      <c r="AU1" s="105"/>
      <c r="AV1" s="105"/>
      <c r="AW1" s="105"/>
      <c r="AX1" s="105"/>
      <c r="AY1" s="105"/>
      <c r="AZ1" s="106"/>
      <c r="BA1" s="104"/>
      <c r="BB1" s="105"/>
      <c r="BC1" s="105"/>
      <c r="BD1" s="105"/>
      <c r="BE1" s="105"/>
      <c r="BF1" s="105"/>
      <c r="BG1" s="105"/>
      <c r="BH1" s="105"/>
      <c r="BI1" s="105"/>
      <c r="BJ1" s="105"/>
      <c r="BK1" s="105"/>
      <c r="BL1" s="105"/>
      <c r="BM1" s="106"/>
      <c r="BN1" s="104"/>
      <c r="BO1" s="105"/>
      <c r="BP1" s="105"/>
      <c r="BQ1" s="105"/>
      <c r="BR1" s="105"/>
      <c r="BS1" s="105"/>
      <c r="BT1" s="105"/>
      <c r="BU1" s="105"/>
      <c r="BV1" s="105"/>
      <c r="BW1" s="105"/>
      <c r="BX1" s="105"/>
      <c r="BY1" s="105"/>
      <c r="BZ1" s="106"/>
    </row>
    <row r="2" spans="1:78" ht="24.75" customHeight="1">
      <c r="A2" s="108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109"/>
      <c r="N2" s="108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109"/>
      <c r="AA2" s="108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109"/>
      <c r="AN2" s="108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109"/>
      <c r="BA2" s="108"/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109"/>
      <c r="BN2" s="108"/>
      <c r="BO2" s="51"/>
      <c r="BP2" s="51"/>
      <c r="BQ2" s="51"/>
      <c r="BR2" s="51"/>
      <c r="BS2" s="51"/>
      <c r="BT2" s="51"/>
      <c r="BU2" s="51"/>
      <c r="BV2" s="51"/>
      <c r="BW2" s="51"/>
      <c r="BX2" s="51"/>
      <c r="BY2" s="51"/>
      <c r="BZ2" s="109"/>
    </row>
    <row r="3" spans="1:78" ht="24.75" customHeight="1">
      <c r="A3" s="108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109"/>
      <c r="N3" s="108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109"/>
      <c r="AA3" s="108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109"/>
      <c r="AN3" s="108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109"/>
      <c r="BA3" s="108"/>
      <c r="BB3" s="51"/>
      <c r="BC3" s="51"/>
      <c r="BD3" s="51"/>
      <c r="BE3" s="51"/>
      <c r="BF3" s="51"/>
      <c r="BG3" s="51"/>
      <c r="BH3" s="51"/>
      <c r="BI3" s="51"/>
      <c r="BJ3" s="51"/>
      <c r="BK3" s="51"/>
      <c r="BL3" s="51"/>
      <c r="BM3" s="109"/>
      <c r="BN3" s="108"/>
      <c r="BO3" s="51"/>
      <c r="BP3" s="51"/>
      <c r="BQ3" s="51"/>
      <c r="BR3" s="51"/>
      <c r="BS3" s="51"/>
      <c r="BT3" s="51"/>
      <c r="BU3" s="51"/>
      <c r="BV3" s="51"/>
      <c r="BW3" s="51"/>
      <c r="BX3" s="51"/>
      <c r="BY3" s="51"/>
      <c r="BZ3" s="109"/>
    </row>
    <row r="4" spans="1:78" ht="24.75" customHeight="1">
      <c r="A4" s="110" t="s">
        <v>13</v>
      </c>
      <c r="B4" s="111"/>
      <c r="C4" s="111" t="str">
        <f>'Job Details'!C6</f>
        <v>Chris Mason</v>
      </c>
      <c r="D4" s="111"/>
      <c r="E4" s="111"/>
      <c r="F4" s="112"/>
      <c r="G4" s="110" t="s">
        <v>14</v>
      </c>
      <c r="H4" s="111"/>
      <c r="I4" s="113" t="s">
        <v>5</v>
      </c>
      <c r="J4" s="111"/>
      <c r="K4" s="111"/>
      <c r="L4" s="111"/>
      <c r="M4" s="112"/>
      <c r="N4" s="110" t="s">
        <v>13</v>
      </c>
      <c r="O4" s="111"/>
      <c r="P4" s="111" t="str">
        <f>C4</f>
        <v>Chris Mason</v>
      </c>
      <c r="Q4" s="111"/>
      <c r="R4" s="111"/>
      <c r="S4" s="112"/>
      <c r="T4" s="110" t="s">
        <v>14</v>
      </c>
      <c r="U4" s="111"/>
      <c r="V4" s="121">
        <v>1</v>
      </c>
      <c r="W4" s="111"/>
      <c r="X4" s="111"/>
      <c r="Y4" s="111"/>
      <c r="Z4" s="112"/>
      <c r="AA4" s="110" t="s">
        <v>13</v>
      </c>
      <c r="AB4" s="111"/>
      <c r="AC4" s="111" t="str">
        <f>P4</f>
        <v>Chris Mason</v>
      </c>
      <c r="AD4" s="111"/>
      <c r="AE4" s="111"/>
      <c r="AF4" s="112"/>
      <c r="AG4" s="110" t="s">
        <v>14</v>
      </c>
      <c r="AH4" s="111"/>
      <c r="AI4" s="113">
        <v>11</v>
      </c>
      <c r="AJ4" s="111"/>
      <c r="AK4" s="111"/>
      <c r="AL4" s="111"/>
      <c r="AM4" s="112"/>
      <c r="AN4" s="110" t="s">
        <v>13</v>
      </c>
      <c r="AO4" s="111"/>
      <c r="AP4" s="111" t="str">
        <f>AC4</f>
        <v>Chris Mason</v>
      </c>
      <c r="AQ4" s="111"/>
      <c r="AR4" s="111"/>
      <c r="AS4" s="112"/>
      <c r="AT4" s="110" t="s">
        <v>14</v>
      </c>
      <c r="AU4" s="111"/>
      <c r="AV4" s="113">
        <v>12</v>
      </c>
      <c r="AW4" s="111"/>
      <c r="AX4" s="111"/>
      <c r="AY4" s="111"/>
      <c r="AZ4" s="112"/>
      <c r="BA4" s="110" t="s">
        <v>13</v>
      </c>
      <c r="BB4" s="111"/>
      <c r="BC4" s="111" t="str">
        <f>AP4</f>
        <v>Chris Mason</v>
      </c>
      <c r="BD4" s="111"/>
      <c r="BE4" s="111"/>
      <c r="BF4" s="112"/>
      <c r="BG4" s="110" t="s">
        <v>14</v>
      </c>
      <c r="BH4" s="111"/>
      <c r="BI4" s="113">
        <v>13</v>
      </c>
      <c r="BJ4" s="111"/>
      <c r="BK4" s="111"/>
      <c r="BL4" s="111"/>
      <c r="BM4" s="112"/>
      <c r="BN4" s="110" t="s">
        <v>13</v>
      </c>
      <c r="BO4" s="111"/>
      <c r="BP4" s="111" t="str">
        <f>BC4</f>
        <v>Chris Mason</v>
      </c>
      <c r="BQ4" s="111"/>
      <c r="BR4" s="111"/>
      <c r="BS4" s="112"/>
      <c r="BT4" s="110" t="s">
        <v>14</v>
      </c>
      <c r="BU4" s="111"/>
      <c r="BV4" s="113">
        <v>14</v>
      </c>
      <c r="BW4" s="111"/>
      <c r="BX4" s="111"/>
      <c r="BY4" s="111"/>
      <c r="BZ4" s="112"/>
    </row>
    <row r="5" spans="1:78" ht="24.75" customHeight="1">
      <c r="A5" s="110" t="s">
        <v>15</v>
      </c>
      <c r="B5" s="111"/>
      <c r="C5" s="111" t="s">
        <v>3</v>
      </c>
      <c r="D5" s="111"/>
      <c r="E5" s="111"/>
      <c r="F5" s="112"/>
      <c r="G5" s="110" t="s">
        <v>16</v>
      </c>
      <c r="H5" s="111"/>
      <c r="I5" s="114" t="str">
        <f>'Job Details'!C9</f>
        <v>Tuesday 30th June 2015</v>
      </c>
      <c r="J5" s="111"/>
      <c r="K5" s="111"/>
      <c r="L5" s="111"/>
      <c r="M5" s="112"/>
      <c r="N5" s="110" t="s">
        <v>15</v>
      </c>
      <c r="O5" s="111"/>
      <c r="P5" s="111" t="s">
        <v>3</v>
      </c>
      <c r="Q5" s="111"/>
      <c r="R5" s="111"/>
      <c r="S5" s="112"/>
      <c r="T5" s="110" t="s">
        <v>16</v>
      </c>
      <c r="U5" s="111"/>
      <c r="V5" s="114" t="s">
        <v>7</v>
      </c>
      <c r="W5" s="111"/>
      <c r="X5" s="111"/>
      <c r="Y5" s="111"/>
      <c r="Z5" s="112"/>
      <c r="AA5" s="110" t="s">
        <v>15</v>
      </c>
      <c r="AB5" s="111"/>
      <c r="AC5" s="111" t="s">
        <v>3</v>
      </c>
      <c r="AD5" s="111"/>
      <c r="AE5" s="111"/>
      <c r="AF5" s="112"/>
      <c r="AG5" s="110" t="s">
        <v>16</v>
      </c>
      <c r="AH5" s="111"/>
      <c r="AI5" s="114" t="s">
        <v>7</v>
      </c>
      <c r="AJ5" s="111"/>
      <c r="AK5" s="111"/>
      <c r="AL5" s="111"/>
      <c r="AM5" s="112"/>
      <c r="AN5" s="110" t="s">
        <v>15</v>
      </c>
      <c r="AO5" s="111"/>
      <c r="AP5" s="111" t="s">
        <v>3</v>
      </c>
      <c r="AQ5" s="111"/>
      <c r="AR5" s="111"/>
      <c r="AS5" s="112"/>
      <c r="AT5" s="110" t="s">
        <v>16</v>
      </c>
      <c r="AU5" s="111"/>
      <c r="AV5" s="114" t="s">
        <v>7</v>
      </c>
      <c r="AW5" s="111"/>
      <c r="AX5" s="111"/>
      <c r="AY5" s="111"/>
      <c r="AZ5" s="112"/>
      <c r="BA5" s="110" t="s">
        <v>15</v>
      </c>
      <c r="BB5" s="111"/>
      <c r="BC5" s="111" t="s">
        <v>3</v>
      </c>
      <c r="BD5" s="111"/>
      <c r="BE5" s="111"/>
      <c r="BF5" s="112"/>
      <c r="BG5" s="110" t="s">
        <v>16</v>
      </c>
      <c r="BH5" s="111"/>
      <c r="BI5" s="114" t="s">
        <v>7</v>
      </c>
      <c r="BJ5" s="111"/>
      <c r="BK5" s="111"/>
      <c r="BL5" s="111"/>
      <c r="BM5" s="112"/>
      <c r="BN5" s="110" t="s">
        <v>15</v>
      </c>
      <c r="BO5" s="111"/>
      <c r="BP5" s="111" t="s">
        <v>3</v>
      </c>
      <c r="BQ5" s="111"/>
      <c r="BR5" s="111"/>
      <c r="BS5" s="112"/>
      <c r="BT5" s="110" t="s">
        <v>16</v>
      </c>
      <c r="BU5" s="111"/>
      <c r="BV5" s="114" t="s">
        <v>7</v>
      </c>
      <c r="BW5" s="111"/>
      <c r="BX5" s="111"/>
      <c r="BY5" s="111"/>
      <c r="BZ5" s="112"/>
    </row>
    <row r="6" spans="1:78" ht="24.75" customHeight="1">
      <c r="A6" s="115"/>
      <c r="B6" s="116"/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7"/>
      <c r="N6" s="115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7"/>
      <c r="AA6" s="115"/>
      <c r="AB6" s="116"/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117"/>
      <c r="AN6" s="115"/>
      <c r="AO6" s="116"/>
      <c r="AP6" s="116"/>
      <c r="AQ6" s="116"/>
      <c r="AR6" s="116"/>
      <c r="AS6" s="116"/>
      <c r="AT6" s="116"/>
      <c r="AU6" s="116"/>
      <c r="AV6" s="116"/>
      <c r="AW6" s="116"/>
      <c r="AX6" s="116"/>
      <c r="AY6" s="116"/>
      <c r="AZ6" s="117"/>
      <c r="BA6" s="115"/>
      <c r="BB6" s="116"/>
      <c r="BC6" s="116"/>
      <c r="BD6" s="116"/>
      <c r="BE6" s="116"/>
      <c r="BF6" s="116"/>
      <c r="BG6" s="116"/>
      <c r="BH6" s="116"/>
      <c r="BI6" s="116"/>
      <c r="BJ6" s="116"/>
      <c r="BK6" s="116"/>
      <c r="BL6" s="116"/>
      <c r="BM6" s="117"/>
      <c r="BN6" s="115"/>
      <c r="BO6" s="116"/>
      <c r="BP6" s="116"/>
      <c r="BQ6" s="116"/>
      <c r="BR6" s="116"/>
      <c r="BS6" s="116"/>
      <c r="BT6" s="116"/>
      <c r="BU6" s="116"/>
      <c r="BV6" s="116"/>
      <c r="BW6" s="116"/>
      <c r="BX6" s="116"/>
      <c r="BY6" s="116"/>
      <c r="BZ6" s="117"/>
    </row>
    <row r="7" spans="1:78" ht="24.75" customHeight="1">
      <c r="A7" s="115"/>
      <c r="B7" s="116"/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7"/>
      <c r="N7" s="115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7"/>
      <c r="AA7" s="115"/>
      <c r="AB7" s="116"/>
      <c r="AC7" s="116"/>
      <c r="AD7" s="116"/>
      <c r="AE7" s="116"/>
      <c r="AF7" s="116"/>
      <c r="AG7" s="116"/>
      <c r="AH7" s="116"/>
      <c r="AI7" s="116"/>
      <c r="AJ7" s="116"/>
      <c r="AK7" s="116"/>
      <c r="AL7" s="116"/>
      <c r="AM7" s="117"/>
      <c r="AN7" s="115"/>
      <c r="AO7" s="116"/>
      <c r="AP7" s="116"/>
      <c r="AQ7" s="116"/>
      <c r="AR7" s="116"/>
      <c r="AS7" s="116"/>
      <c r="AT7" s="116"/>
      <c r="AU7" s="116"/>
      <c r="AV7" s="116"/>
      <c r="AW7" s="116"/>
      <c r="AX7" s="116"/>
      <c r="AY7" s="116"/>
      <c r="AZ7" s="117"/>
      <c r="BA7" s="115"/>
      <c r="BB7" s="116"/>
      <c r="BC7" s="116"/>
      <c r="BD7" s="116"/>
      <c r="BE7" s="116"/>
      <c r="BF7" s="116"/>
      <c r="BG7" s="116"/>
      <c r="BH7" s="116"/>
      <c r="BI7" s="116"/>
      <c r="BJ7" s="116"/>
      <c r="BK7" s="116"/>
      <c r="BL7" s="116"/>
      <c r="BM7" s="117"/>
      <c r="BN7" s="115"/>
      <c r="BO7" s="116"/>
      <c r="BP7" s="116"/>
      <c r="BQ7" s="116"/>
      <c r="BR7" s="116"/>
      <c r="BS7" s="116"/>
      <c r="BT7" s="116"/>
      <c r="BU7" s="116"/>
      <c r="BV7" s="116"/>
      <c r="BW7" s="116"/>
      <c r="BX7" s="116"/>
      <c r="BY7" s="116"/>
      <c r="BZ7" s="117"/>
    </row>
    <row r="8" spans="1:78" ht="24.75" customHeight="1">
      <c r="A8" s="115"/>
      <c r="B8" s="116"/>
      <c r="C8" s="116"/>
      <c r="D8" s="116"/>
      <c r="E8" s="116"/>
      <c r="F8" s="116"/>
      <c r="G8" s="116"/>
      <c r="H8" s="116"/>
      <c r="I8" s="116"/>
      <c r="J8" s="116"/>
      <c r="K8" s="116"/>
      <c r="L8" s="116"/>
      <c r="M8" s="117"/>
      <c r="N8" s="115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7"/>
      <c r="AA8" s="115"/>
      <c r="AB8" s="116"/>
      <c r="AC8" s="116"/>
      <c r="AD8" s="116"/>
      <c r="AE8" s="116"/>
      <c r="AF8" s="116"/>
      <c r="AG8" s="116"/>
      <c r="AH8" s="116"/>
      <c r="AI8" s="116"/>
      <c r="AJ8" s="116"/>
      <c r="AK8" s="116"/>
      <c r="AL8" s="116"/>
      <c r="AM8" s="117"/>
      <c r="AN8" s="115"/>
      <c r="AO8" s="116"/>
      <c r="AP8" s="116"/>
      <c r="AQ8" s="116"/>
      <c r="AR8" s="116"/>
      <c r="AS8" s="116"/>
      <c r="AT8" s="116"/>
      <c r="AU8" s="116"/>
      <c r="AV8" s="116"/>
      <c r="AW8" s="116"/>
      <c r="AX8" s="116"/>
      <c r="AY8" s="116"/>
      <c r="AZ8" s="117"/>
      <c r="BA8" s="115"/>
      <c r="BB8" s="116"/>
      <c r="BC8" s="116"/>
      <c r="BD8" s="116"/>
      <c r="BE8" s="116"/>
      <c r="BF8" s="116"/>
      <c r="BG8" s="116"/>
      <c r="BH8" s="116"/>
      <c r="BI8" s="116"/>
      <c r="BJ8" s="116"/>
      <c r="BK8" s="116"/>
      <c r="BL8" s="116"/>
      <c r="BM8" s="117"/>
      <c r="BN8" s="115"/>
      <c r="BO8" s="116"/>
      <c r="BP8" s="116"/>
      <c r="BQ8" s="116"/>
      <c r="BR8" s="116"/>
      <c r="BS8" s="116"/>
      <c r="BT8" s="116"/>
      <c r="BU8" s="116"/>
      <c r="BV8" s="116"/>
      <c r="BW8" s="116"/>
      <c r="BX8" s="116"/>
      <c r="BY8" s="116"/>
      <c r="BZ8" s="117"/>
    </row>
    <row r="9" spans="1:78" ht="24.75" customHeight="1">
      <c r="A9" s="115"/>
      <c r="B9" s="116"/>
      <c r="C9" s="116"/>
      <c r="D9" s="116"/>
      <c r="E9" s="116"/>
      <c r="F9" s="116"/>
      <c r="G9" s="116"/>
      <c r="H9" s="116"/>
      <c r="I9" s="116"/>
      <c r="J9" s="116"/>
      <c r="K9" s="116"/>
      <c r="L9" s="116"/>
      <c r="M9" s="117"/>
      <c r="N9" s="115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7"/>
      <c r="AA9" s="115"/>
      <c r="AB9" s="116"/>
      <c r="AC9" s="116"/>
      <c r="AD9" s="116"/>
      <c r="AE9" s="116"/>
      <c r="AF9" s="116"/>
      <c r="AG9" s="116"/>
      <c r="AH9" s="116"/>
      <c r="AI9" s="116"/>
      <c r="AJ9" s="116"/>
      <c r="AK9" s="116"/>
      <c r="AL9" s="116"/>
      <c r="AM9" s="117"/>
      <c r="AN9" s="115"/>
      <c r="AO9" s="116"/>
      <c r="AP9" s="116"/>
      <c r="AQ9" s="116"/>
      <c r="AR9" s="116"/>
      <c r="AS9" s="116"/>
      <c r="AT9" s="116"/>
      <c r="AU9" s="116"/>
      <c r="AV9" s="116"/>
      <c r="AW9" s="116"/>
      <c r="AX9" s="116"/>
      <c r="AY9" s="116"/>
      <c r="AZ9" s="117"/>
      <c r="BA9" s="115"/>
      <c r="BB9" s="116"/>
      <c r="BC9" s="116"/>
      <c r="BD9" s="116"/>
      <c r="BE9" s="116"/>
      <c r="BF9" s="116"/>
      <c r="BG9" s="116"/>
      <c r="BH9" s="116"/>
      <c r="BI9" s="116"/>
      <c r="BJ9" s="116"/>
      <c r="BK9" s="116"/>
      <c r="BL9" s="116"/>
      <c r="BM9" s="117"/>
      <c r="BN9" s="115"/>
      <c r="BO9" s="116"/>
      <c r="BP9" s="116"/>
      <c r="BQ9" s="116"/>
      <c r="BR9" s="116"/>
      <c r="BS9" s="116"/>
      <c r="BT9" s="116"/>
      <c r="BU9" s="116"/>
      <c r="BV9" s="116"/>
      <c r="BW9" s="116"/>
      <c r="BX9" s="116"/>
      <c r="BY9" s="116"/>
      <c r="BZ9" s="117"/>
    </row>
    <row r="10" spans="1:78" ht="24.75" customHeight="1">
      <c r="A10" s="115"/>
      <c r="B10" s="116"/>
      <c r="C10" s="116"/>
      <c r="D10" s="116"/>
      <c r="E10" s="116"/>
      <c r="F10" s="116"/>
      <c r="G10" s="116"/>
      <c r="H10" s="116"/>
      <c r="I10" s="116"/>
      <c r="J10" s="116"/>
      <c r="K10" s="116"/>
      <c r="L10" s="116"/>
      <c r="M10" s="117"/>
      <c r="N10" s="115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7"/>
      <c r="AA10" s="115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7"/>
      <c r="AN10" s="115"/>
      <c r="AO10" s="116"/>
      <c r="AP10" s="116"/>
      <c r="AQ10" s="116"/>
      <c r="AR10" s="116"/>
      <c r="AS10" s="116"/>
      <c r="AT10" s="116"/>
      <c r="AU10" s="116"/>
      <c r="AV10" s="116"/>
      <c r="AW10" s="116"/>
      <c r="AX10" s="116"/>
      <c r="AY10" s="116"/>
      <c r="AZ10" s="117"/>
      <c r="BA10" s="115"/>
      <c r="BB10" s="116"/>
      <c r="BC10" s="116"/>
      <c r="BD10" s="116"/>
      <c r="BE10" s="116"/>
      <c r="BF10" s="116"/>
      <c r="BG10" s="116"/>
      <c r="BH10" s="116"/>
      <c r="BI10" s="116"/>
      <c r="BJ10" s="116"/>
      <c r="BK10" s="116"/>
      <c r="BL10" s="116"/>
      <c r="BM10" s="117"/>
      <c r="BN10" s="115"/>
      <c r="BO10" s="116"/>
      <c r="BP10" s="116"/>
      <c r="BQ10" s="116"/>
      <c r="BR10" s="116"/>
      <c r="BS10" s="116"/>
      <c r="BT10" s="116"/>
      <c r="BU10" s="116"/>
      <c r="BV10" s="116"/>
      <c r="BW10" s="116"/>
      <c r="BX10" s="116"/>
      <c r="BY10" s="116"/>
      <c r="BZ10" s="117"/>
    </row>
    <row r="11" spans="1:78" ht="24.75" customHeight="1">
      <c r="A11" s="115"/>
      <c r="B11" s="116"/>
      <c r="C11" s="116"/>
      <c r="D11" s="116"/>
      <c r="E11" s="116"/>
      <c r="F11" s="116"/>
      <c r="G11" s="116"/>
      <c r="H11" s="116"/>
      <c r="I11" s="116"/>
      <c r="J11" s="116"/>
      <c r="K11" s="116"/>
      <c r="L11" s="116"/>
      <c r="M11" s="117"/>
      <c r="N11" s="115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7"/>
      <c r="AA11" s="115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7"/>
      <c r="AN11" s="115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16"/>
      <c r="AZ11" s="117"/>
      <c r="BA11" s="115"/>
      <c r="BB11" s="116"/>
      <c r="BC11" s="116"/>
      <c r="BD11" s="116"/>
      <c r="BE11" s="116"/>
      <c r="BF11" s="116"/>
      <c r="BG11" s="116"/>
      <c r="BH11" s="116"/>
      <c r="BI11" s="116"/>
      <c r="BJ11" s="116"/>
      <c r="BK11" s="116"/>
      <c r="BL11" s="116"/>
      <c r="BM11" s="117"/>
      <c r="BN11" s="115"/>
      <c r="BO11" s="116"/>
      <c r="BP11" s="116"/>
      <c r="BQ11" s="116"/>
      <c r="BR11" s="116"/>
      <c r="BS11" s="116"/>
      <c r="BT11" s="116"/>
      <c r="BU11" s="116"/>
      <c r="BV11" s="116"/>
      <c r="BW11" s="116"/>
      <c r="BX11" s="116"/>
      <c r="BY11" s="116"/>
      <c r="BZ11" s="117"/>
    </row>
    <row r="12" spans="1:78" ht="24.75" customHeight="1">
      <c r="A12" s="115"/>
      <c r="B12" s="116"/>
      <c r="C12" s="116"/>
      <c r="D12" s="116"/>
      <c r="E12" s="116"/>
      <c r="F12" s="116"/>
      <c r="G12" s="116"/>
      <c r="H12" s="116"/>
      <c r="I12" s="116"/>
      <c r="J12" s="116"/>
      <c r="K12" s="116"/>
      <c r="L12" s="116"/>
      <c r="M12" s="117"/>
      <c r="N12" s="115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7"/>
      <c r="AA12" s="115"/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  <c r="AL12" s="116"/>
      <c r="AM12" s="117"/>
      <c r="AN12" s="115"/>
      <c r="AO12" s="116"/>
      <c r="AP12" s="116"/>
      <c r="AQ12" s="116"/>
      <c r="AR12" s="116"/>
      <c r="AS12" s="116"/>
      <c r="AT12" s="116"/>
      <c r="AU12" s="116"/>
      <c r="AV12" s="116"/>
      <c r="AW12" s="116"/>
      <c r="AX12" s="116"/>
      <c r="AY12" s="116"/>
      <c r="AZ12" s="117"/>
      <c r="BA12" s="115"/>
      <c r="BB12" s="116"/>
      <c r="BC12" s="116"/>
      <c r="BD12" s="116"/>
      <c r="BE12" s="116"/>
      <c r="BF12" s="116"/>
      <c r="BG12" s="116"/>
      <c r="BH12" s="116"/>
      <c r="BI12" s="116"/>
      <c r="BJ12" s="116"/>
      <c r="BK12" s="116"/>
      <c r="BL12" s="116"/>
      <c r="BM12" s="117"/>
      <c r="BN12" s="115"/>
      <c r="BO12" s="116"/>
      <c r="BP12" s="116"/>
      <c r="BQ12" s="116"/>
      <c r="BR12" s="116"/>
      <c r="BS12" s="116"/>
      <c r="BT12" s="116"/>
      <c r="BU12" s="116"/>
      <c r="BV12" s="116"/>
      <c r="BW12" s="116"/>
      <c r="BX12" s="116"/>
      <c r="BY12" s="116"/>
      <c r="BZ12" s="117"/>
    </row>
    <row r="13" spans="1:78" ht="24.75" customHeight="1">
      <c r="A13" s="115"/>
      <c r="B13" s="116"/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7"/>
      <c r="N13" s="115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7"/>
      <c r="AA13" s="115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7"/>
      <c r="AN13" s="115"/>
      <c r="AO13" s="116"/>
      <c r="AP13" s="116"/>
      <c r="AQ13" s="116"/>
      <c r="AR13" s="116"/>
      <c r="AS13" s="116"/>
      <c r="AT13" s="116"/>
      <c r="AU13" s="116"/>
      <c r="AV13" s="116"/>
      <c r="AW13" s="116"/>
      <c r="AX13" s="116"/>
      <c r="AY13" s="116"/>
      <c r="AZ13" s="117"/>
      <c r="BA13" s="115"/>
      <c r="BB13" s="116"/>
      <c r="BC13" s="116"/>
      <c r="BD13" s="116"/>
      <c r="BE13" s="116"/>
      <c r="BF13" s="116"/>
      <c r="BG13" s="116"/>
      <c r="BH13" s="116"/>
      <c r="BI13" s="116"/>
      <c r="BJ13" s="116"/>
      <c r="BK13" s="116"/>
      <c r="BL13" s="116"/>
      <c r="BM13" s="117"/>
      <c r="BN13" s="115"/>
      <c r="BO13" s="116"/>
      <c r="BP13" s="116"/>
      <c r="BQ13" s="116"/>
      <c r="BR13" s="116"/>
      <c r="BS13" s="116"/>
      <c r="BT13" s="116"/>
      <c r="BU13" s="116"/>
      <c r="BV13" s="116"/>
      <c r="BW13" s="116"/>
      <c r="BX13" s="116"/>
      <c r="BY13" s="116"/>
      <c r="BZ13" s="117"/>
    </row>
    <row r="14" spans="1:78" ht="24.75" customHeight="1">
      <c r="A14" s="115"/>
      <c r="B14" s="116"/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M14" s="117"/>
      <c r="N14" s="115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7"/>
      <c r="AA14" s="115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7"/>
      <c r="AN14" s="115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7"/>
      <c r="BA14" s="115"/>
      <c r="BB14" s="116"/>
      <c r="BC14" s="116"/>
      <c r="BD14" s="116"/>
      <c r="BE14" s="116"/>
      <c r="BF14" s="116"/>
      <c r="BG14" s="116"/>
      <c r="BH14" s="116"/>
      <c r="BI14" s="116"/>
      <c r="BJ14" s="116"/>
      <c r="BK14" s="116"/>
      <c r="BL14" s="116"/>
      <c r="BM14" s="117"/>
      <c r="BN14" s="115"/>
      <c r="BO14" s="116"/>
      <c r="BP14" s="116"/>
      <c r="BQ14" s="116"/>
      <c r="BR14" s="116"/>
      <c r="BS14" s="116"/>
      <c r="BT14" s="116"/>
      <c r="BU14" s="116"/>
      <c r="BV14" s="116"/>
      <c r="BW14" s="116"/>
      <c r="BX14" s="116"/>
      <c r="BY14" s="116"/>
      <c r="BZ14" s="117"/>
    </row>
    <row r="15" spans="1:78" ht="24.75" customHeight="1">
      <c r="A15" s="115"/>
      <c r="B15" s="116"/>
      <c r="C15" s="116"/>
      <c r="D15" s="116"/>
      <c r="E15" s="116"/>
      <c r="F15" s="116"/>
      <c r="G15" s="116"/>
      <c r="H15" s="116"/>
      <c r="I15" s="116"/>
      <c r="J15" s="116"/>
      <c r="K15" s="116"/>
      <c r="L15" s="116"/>
      <c r="M15" s="117"/>
      <c r="N15" s="115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7"/>
      <c r="AA15" s="115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7"/>
      <c r="AN15" s="115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6"/>
      <c r="AZ15" s="117"/>
      <c r="BA15" s="115"/>
      <c r="BB15" s="116"/>
      <c r="BC15" s="116"/>
      <c r="BD15" s="116"/>
      <c r="BE15" s="116"/>
      <c r="BF15" s="116"/>
      <c r="BG15" s="116"/>
      <c r="BH15" s="116"/>
      <c r="BI15" s="116"/>
      <c r="BJ15" s="116"/>
      <c r="BK15" s="116"/>
      <c r="BL15" s="116"/>
      <c r="BM15" s="117"/>
      <c r="BN15" s="115"/>
      <c r="BO15" s="116"/>
      <c r="BP15" s="116"/>
      <c r="BQ15" s="116"/>
      <c r="BR15" s="116"/>
      <c r="BS15" s="116"/>
      <c r="BT15" s="116"/>
      <c r="BU15" s="116"/>
      <c r="BV15" s="116"/>
      <c r="BW15" s="116"/>
      <c r="BX15" s="116"/>
      <c r="BY15" s="116"/>
      <c r="BZ15" s="117"/>
    </row>
    <row r="16" spans="1:78" ht="24.75" customHeight="1">
      <c r="A16" s="115"/>
      <c r="B16" s="116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7"/>
      <c r="N16" s="115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7"/>
      <c r="AA16" s="115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7"/>
      <c r="AN16" s="115"/>
      <c r="AO16" s="116"/>
      <c r="AP16" s="116"/>
      <c r="AQ16" s="116"/>
      <c r="AR16" s="116"/>
      <c r="AS16" s="116"/>
      <c r="AT16" s="116"/>
      <c r="AU16" s="116"/>
      <c r="AV16" s="116"/>
      <c r="AW16" s="116"/>
      <c r="AX16" s="116"/>
      <c r="AY16" s="116"/>
      <c r="AZ16" s="117"/>
      <c r="BA16" s="115"/>
      <c r="BB16" s="116"/>
      <c r="BC16" s="116"/>
      <c r="BD16" s="116"/>
      <c r="BE16" s="116"/>
      <c r="BF16" s="116"/>
      <c r="BG16" s="116"/>
      <c r="BH16" s="116"/>
      <c r="BI16" s="116"/>
      <c r="BJ16" s="116"/>
      <c r="BK16" s="116"/>
      <c r="BL16" s="116"/>
      <c r="BM16" s="117"/>
      <c r="BN16" s="115"/>
      <c r="BO16" s="116"/>
      <c r="BP16" s="116"/>
      <c r="BQ16" s="116"/>
      <c r="BR16" s="116"/>
      <c r="BS16" s="116"/>
      <c r="BT16" s="116"/>
      <c r="BU16" s="116"/>
      <c r="BV16" s="116"/>
      <c r="BW16" s="116"/>
      <c r="BX16" s="116"/>
      <c r="BY16" s="116"/>
      <c r="BZ16" s="117"/>
    </row>
    <row r="17" spans="1:78" ht="24.75" customHeight="1">
      <c r="A17" s="115"/>
      <c r="B17" s="116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7"/>
      <c r="N17" s="115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7"/>
      <c r="AA17" s="115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7"/>
      <c r="AN17" s="115"/>
      <c r="AO17" s="116"/>
      <c r="AP17" s="116"/>
      <c r="AQ17" s="116"/>
      <c r="AR17" s="116"/>
      <c r="AS17" s="116"/>
      <c r="AT17" s="116"/>
      <c r="AU17" s="116"/>
      <c r="AV17" s="116"/>
      <c r="AW17" s="116"/>
      <c r="AX17" s="116"/>
      <c r="AY17" s="116"/>
      <c r="AZ17" s="117"/>
      <c r="BA17" s="115"/>
      <c r="BB17" s="116"/>
      <c r="BC17" s="116"/>
      <c r="BD17" s="116"/>
      <c r="BE17" s="116"/>
      <c r="BF17" s="116"/>
      <c r="BG17" s="116"/>
      <c r="BH17" s="116"/>
      <c r="BI17" s="116"/>
      <c r="BJ17" s="116"/>
      <c r="BK17" s="116"/>
      <c r="BL17" s="116"/>
      <c r="BM17" s="117"/>
      <c r="BN17" s="115"/>
      <c r="BO17" s="116"/>
      <c r="BP17" s="116"/>
      <c r="BQ17" s="116"/>
      <c r="BR17" s="116"/>
      <c r="BS17" s="116"/>
      <c r="BT17" s="116"/>
      <c r="BU17" s="116"/>
      <c r="BV17" s="116"/>
      <c r="BW17" s="116"/>
      <c r="BX17" s="116"/>
      <c r="BY17" s="116"/>
      <c r="BZ17" s="117"/>
    </row>
    <row r="18" spans="1:78" ht="24.75" customHeight="1">
      <c r="A18" s="115"/>
      <c r="B18" s="116"/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7"/>
      <c r="N18" s="115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7"/>
      <c r="AA18" s="115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7"/>
      <c r="AN18" s="115"/>
      <c r="AO18" s="116"/>
      <c r="AP18" s="116"/>
      <c r="AQ18" s="116"/>
      <c r="AR18" s="116"/>
      <c r="AS18" s="116"/>
      <c r="AT18" s="116"/>
      <c r="AU18" s="116"/>
      <c r="AV18" s="116"/>
      <c r="AW18" s="116"/>
      <c r="AX18" s="116"/>
      <c r="AY18" s="116"/>
      <c r="AZ18" s="117"/>
      <c r="BA18" s="115"/>
      <c r="BB18" s="116"/>
      <c r="BC18" s="116"/>
      <c r="BD18" s="116"/>
      <c r="BE18" s="116"/>
      <c r="BF18" s="116"/>
      <c r="BG18" s="116"/>
      <c r="BH18" s="116"/>
      <c r="BI18" s="116"/>
      <c r="BJ18" s="116"/>
      <c r="BK18" s="116"/>
      <c r="BL18" s="116"/>
      <c r="BM18" s="117"/>
      <c r="BN18" s="115"/>
      <c r="BO18" s="116"/>
      <c r="BP18" s="116"/>
      <c r="BQ18" s="116"/>
      <c r="BR18" s="116"/>
      <c r="BS18" s="116"/>
      <c r="BT18" s="116"/>
      <c r="BU18" s="116"/>
      <c r="BV18" s="116"/>
      <c r="BW18" s="116"/>
      <c r="BX18" s="116"/>
      <c r="BY18" s="116"/>
      <c r="BZ18" s="117"/>
    </row>
    <row r="19" spans="1:78" ht="24.75" customHeight="1">
      <c r="A19" s="115"/>
      <c r="B19" s="116"/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7"/>
      <c r="N19" s="115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7"/>
      <c r="AA19" s="115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7"/>
      <c r="AN19" s="115"/>
      <c r="AO19" s="116"/>
      <c r="AP19" s="116"/>
      <c r="AQ19" s="116"/>
      <c r="AR19" s="116"/>
      <c r="AS19" s="116"/>
      <c r="AT19" s="116"/>
      <c r="AU19" s="116"/>
      <c r="AV19" s="116"/>
      <c r="AW19" s="116"/>
      <c r="AX19" s="116"/>
      <c r="AY19" s="116"/>
      <c r="AZ19" s="117"/>
      <c r="BA19" s="115"/>
      <c r="BB19" s="116"/>
      <c r="BC19" s="116"/>
      <c r="BD19" s="116"/>
      <c r="BE19" s="116"/>
      <c r="BF19" s="116"/>
      <c r="BG19" s="116"/>
      <c r="BH19" s="116"/>
      <c r="BI19" s="116"/>
      <c r="BJ19" s="116"/>
      <c r="BK19" s="116"/>
      <c r="BL19" s="116"/>
      <c r="BM19" s="117"/>
      <c r="BN19" s="115"/>
      <c r="BO19" s="116"/>
      <c r="BP19" s="116"/>
      <c r="BQ19" s="116"/>
      <c r="BR19" s="116"/>
      <c r="BS19" s="116"/>
      <c r="BT19" s="116"/>
      <c r="BU19" s="116"/>
      <c r="BV19" s="116"/>
      <c r="BW19" s="116"/>
      <c r="BX19" s="116"/>
      <c r="BY19" s="116"/>
      <c r="BZ19" s="117"/>
    </row>
    <row r="20" spans="1:78" ht="24.75" customHeight="1">
      <c r="A20" s="115"/>
      <c r="B20" s="116"/>
      <c r="C20" s="116"/>
      <c r="D20" s="116"/>
      <c r="E20" s="116"/>
      <c r="F20" s="116"/>
      <c r="G20" s="116"/>
      <c r="H20" s="116"/>
      <c r="I20" s="116"/>
      <c r="J20" s="116"/>
      <c r="K20" s="116"/>
      <c r="L20" s="116"/>
      <c r="M20" s="117"/>
      <c r="N20" s="115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7"/>
      <c r="AA20" s="115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7"/>
      <c r="AN20" s="115"/>
      <c r="AO20" s="116"/>
      <c r="AP20" s="116"/>
      <c r="AQ20" s="116"/>
      <c r="AR20" s="116"/>
      <c r="AS20" s="116"/>
      <c r="AT20" s="116"/>
      <c r="AU20" s="116"/>
      <c r="AV20" s="116"/>
      <c r="AW20" s="116"/>
      <c r="AX20" s="116"/>
      <c r="AY20" s="116"/>
      <c r="AZ20" s="117"/>
      <c r="BA20" s="115"/>
      <c r="BB20" s="116"/>
      <c r="BC20" s="116"/>
      <c r="BD20" s="116"/>
      <c r="BE20" s="116"/>
      <c r="BF20" s="116"/>
      <c r="BG20" s="116"/>
      <c r="BH20" s="116"/>
      <c r="BI20" s="116"/>
      <c r="BJ20" s="116"/>
      <c r="BK20" s="116"/>
      <c r="BL20" s="116"/>
      <c r="BM20" s="117"/>
      <c r="BN20" s="115"/>
      <c r="BO20" s="116"/>
      <c r="BP20" s="116"/>
      <c r="BQ20" s="116"/>
      <c r="BR20" s="116"/>
      <c r="BS20" s="116"/>
      <c r="BT20" s="116"/>
      <c r="BU20" s="116"/>
      <c r="BV20" s="116"/>
      <c r="BW20" s="116"/>
      <c r="BX20" s="116"/>
      <c r="BY20" s="116"/>
      <c r="BZ20" s="117"/>
    </row>
    <row r="21" spans="1:78" ht="24.75" customHeight="1">
      <c r="A21" s="115"/>
      <c r="B21" s="116"/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17"/>
      <c r="N21" s="115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7"/>
      <c r="AA21" s="115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7"/>
      <c r="AN21" s="115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7"/>
      <c r="BA21" s="115"/>
      <c r="BB21" s="116"/>
      <c r="BC21" s="116"/>
      <c r="BD21" s="116"/>
      <c r="BE21" s="116"/>
      <c r="BF21" s="116"/>
      <c r="BG21" s="116"/>
      <c r="BH21" s="116"/>
      <c r="BI21" s="116"/>
      <c r="BJ21" s="116"/>
      <c r="BK21" s="116"/>
      <c r="BL21" s="116"/>
      <c r="BM21" s="117"/>
      <c r="BN21" s="115"/>
      <c r="BO21" s="116"/>
      <c r="BP21" s="116"/>
      <c r="BQ21" s="116"/>
      <c r="BR21" s="116"/>
      <c r="BS21" s="116"/>
      <c r="BT21" s="116"/>
      <c r="BU21" s="116"/>
      <c r="BV21" s="116"/>
      <c r="BW21" s="116"/>
      <c r="BX21" s="116"/>
      <c r="BY21" s="116"/>
      <c r="BZ21" s="117"/>
    </row>
    <row r="22" spans="1:78" ht="24.75" customHeight="1">
      <c r="A22" s="115"/>
      <c r="B22" s="116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7"/>
      <c r="N22" s="115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7"/>
      <c r="AA22" s="115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7"/>
      <c r="AN22" s="115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17"/>
      <c r="BA22" s="115"/>
      <c r="BB22" s="116"/>
      <c r="BC22" s="116"/>
      <c r="BD22" s="116"/>
      <c r="BE22" s="116"/>
      <c r="BF22" s="116"/>
      <c r="BG22" s="116"/>
      <c r="BH22" s="116"/>
      <c r="BI22" s="116"/>
      <c r="BJ22" s="116"/>
      <c r="BK22" s="116"/>
      <c r="BL22" s="116"/>
      <c r="BM22" s="117"/>
      <c r="BN22" s="115"/>
      <c r="BO22" s="116"/>
      <c r="BP22" s="116"/>
      <c r="BQ22" s="116"/>
      <c r="BR22" s="116"/>
      <c r="BS22" s="116"/>
      <c r="BT22" s="116"/>
      <c r="BU22" s="116"/>
      <c r="BV22" s="116"/>
      <c r="BW22" s="116"/>
      <c r="BX22" s="116"/>
      <c r="BY22" s="116"/>
      <c r="BZ22" s="117"/>
    </row>
    <row r="23" spans="1:78" ht="24.75" customHeight="1">
      <c r="A23" s="115"/>
      <c r="B23" s="116"/>
      <c r="C23" s="116"/>
      <c r="D23" s="116"/>
      <c r="E23" s="116"/>
      <c r="F23" s="116"/>
      <c r="G23" s="116"/>
      <c r="H23" s="116"/>
      <c r="I23" s="116"/>
      <c r="J23" s="116"/>
      <c r="K23" s="116"/>
      <c r="L23" s="116"/>
      <c r="M23" s="117"/>
      <c r="N23" s="115"/>
      <c r="O23" s="116"/>
      <c r="P23" s="116"/>
      <c r="Q23" s="116"/>
      <c r="R23" s="116"/>
      <c r="S23" s="116"/>
      <c r="T23" s="116"/>
      <c r="U23" s="116"/>
      <c r="V23" s="116"/>
      <c r="W23" s="116"/>
      <c r="X23" s="116"/>
      <c r="Y23" s="116"/>
      <c r="Z23" s="117"/>
      <c r="AA23" s="115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7"/>
      <c r="AN23" s="115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7"/>
      <c r="BA23" s="115"/>
      <c r="BB23" s="116"/>
      <c r="BC23" s="116"/>
      <c r="BD23" s="116"/>
      <c r="BE23" s="116"/>
      <c r="BF23" s="116"/>
      <c r="BG23" s="116"/>
      <c r="BH23" s="116"/>
      <c r="BI23" s="116"/>
      <c r="BJ23" s="116"/>
      <c r="BK23" s="116"/>
      <c r="BL23" s="116"/>
      <c r="BM23" s="117"/>
      <c r="BN23" s="115"/>
      <c r="BO23" s="116"/>
      <c r="BP23" s="116"/>
      <c r="BQ23" s="116"/>
      <c r="BR23" s="116"/>
      <c r="BS23" s="116"/>
      <c r="BT23" s="116"/>
      <c r="BU23" s="116"/>
      <c r="BV23" s="116"/>
      <c r="BW23" s="116"/>
      <c r="BX23" s="116"/>
      <c r="BY23" s="116"/>
      <c r="BZ23" s="117"/>
    </row>
    <row r="24" spans="1:78" ht="24.75" customHeight="1">
      <c r="A24" s="115"/>
      <c r="B24" s="116"/>
      <c r="C24" s="116"/>
      <c r="D24" s="116"/>
      <c r="E24" s="116"/>
      <c r="F24" s="116"/>
      <c r="G24" s="116"/>
      <c r="H24" s="116"/>
      <c r="I24" s="116"/>
      <c r="J24" s="116"/>
      <c r="K24" s="116"/>
      <c r="L24" s="116"/>
      <c r="M24" s="117"/>
      <c r="N24" s="115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7"/>
      <c r="AA24" s="115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7"/>
      <c r="AN24" s="115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7"/>
      <c r="BA24" s="115"/>
      <c r="BB24" s="116"/>
      <c r="BC24" s="116"/>
      <c r="BD24" s="116"/>
      <c r="BE24" s="116"/>
      <c r="BF24" s="116"/>
      <c r="BG24" s="116"/>
      <c r="BH24" s="116"/>
      <c r="BI24" s="116"/>
      <c r="BJ24" s="116"/>
      <c r="BK24" s="116"/>
      <c r="BL24" s="116"/>
      <c r="BM24" s="117"/>
      <c r="BN24" s="115"/>
      <c r="BO24" s="116"/>
      <c r="BP24" s="116"/>
      <c r="BQ24" s="116"/>
      <c r="BR24" s="116"/>
      <c r="BS24" s="116"/>
      <c r="BT24" s="116"/>
      <c r="BU24" s="116"/>
      <c r="BV24" s="116"/>
      <c r="BW24" s="116"/>
      <c r="BX24" s="116"/>
      <c r="BY24" s="116"/>
      <c r="BZ24" s="117"/>
    </row>
    <row r="25" spans="1:78" ht="24.75" customHeight="1">
      <c r="A25" s="115"/>
      <c r="B25" s="116"/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7"/>
      <c r="N25" s="115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7"/>
      <c r="AA25" s="115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7"/>
      <c r="AN25" s="115"/>
      <c r="AO25" s="116"/>
      <c r="AP25" s="116"/>
      <c r="AQ25" s="116"/>
      <c r="AR25" s="116"/>
      <c r="AS25" s="116"/>
      <c r="AT25" s="116"/>
      <c r="AU25" s="116"/>
      <c r="AV25" s="116"/>
      <c r="AW25" s="116"/>
      <c r="AX25" s="116"/>
      <c r="AY25" s="116"/>
      <c r="AZ25" s="117"/>
      <c r="BA25" s="115"/>
      <c r="BB25" s="116"/>
      <c r="BC25" s="116"/>
      <c r="BD25" s="116"/>
      <c r="BE25" s="116"/>
      <c r="BF25" s="116"/>
      <c r="BG25" s="116"/>
      <c r="BH25" s="116"/>
      <c r="BI25" s="116"/>
      <c r="BJ25" s="116"/>
      <c r="BK25" s="116"/>
      <c r="BL25" s="116"/>
      <c r="BM25" s="117"/>
      <c r="BN25" s="115"/>
      <c r="BO25" s="116"/>
      <c r="BP25" s="116"/>
      <c r="BQ25" s="116"/>
      <c r="BR25" s="116"/>
      <c r="BS25" s="116"/>
      <c r="BT25" s="116"/>
      <c r="BU25" s="116"/>
      <c r="BV25" s="116"/>
      <c r="BW25" s="116"/>
      <c r="BX25" s="116"/>
      <c r="BY25" s="116"/>
      <c r="BZ25" s="117"/>
    </row>
    <row r="26" spans="1:78" ht="24.75" customHeight="1">
      <c r="A26" s="115"/>
      <c r="B26" s="116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7"/>
      <c r="N26" s="115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7"/>
      <c r="AA26" s="115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7"/>
      <c r="AN26" s="115"/>
      <c r="AO26" s="116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17"/>
      <c r="BA26" s="115"/>
      <c r="BB26" s="116"/>
      <c r="BC26" s="116"/>
      <c r="BD26" s="116"/>
      <c r="BE26" s="116"/>
      <c r="BF26" s="116"/>
      <c r="BG26" s="116"/>
      <c r="BH26" s="116"/>
      <c r="BI26" s="116"/>
      <c r="BJ26" s="116"/>
      <c r="BK26" s="116"/>
      <c r="BL26" s="116"/>
      <c r="BM26" s="117"/>
      <c r="BN26" s="115"/>
      <c r="BO26" s="116"/>
      <c r="BP26" s="116"/>
      <c r="BQ26" s="116"/>
      <c r="BR26" s="116"/>
      <c r="BS26" s="116"/>
      <c r="BT26" s="116"/>
      <c r="BU26" s="116"/>
      <c r="BV26" s="116"/>
      <c r="BW26" s="116"/>
      <c r="BX26" s="116"/>
      <c r="BY26" s="116"/>
      <c r="BZ26" s="117"/>
    </row>
    <row r="27" spans="1:78" ht="24.75" customHeight="1">
      <c r="A27" s="115"/>
      <c r="B27" s="116"/>
      <c r="C27" s="116"/>
      <c r="D27" s="116"/>
      <c r="E27" s="116"/>
      <c r="F27" s="116"/>
      <c r="G27" s="116"/>
      <c r="H27" s="116"/>
      <c r="I27" s="116"/>
      <c r="J27" s="116"/>
      <c r="K27" s="116"/>
      <c r="L27" s="116"/>
      <c r="M27" s="117"/>
      <c r="N27" s="115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7"/>
      <c r="AA27" s="115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7"/>
      <c r="AN27" s="115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7"/>
      <c r="BA27" s="115"/>
      <c r="BB27" s="116"/>
      <c r="BC27" s="116"/>
      <c r="BD27" s="116"/>
      <c r="BE27" s="116"/>
      <c r="BF27" s="116"/>
      <c r="BG27" s="116"/>
      <c r="BH27" s="116"/>
      <c r="BI27" s="116"/>
      <c r="BJ27" s="116"/>
      <c r="BK27" s="116"/>
      <c r="BL27" s="116"/>
      <c r="BM27" s="117"/>
      <c r="BN27" s="115"/>
      <c r="BO27" s="116"/>
      <c r="BP27" s="116"/>
      <c r="BQ27" s="116"/>
      <c r="BR27" s="116"/>
      <c r="BS27" s="116"/>
      <c r="BT27" s="116"/>
      <c r="BU27" s="116"/>
      <c r="BV27" s="116"/>
      <c r="BW27" s="116"/>
      <c r="BX27" s="116"/>
      <c r="BY27" s="116"/>
      <c r="BZ27" s="117"/>
    </row>
    <row r="28" spans="1:78" ht="24.75" customHeight="1">
      <c r="A28" s="115"/>
      <c r="B28" s="116"/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17"/>
      <c r="N28" s="115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7"/>
      <c r="AA28" s="115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7"/>
      <c r="AN28" s="115"/>
      <c r="AO28" s="116"/>
      <c r="AP28" s="116"/>
      <c r="AQ28" s="116"/>
      <c r="AR28" s="116"/>
      <c r="AS28" s="116"/>
      <c r="AT28" s="116"/>
      <c r="AU28" s="116"/>
      <c r="AV28" s="116"/>
      <c r="AW28" s="116"/>
      <c r="AX28" s="116"/>
      <c r="AY28" s="116"/>
      <c r="AZ28" s="117"/>
      <c r="BA28" s="115"/>
      <c r="BB28" s="116"/>
      <c r="BC28" s="116"/>
      <c r="BD28" s="116"/>
      <c r="BE28" s="116"/>
      <c r="BF28" s="116"/>
      <c r="BG28" s="116"/>
      <c r="BH28" s="116"/>
      <c r="BI28" s="116"/>
      <c r="BJ28" s="116"/>
      <c r="BK28" s="116"/>
      <c r="BL28" s="116"/>
      <c r="BM28" s="117"/>
      <c r="BN28" s="115"/>
      <c r="BO28" s="116"/>
      <c r="BP28" s="116"/>
      <c r="BQ28" s="116"/>
      <c r="BR28" s="116"/>
      <c r="BS28" s="116"/>
      <c r="BT28" s="116"/>
      <c r="BU28" s="116"/>
      <c r="BV28" s="116"/>
      <c r="BW28" s="116"/>
      <c r="BX28" s="116"/>
      <c r="BY28" s="116"/>
      <c r="BZ28" s="117"/>
    </row>
    <row r="29" spans="1:78" ht="24.75" customHeight="1">
      <c r="A29" s="115"/>
      <c r="B29" s="116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7"/>
      <c r="N29" s="115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7"/>
      <c r="AA29" s="115"/>
      <c r="AB29" s="116"/>
      <c r="AC29" s="116"/>
      <c r="AD29" s="116"/>
      <c r="AE29" s="116"/>
      <c r="AF29" s="116"/>
      <c r="AG29" s="116"/>
      <c r="AH29" s="116"/>
      <c r="AI29" s="116"/>
      <c r="AJ29" s="116"/>
      <c r="AK29" s="116"/>
      <c r="AL29" s="116"/>
      <c r="AM29" s="117"/>
      <c r="AN29" s="115"/>
      <c r="AO29" s="116"/>
      <c r="AP29" s="116"/>
      <c r="AQ29" s="116"/>
      <c r="AR29" s="116"/>
      <c r="AS29" s="116"/>
      <c r="AT29" s="116"/>
      <c r="AU29" s="116"/>
      <c r="AV29" s="116"/>
      <c r="AW29" s="116"/>
      <c r="AX29" s="116"/>
      <c r="AY29" s="116"/>
      <c r="AZ29" s="117"/>
      <c r="BA29" s="115"/>
      <c r="BB29" s="116"/>
      <c r="BC29" s="116"/>
      <c r="BD29" s="116"/>
      <c r="BE29" s="116"/>
      <c r="BF29" s="116"/>
      <c r="BG29" s="116"/>
      <c r="BH29" s="116"/>
      <c r="BI29" s="116"/>
      <c r="BJ29" s="116"/>
      <c r="BK29" s="116"/>
      <c r="BL29" s="116"/>
      <c r="BM29" s="117"/>
      <c r="BN29" s="115"/>
      <c r="BO29" s="116"/>
      <c r="BP29" s="116"/>
      <c r="BQ29" s="116"/>
      <c r="BR29" s="116"/>
      <c r="BS29" s="116"/>
      <c r="BT29" s="116"/>
      <c r="BU29" s="116"/>
      <c r="BV29" s="116"/>
      <c r="BW29" s="116"/>
      <c r="BX29" s="116"/>
      <c r="BY29" s="116"/>
      <c r="BZ29" s="117"/>
    </row>
    <row r="30" spans="1:78" ht="24.75" customHeight="1">
      <c r="A30" s="115"/>
      <c r="B30" s="116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7"/>
      <c r="N30" s="115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7"/>
      <c r="AA30" s="115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7"/>
      <c r="AN30" s="115"/>
      <c r="AO30" s="116"/>
      <c r="AP30" s="116"/>
      <c r="AQ30" s="116"/>
      <c r="AR30" s="116"/>
      <c r="AS30" s="116"/>
      <c r="AT30" s="116"/>
      <c r="AU30" s="116"/>
      <c r="AV30" s="116"/>
      <c r="AW30" s="116"/>
      <c r="AX30" s="116"/>
      <c r="AY30" s="116"/>
      <c r="AZ30" s="117"/>
      <c r="BA30" s="115"/>
      <c r="BB30" s="116"/>
      <c r="BC30" s="116"/>
      <c r="BD30" s="116"/>
      <c r="BE30" s="116"/>
      <c r="BF30" s="116"/>
      <c r="BG30" s="116"/>
      <c r="BH30" s="116"/>
      <c r="BI30" s="116"/>
      <c r="BJ30" s="116"/>
      <c r="BK30" s="116"/>
      <c r="BL30" s="116"/>
      <c r="BM30" s="117"/>
      <c r="BN30" s="115"/>
      <c r="BO30" s="116"/>
      <c r="BP30" s="116"/>
      <c r="BQ30" s="116"/>
      <c r="BR30" s="116"/>
      <c r="BS30" s="116"/>
      <c r="BT30" s="116"/>
      <c r="BU30" s="116"/>
      <c r="BV30" s="116"/>
      <c r="BW30" s="116"/>
      <c r="BX30" s="116"/>
      <c r="BY30" s="116"/>
      <c r="BZ30" s="117"/>
    </row>
    <row r="31" spans="1:78" ht="24.75" customHeight="1">
      <c r="A31" s="115"/>
      <c r="B31" s="116"/>
      <c r="C31" s="116"/>
      <c r="D31" s="116"/>
      <c r="E31" s="116"/>
      <c r="F31" s="116"/>
      <c r="G31" s="116"/>
      <c r="H31" s="116"/>
      <c r="I31" s="116"/>
      <c r="J31" s="116"/>
      <c r="K31" s="116"/>
      <c r="L31" s="116"/>
      <c r="M31" s="117"/>
      <c r="N31" s="115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7"/>
      <c r="AA31" s="115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117"/>
      <c r="AN31" s="115"/>
      <c r="AO31" s="116"/>
      <c r="AP31" s="116"/>
      <c r="AQ31" s="116"/>
      <c r="AR31" s="116"/>
      <c r="AS31" s="116"/>
      <c r="AT31" s="116"/>
      <c r="AU31" s="116"/>
      <c r="AV31" s="116"/>
      <c r="AW31" s="116"/>
      <c r="AX31" s="116"/>
      <c r="AY31" s="116"/>
      <c r="AZ31" s="117"/>
      <c r="BA31" s="115"/>
      <c r="BB31" s="116"/>
      <c r="BC31" s="116"/>
      <c r="BD31" s="116"/>
      <c r="BE31" s="116"/>
      <c r="BF31" s="116"/>
      <c r="BG31" s="116"/>
      <c r="BH31" s="116"/>
      <c r="BI31" s="116"/>
      <c r="BJ31" s="116"/>
      <c r="BK31" s="116"/>
      <c r="BL31" s="116"/>
      <c r="BM31" s="117"/>
      <c r="BN31" s="115"/>
      <c r="BO31" s="116"/>
      <c r="BP31" s="116"/>
      <c r="BQ31" s="116"/>
      <c r="BR31" s="116"/>
      <c r="BS31" s="116"/>
      <c r="BT31" s="116"/>
      <c r="BU31" s="116"/>
      <c r="BV31" s="116"/>
      <c r="BW31" s="116"/>
      <c r="BX31" s="116"/>
      <c r="BY31" s="116"/>
      <c r="BZ31" s="117"/>
    </row>
    <row r="32" spans="1:78" ht="24.75" customHeight="1">
      <c r="A32" s="115"/>
      <c r="B32" s="116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7"/>
      <c r="N32" s="115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7"/>
      <c r="AA32" s="115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7"/>
      <c r="AN32" s="115"/>
      <c r="AO32" s="116"/>
      <c r="AP32" s="116"/>
      <c r="AQ32" s="116"/>
      <c r="AR32" s="116"/>
      <c r="AS32" s="116"/>
      <c r="AT32" s="116"/>
      <c r="AU32" s="116"/>
      <c r="AV32" s="116"/>
      <c r="AW32" s="116"/>
      <c r="AX32" s="116"/>
      <c r="AY32" s="116"/>
      <c r="AZ32" s="117"/>
      <c r="BA32" s="115"/>
      <c r="BB32" s="116"/>
      <c r="BC32" s="116"/>
      <c r="BD32" s="116"/>
      <c r="BE32" s="116"/>
      <c r="BF32" s="116"/>
      <c r="BG32" s="116"/>
      <c r="BH32" s="116"/>
      <c r="BI32" s="116"/>
      <c r="BJ32" s="116"/>
      <c r="BK32" s="116"/>
      <c r="BL32" s="116"/>
      <c r="BM32" s="117"/>
      <c r="BN32" s="115"/>
      <c r="BO32" s="116"/>
      <c r="BP32" s="116"/>
      <c r="BQ32" s="116"/>
      <c r="BR32" s="116"/>
      <c r="BS32" s="116"/>
      <c r="BT32" s="116"/>
      <c r="BU32" s="116"/>
      <c r="BV32" s="116"/>
      <c r="BW32" s="116"/>
      <c r="BX32" s="116"/>
      <c r="BY32" s="116"/>
      <c r="BZ32" s="117"/>
    </row>
    <row r="33" spans="1:78" ht="24.75" customHeight="1">
      <c r="A33" s="115"/>
      <c r="B33" s="116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7"/>
      <c r="N33" s="115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7"/>
      <c r="AA33" s="115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6"/>
      <c r="AM33" s="117"/>
      <c r="AN33" s="115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7"/>
      <c r="BA33" s="115"/>
      <c r="BB33" s="116"/>
      <c r="BC33" s="116"/>
      <c r="BD33" s="116"/>
      <c r="BE33" s="116"/>
      <c r="BF33" s="116"/>
      <c r="BG33" s="116"/>
      <c r="BH33" s="116"/>
      <c r="BI33" s="116"/>
      <c r="BJ33" s="116"/>
      <c r="BK33" s="116"/>
      <c r="BL33" s="116"/>
      <c r="BM33" s="117"/>
      <c r="BN33" s="115"/>
      <c r="BO33" s="116"/>
      <c r="BP33" s="116"/>
      <c r="BQ33" s="116"/>
      <c r="BR33" s="116"/>
      <c r="BS33" s="116"/>
      <c r="BT33" s="116"/>
      <c r="BU33" s="116"/>
      <c r="BV33" s="116"/>
      <c r="BW33" s="116"/>
      <c r="BX33" s="116"/>
      <c r="BY33" s="116"/>
      <c r="BZ33" s="117"/>
    </row>
    <row r="34" spans="1:78" ht="24.75" customHeight="1">
      <c r="A34" s="115"/>
      <c r="B34" s="116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7"/>
      <c r="N34" s="115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7"/>
      <c r="AA34" s="115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7"/>
      <c r="AN34" s="115"/>
      <c r="AO34" s="116"/>
      <c r="AP34" s="116"/>
      <c r="AQ34" s="116"/>
      <c r="AR34" s="116"/>
      <c r="AS34" s="116"/>
      <c r="AT34" s="116"/>
      <c r="AU34" s="116"/>
      <c r="AV34" s="116"/>
      <c r="AW34" s="116"/>
      <c r="AX34" s="116"/>
      <c r="AY34" s="116"/>
      <c r="AZ34" s="117"/>
      <c r="BA34" s="115"/>
      <c r="BB34" s="116"/>
      <c r="BC34" s="116"/>
      <c r="BD34" s="116"/>
      <c r="BE34" s="116"/>
      <c r="BF34" s="116"/>
      <c r="BG34" s="116"/>
      <c r="BH34" s="116"/>
      <c r="BI34" s="116"/>
      <c r="BJ34" s="116"/>
      <c r="BK34" s="116"/>
      <c r="BL34" s="116"/>
      <c r="BM34" s="117"/>
      <c r="BN34" s="115"/>
      <c r="BO34" s="116"/>
      <c r="BP34" s="116"/>
      <c r="BQ34" s="116"/>
      <c r="BR34" s="116"/>
      <c r="BS34" s="116"/>
      <c r="BT34" s="116"/>
      <c r="BU34" s="116"/>
      <c r="BV34" s="116"/>
      <c r="BW34" s="116"/>
      <c r="BX34" s="116"/>
      <c r="BY34" s="116"/>
      <c r="BZ34" s="117"/>
    </row>
    <row r="35" spans="1:78" ht="24.75" customHeight="1">
      <c r="A35" s="118"/>
      <c r="B35" s="119"/>
      <c r="C35" s="119"/>
      <c r="D35" s="119"/>
      <c r="E35" s="119"/>
      <c r="F35" s="119"/>
      <c r="G35" s="119"/>
      <c r="H35" s="119"/>
      <c r="I35" s="119"/>
      <c r="J35" s="119"/>
      <c r="K35" s="119"/>
      <c r="L35" s="119"/>
      <c r="M35" s="120"/>
      <c r="N35" s="118"/>
      <c r="O35" s="119"/>
      <c r="P35" s="119"/>
      <c r="Q35" s="119"/>
      <c r="R35" s="119"/>
      <c r="S35" s="119"/>
      <c r="T35" s="119"/>
      <c r="U35" s="119"/>
      <c r="V35" s="119"/>
      <c r="W35" s="119"/>
      <c r="X35" s="119"/>
      <c r="Y35" s="119"/>
      <c r="Z35" s="120"/>
      <c r="AA35" s="118"/>
      <c r="AB35" s="119"/>
      <c r="AC35" s="119"/>
      <c r="AD35" s="119"/>
      <c r="AE35" s="119"/>
      <c r="AF35" s="119"/>
      <c r="AG35" s="119"/>
      <c r="AH35" s="119"/>
      <c r="AI35" s="119"/>
      <c r="AJ35" s="119"/>
      <c r="AK35" s="119"/>
      <c r="AL35" s="119"/>
      <c r="AM35" s="120"/>
      <c r="AN35" s="118"/>
      <c r="AO35" s="119"/>
      <c r="AP35" s="119"/>
      <c r="AQ35" s="119"/>
      <c r="AR35" s="119"/>
      <c r="AS35" s="119"/>
      <c r="AT35" s="119"/>
      <c r="AU35" s="119"/>
      <c r="AV35" s="119"/>
      <c r="AW35" s="119"/>
      <c r="AX35" s="119"/>
      <c r="AY35" s="119"/>
      <c r="AZ35" s="120"/>
      <c r="BA35" s="118"/>
      <c r="BB35" s="119"/>
      <c r="BC35" s="119"/>
      <c r="BD35" s="119"/>
      <c r="BE35" s="119"/>
      <c r="BF35" s="119"/>
      <c r="BG35" s="119"/>
      <c r="BH35" s="119"/>
      <c r="BI35" s="119"/>
      <c r="BJ35" s="119"/>
      <c r="BK35" s="119"/>
      <c r="BL35" s="119"/>
      <c r="BM35" s="120"/>
      <c r="BN35" s="118"/>
      <c r="BO35" s="119"/>
      <c r="BP35" s="119"/>
      <c r="BQ35" s="119"/>
      <c r="BR35" s="119"/>
      <c r="BS35" s="119"/>
      <c r="BT35" s="119"/>
      <c r="BU35" s="119"/>
      <c r="BV35" s="119"/>
      <c r="BW35" s="119"/>
      <c r="BX35" s="119"/>
      <c r="BY35" s="119"/>
      <c r="BZ35" s="12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73"/>
  <sheetViews>
    <sheetView zoomScale="75" zoomScaleNormal="75" workbookViewId="0" xr3:uid="{842E5F09-E766-5B8D-85AF-A39847EA96FD}"/>
  </sheetViews>
  <sheetFormatPr defaultRowHeight="15.75" customHeight="1"/>
  <cols>
    <col min="1" max="1" width="8.28515625" style="8" customWidth="1"/>
    <col min="2" max="5" width="7.28515625" style="8" customWidth="1"/>
    <col min="6" max="6" width="2.140625" style="8" customWidth="1"/>
    <col min="7" max="9" width="7.28515625" style="8" customWidth="1"/>
    <col min="10" max="10" width="1.28515625" style="8" customWidth="1"/>
    <col min="11" max="11" width="7.28515625" style="8" customWidth="1"/>
    <col min="12" max="12" width="2.140625" style="8" customWidth="1"/>
    <col min="13" max="18" width="7.28515625" style="8" customWidth="1"/>
    <col min="19" max="19" width="1.28515625" style="8" customWidth="1"/>
    <col min="20" max="20" width="9.140625" style="35"/>
    <col min="21" max="16384" width="9.140625" style="8"/>
  </cols>
  <sheetData>
    <row r="1" spans="1:26" ht="15.75" customHeight="1">
      <c r="A1" s="10"/>
      <c r="B1" s="11"/>
      <c r="C1" s="11"/>
      <c r="D1" s="11"/>
      <c r="E1" s="11"/>
      <c r="F1" s="11"/>
      <c r="G1" s="11"/>
      <c r="H1" s="11"/>
      <c r="I1" s="11"/>
      <c r="J1" s="11"/>
      <c r="K1" s="13"/>
      <c r="L1" s="13"/>
      <c r="M1" s="13"/>
      <c r="N1" s="13"/>
      <c r="O1" s="13"/>
      <c r="P1" s="13"/>
      <c r="Q1" s="13"/>
      <c r="R1" s="13"/>
      <c r="S1" s="13"/>
      <c r="T1" s="32"/>
    </row>
    <row r="2" spans="1:26" ht="15.75" customHeight="1">
      <c r="A2" s="12"/>
      <c r="B2" s="13"/>
      <c r="C2" s="13"/>
      <c r="D2" s="13"/>
      <c r="E2" s="13"/>
      <c r="F2" s="13"/>
      <c r="G2" s="13"/>
      <c r="H2" s="13"/>
      <c r="I2" s="13"/>
      <c r="J2" s="13"/>
      <c r="K2" s="13"/>
      <c r="L2" s="25" t="s">
        <v>0</v>
      </c>
      <c r="M2" s="7"/>
      <c r="N2" s="31" t="str">
        <f>'Job Details'!$C$6</f>
        <v>Chris Mason</v>
      </c>
      <c r="O2" s="7"/>
      <c r="P2" s="7"/>
      <c r="Q2" s="7"/>
      <c r="R2" s="7"/>
      <c r="S2" s="7"/>
      <c r="T2" s="33"/>
      <c r="U2" s="6"/>
      <c r="V2" s="6"/>
      <c r="W2" s="6"/>
      <c r="X2" s="6"/>
      <c r="Y2" s="6"/>
      <c r="Z2" s="6"/>
    </row>
    <row r="3" spans="1:26" ht="15.75" customHeight="1">
      <c r="A3" s="12"/>
      <c r="B3" s="13"/>
      <c r="C3" s="13"/>
      <c r="D3" s="13"/>
      <c r="E3" s="13"/>
      <c r="F3" s="13"/>
      <c r="G3" s="13"/>
      <c r="H3" s="13"/>
      <c r="I3" s="13"/>
      <c r="J3" s="13"/>
      <c r="K3" s="13"/>
      <c r="L3" s="25" t="s">
        <v>2</v>
      </c>
      <c r="M3" s="7"/>
      <c r="N3" s="7" t="str">
        <f>'Job Details'!$C$7</f>
        <v>WAL-1893 Newbridge</v>
      </c>
      <c r="O3" s="7"/>
      <c r="P3" s="7"/>
      <c r="Q3" s="7"/>
      <c r="R3" s="7"/>
      <c r="S3" s="7"/>
      <c r="T3" s="33"/>
      <c r="U3" s="6"/>
      <c r="V3" s="6"/>
      <c r="W3" s="6"/>
      <c r="X3" s="6"/>
      <c r="Y3" s="6"/>
      <c r="Z3" s="6"/>
    </row>
    <row r="4" spans="1:26" ht="15.75" customHeight="1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25" t="s">
        <v>4</v>
      </c>
      <c r="M4" s="7"/>
      <c r="N4" s="31">
        <v>1</v>
      </c>
      <c r="O4" s="7"/>
      <c r="P4" s="7"/>
      <c r="Q4" s="7"/>
      <c r="R4" s="7"/>
      <c r="S4" s="7"/>
      <c r="T4" s="33"/>
      <c r="U4" s="6"/>
      <c r="V4" s="6"/>
      <c r="W4" s="9"/>
      <c r="X4" s="6"/>
      <c r="Y4" s="6"/>
      <c r="Z4" s="6"/>
    </row>
    <row r="5" spans="1:26" ht="15.75" customHeight="1">
      <c r="A5" s="12"/>
      <c r="B5" s="13"/>
      <c r="C5" s="13"/>
      <c r="D5" s="13"/>
      <c r="E5" s="13"/>
      <c r="F5" s="13"/>
      <c r="G5" s="13"/>
      <c r="H5" s="13"/>
      <c r="I5" s="13"/>
      <c r="J5" s="13"/>
      <c r="K5" s="13"/>
      <c r="L5" s="25" t="s">
        <v>17</v>
      </c>
      <c r="M5" s="7"/>
      <c r="N5" s="87" t="str">
        <f>'Job Details'!$C$9</f>
        <v>Tuesday 30th June 2015</v>
      </c>
      <c r="O5" s="87"/>
      <c r="P5" s="87"/>
      <c r="Q5" s="31"/>
      <c r="R5" s="31"/>
      <c r="S5" s="7"/>
      <c r="T5" s="33"/>
      <c r="U5" s="6"/>
      <c r="V5" s="6"/>
      <c r="W5" s="9"/>
      <c r="X5" s="6"/>
      <c r="Y5" s="6"/>
      <c r="Z5" s="6"/>
    </row>
    <row r="6" spans="1:26" ht="15.75" customHeight="1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34"/>
    </row>
    <row r="8" spans="1:26" ht="15.75" customHeight="1">
      <c r="A8" s="6"/>
      <c r="B8" s="6"/>
    </row>
    <row r="9" spans="1:26" ht="15.75" customHeight="1">
      <c r="B9" s="26" t="s">
        <v>18</v>
      </c>
      <c r="C9" s="27"/>
      <c r="D9" s="27"/>
      <c r="E9" s="28"/>
      <c r="F9" s="29"/>
      <c r="G9" s="26" t="s">
        <v>19</v>
      </c>
      <c r="H9" s="27"/>
      <c r="I9" s="27"/>
      <c r="J9" s="27"/>
      <c r="K9" s="28"/>
      <c r="M9" s="127" t="s">
        <v>20</v>
      </c>
      <c r="T9" s="8"/>
    </row>
    <row r="10" spans="1:26" s="40" customFormat="1" ht="45" customHeight="1">
      <c r="B10" s="41" t="s">
        <v>21</v>
      </c>
      <c r="C10" s="42" t="s">
        <v>22</v>
      </c>
      <c r="D10" s="42" t="s">
        <v>23</v>
      </c>
      <c r="E10" s="43" t="s">
        <v>24</v>
      </c>
      <c r="G10" s="41" t="str">
        <f>B10</f>
        <v>PCL on Road</v>
      </c>
      <c r="H10" s="42" t="str">
        <f>C10</f>
        <v>PCL on Path</v>
      </c>
      <c r="I10" s="42" t="str">
        <f>D10</f>
        <v>Ped</v>
      </c>
      <c r="J10" s="42" t="e">
        <f>#REF!</f>
        <v>#REF!</v>
      </c>
      <c r="K10" s="43" t="s">
        <v>24</v>
      </c>
      <c r="M10" s="128"/>
    </row>
    <row r="11" spans="1:26" ht="15.75" customHeight="1">
      <c r="M11" s="35"/>
      <c r="T11" s="8"/>
    </row>
    <row r="12" spans="1:26" ht="15.75" customHeight="1">
      <c r="A12" s="16">
        <v>0.29166666666666669</v>
      </c>
      <c r="B12" s="10">
        <v>2</v>
      </c>
      <c r="C12" s="11">
        <v>0</v>
      </c>
      <c r="D12" s="11">
        <v>4</v>
      </c>
      <c r="E12" s="22">
        <f>SUM(B12:D12)</f>
        <v>6</v>
      </c>
      <c r="G12" s="10">
        <v>1</v>
      </c>
      <c r="H12" s="11">
        <v>0</v>
      </c>
      <c r="I12" s="11">
        <v>3</v>
      </c>
      <c r="J12" s="11">
        <v>0</v>
      </c>
      <c r="K12" s="22">
        <f>SUM(G12:J12)</f>
        <v>4</v>
      </c>
      <c r="M12" s="36">
        <f t="shared" ref="M12:M40" si="0">SUM(E12+K12)</f>
        <v>10</v>
      </c>
      <c r="T12" s="8"/>
    </row>
    <row r="13" spans="1:26" ht="15.75" customHeight="1">
      <c r="A13" s="17">
        <v>0.30208333333333331</v>
      </c>
      <c r="B13" s="12">
        <v>1</v>
      </c>
      <c r="C13" s="13">
        <v>0</v>
      </c>
      <c r="D13" s="13">
        <v>3</v>
      </c>
      <c r="E13" s="23">
        <f>SUM(B13:D13)</f>
        <v>4</v>
      </c>
      <c r="G13" s="12">
        <v>1</v>
      </c>
      <c r="H13" s="13">
        <v>0</v>
      </c>
      <c r="I13" s="13">
        <v>3</v>
      </c>
      <c r="J13" s="13">
        <v>0</v>
      </c>
      <c r="K13" s="23">
        <f>SUM(G13:J13)</f>
        <v>4</v>
      </c>
      <c r="M13" s="37">
        <f t="shared" si="0"/>
        <v>8</v>
      </c>
      <c r="T13" s="8"/>
    </row>
    <row r="14" spans="1:26" ht="15.75" customHeight="1">
      <c r="A14" s="17">
        <v>0.3125</v>
      </c>
      <c r="B14" s="12">
        <v>5</v>
      </c>
      <c r="C14" s="13">
        <v>1</v>
      </c>
      <c r="D14" s="13">
        <v>2</v>
      </c>
      <c r="E14" s="23">
        <f>SUM(B14:D14)</f>
        <v>8</v>
      </c>
      <c r="G14" s="12">
        <v>5</v>
      </c>
      <c r="H14" s="13">
        <v>0</v>
      </c>
      <c r="I14" s="13">
        <v>3</v>
      </c>
      <c r="J14" s="13">
        <v>0</v>
      </c>
      <c r="K14" s="23">
        <f>SUM(G14:J14)</f>
        <v>8</v>
      </c>
      <c r="M14" s="37">
        <f t="shared" si="0"/>
        <v>16</v>
      </c>
      <c r="T14" s="8"/>
    </row>
    <row r="15" spans="1:26" ht="15.75" customHeight="1">
      <c r="A15" s="18">
        <v>0.32291666666666669</v>
      </c>
      <c r="B15" s="14">
        <v>2</v>
      </c>
      <c r="C15" s="15">
        <v>0</v>
      </c>
      <c r="D15" s="15">
        <v>4</v>
      </c>
      <c r="E15" s="24">
        <f>SUM(B15:D15)</f>
        <v>6</v>
      </c>
      <c r="G15" s="14">
        <v>4</v>
      </c>
      <c r="H15" s="15">
        <v>1</v>
      </c>
      <c r="I15" s="15">
        <v>6</v>
      </c>
      <c r="J15" s="15">
        <v>0</v>
      </c>
      <c r="K15" s="24">
        <f>SUM(G15:J15)</f>
        <v>11</v>
      </c>
      <c r="M15" s="38">
        <f t="shared" si="0"/>
        <v>17</v>
      </c>
      <c r="T15" s="8"/>
    </row>
    <row r="16" spans="1:26" ht="15.75" customHeight="1">
      <c r="A16" s="19" t="s">
        <v>25</v>
      </c>
      <c r="B16" s="20">
        <f t="shared" ref="B16:E16" si="1">SUM(B12:B15)</f>
        <v>10</v>
      </c>
      <c r="C16" s="21">
        <f t="shared" si="1"/>
        <v>1</v>
      </c>
      <c r="D16" s="21">
        <f t="shared" si="1"/>
        <v>13</v>
      </c>
      <c r="E16" s="19">
        <f t="shared" si="1"/>
        <v>24</v>
      </c>
      <c r="G16" s="20">
        <f t="shared" ref="G16:K16" si="2">SUM(G12:G15)</f>
        <v>11</v>
      </c>
      <c r="H16" s="21">
        <f t="shared" si="2"/>
        <v>1</v>
      </c>
      <c r="I16" s="21">
        <f t="shared" si="2"/>
        <v>15</v>
      </c>
      <c r="J16" s="21">
        <f t="shared" si="2"/>
        <v>0</v>
      </c>
      <c r="K16" s="19">
        <f t="shared" si="2"/>
        <v>27</v>
      </c>
      <c r="M16" s="39">
        <f t="shared" si="0"/>
        <v>51</v>
      </c>
      <c r="T16" s="8"/>
    </row>
    <row r="17" spans="1:20" ht="15.75" customHeight="1">
      <c r="A17" s="16">
        <v>0.33333333333333331</v>
      </c>
      <c r="B17" s="10">
        <v>1</v>
      </c>
      <c r="C17" s="11">
        <v>0</v>
      </c>
      <c r="D17" s="11">
        <v>3</v>
      </c>
      <c r="E17" s="22">
        <f>SUM(B17:D17)</f>
        <v>4</v>
      </c>
      <c r="G17" s="10">
        <v>4</v>
      </c>
      <c r="H17" s="11">
        <v>0</v>
      </c>
      <c r="I17" s="11">
        <v>1</v>
      </c>
      <c r="J17" s="11">
        <v>0</v>
      </c>
      <c r="K17" s="22">
        <f>SUM(G17:J17)</f>
        <v>5</v>
      </c>
      <c r="M17" s="36">
        <f t="shared" si="0"/>
        <v>9</v>
      </c>
      <c r="T17" s="8"/>
    </row>
    <row r="18" spans="1:20" s="93" customFormat="1" ht="15.75" customHeight="1">
      <c r="A18" s="89">
        <v>0.34375</v>
      </c>
      <c r="B18" s="90">
        <v>2</v>
      </c>
      <c r="C18" s="91">
        <v>0</v>
      </c>
      <c r="D18" s="91">
        <v>6</v>
      </c>
      <c r="E18" s="92">
        <f>SUM(B18:D18)</f>
        <v>8</v>
      </c>
      <c r="G18" s="90">
        <v>6</v>
      </c>
      <c r="H18" s="91">
        <v>0</v>
      </c>
      <c r="I18" s="91">
        <v>2</v>
      </c>
      <c r="J18" s="91">
        <v>0</v>
      </c>
      <c r="K18" s="92">
        <f>SUM(G18:J18)</f>
        <v>8</v>
      </c>
      <c r="M18" s="94">
        <f t="shared" si="0"/>
        <v>16</v>
      </c>
    </row>
    <row r="19" spans="1:20" ht="15.75" customHeight="1">
      <c r="A19" s="17">
        <v>0.35416666666666669</v>
      </c>
      <c r="B19" s="12">
        <v>1</v>
      </c>
      <c r="C19" s="13">
        <v>3</v>
      </c>
      <c r="D19" s="13">
        <v>5</v>
      </c>
      <c r="E19" s="23">
        <f>SUM(B19:D19)</f>
        <v>9</v>
      </c>
      <c r="G19" s="12">
        <v>4</v>
      </c>
      <c r="H19" s="13">
        <v>0</v>
      </c>
      <c r="I19" s="13">
        <v>4</v>
      </c>
      <c r="J19" s="13">
        <v>0</v>
      </c>
      <c r="K19" s="23">
        <f>SUM(G19:J19)</f>
        <v>8</v>
      </c>
      <c r="M19" s="37">
        <f t="shared" si="0"/>
        <v>17</v>
      </c>
      <c r="T19" s="8"/>
    </row>
    <row r="20" spans="1:20" ht="15.75" customHeight="1">
      <c r="A20" s="18">
        <v>0.36458333333333331</v>
      </c>
      <c r="B20" s="14">
        <v>1</v>
      </c>
      <c r="C20" s="15">
        <v>0</v>
      </c>
      <c r="D20" s="15">
        <v>2</v>
      </c>
      <c r="E20" s="24">
        <f>SUM(B20:D20)</f>
        <v>3</v>
      </c>
      <c r="G20" s="14">
        <v>3</v>
      </c>
      <c r="H20" s="15">
        <v>0</v>
      </c>
      <c r="I20" s="15">
        <v>1</v>
      </c>
      <c r="J20" s="15">
        <v>0</v>
      </c>
      <c r="K20" s="24">
        <f>SUM(G20:J20)</f>
        <v>4</v>
      </c>
      <c r="M20" s="38">
        <f t="shared" si="0"/>
        <v>7</v>
      </c>
      <c r="T20" s="8"/>
    </row>
    <row r="21" spans="1:20" ht="15.75" customHeight="1">
      <c r="A21" s="19" t="s">
        <v>25</v>
      </c>
      <c r="B21" s="20">
        <f>SUM(B17:B20)</f>
        <v>5</v>
      </c>
      <c r="C21" s="21">
        <f>SUM(C17:C20)</f>
        <v>3</v>
      </c>
      <c r="D21" s="21">
        <f>SUM(D17:D20)</f>
        <v>16</v>
      </c>
      <c r="E21" s="19">
        <f>SUM(E17:E20)</f>
        <v>24</v>
      </c>
      <c r="G21" s="20">
        <f>SUM(G17:G20)</f>
        <v>17</v>
      </c>
      <c r="H21" s="21">
        <f>SUM(H17:H20)</f>
        <v>0</v>
      </c>
      <c r="I21" s="21">
        <f>SUM(I17:I20)</f>
        <v>8</v>
      </c>
      <c r="J21" s="21">
        <f>SUM(J17:J20)</f>
        <v>0</v>
      </c>
      <c r="K21" s="19">
        <f>SUM(K17:K20)</f>
        <v>25</v>
      </c>
      <c r="M21" s="39">
        <f t="shared" si="0"/>
        <v>49</v>
      </c>
      <c r="T21" s="8"/>
    </row>
    <row r="22" spans="1:20" ht="15.75" customHeight="1">
      <c r="A22" s="16">
        <v>0.375</v>
      </c>
      <c r="B22" s="10">
        <v>1</v>
      </c>
      <c r="C22" s="11">
        <v>0</v>
      </c>
      <c r="D22" s="11">
        <v>3</v>
      </c>
      <c r="E22" s="22">
        <f>SUM(B22:D22)</f>
        <v>4</v>
      </c>
      <c r="G22" s="10">
        <v>1</v>
      </c>
      <c r="H22" s="11">
        <v>0</v>
      </c>
      <c r="I22" s="11">
        <v>2</v>
      </c>
      <c r="J22" s="11">
        <v>0</v>
      </c>
      <c r="K22" s="22">
        <f>SUM(G22:J22)</f>
        <v>3</v>
      </c>
      <c r="M22" s="36">
        <f t="shared" si="0"/>
        <v>7</v>
      </c>
      <c r="T22" s="8"/>
    </row>
    <row r="23" spans="1:20" ht="15.75" customHeight="1">
      <c r="A23" s="17">
        <v>0.38541666666666669</v>
      </c>
      <c r="B23" s="12">
        <v>1</v>
      </c>
      <c r="C23" s="13">
        <v>0</v>
      </c>
      <c r="D23" s="13">
        <v>6</v>
      </c>
      <c r="E23" s="23">
        <f>SUM(B23:D23)</f>
        <v>7</v>
      </c>
      <c r="G23" s="12">
        <v>3</v>
      </c>
      <c r="H23" s="13">
        <v>0</v>
      </c>
      <c r="I23" s="13">
        <v>2</v>
      </c>
      <c r="J23" s="13">
        <v>0</v>
      </c>
      <c r="K23" s="23">
        <f>SUM(G23:J23)</f>
        <v>5</v>
      </c>
      <c r="M23" s="37">
        <f t="shared" si="0"/>
        <v>12</v>
      </c>
      <c r="T23" s="8"/>
    </row>
    <row r="24" spans="1:20" ht="15.75" customHeight="1">
      <c r="A24" s="17">
        <v>0.39583333333333331</v>
      </c>
      <c r="B24" s="12">
        <v>0</v>
      </c>
      <c r="C24" s="13">
        <v>0</v>
      </c>
      <c r="D24" s="13">
        <v>0</v>
      </c>
      <c r="E24" s="23">
        <f>SUM(B24:D24)</f>
        <v>0</v>
      </c>
      <c r="G24" s="12">
        <v>0</v>
      </c>
      <c r="H24" s="13">
        <v>1</v>
      </c>
      <c r="I24" s="13">
        <v>1</v>
      </c>
      <c r="J24" s="13">
        <v>0</v>
      </c>
      <c r="K24" s="23">
        <f>SUM(G24:J24)</f>
        <v>2</v>
      </c>
      <c r="M24" s="37">
        <f t="shared" si="0"/>
        <v>2</v>
      </c>
      <c r="T24" s="8"/>
    </row>
    <row r="25" spans="1:20" ht="15.75" customHeight="1">
      <c r="A25" s="18">
        <v>0.40625</v>
      </c>
      <c r="B25" s="14">
        <v>0</v>
      </c>
      <c r="C25" s="15">
        <v>0</v>
      </c>
      <c r="D25" s="15">
        <v>1</v>
      </c>
      <c r="E25" s="24">
        <f>SUM(B25:D25)</f>
        <v>1</v>
      </c>
      <c r="G25" s="14">
        <v>3</v>
      </c>
      <c r="H25" s="15">
        <v>0</v>
      </c>
      <c r="I25" s="15">
        <v>2</v>
      </c>
      <c r="J25" s="15">
        <v>0</v>
      </c>
      <c r="K25" s="24">
        <f>SUM(G25:J25)</f>
        <v>5</v>
      </c>
      <c r="M25" s="38">
        <f t="shared" si="0"/>
        <v>6</v>
      </c>
      <c r="T25" s="8"/>
    </row>
    <row r="26" spans="1:20" ht="15.75" customHeight="1">
      <c r="A26" s="19" t="s">
        <v>25</v>
      </c>
      <c r="B26" s="20">
        <f t="shared" ref="B26:E26" si="3">SUM(B22:B25)</f>
        <v>2</v>
      </c>
      <c r="C26" s="21">
        <f t="shared" si="3"/>
        <v>0</v>
      </c>
      <c r="D26" s="21">
        <f t="shared" si="3"/>
        <v>10</v>
      </c>
      <c r="E26" s="19">
        <f t="shared" si="3"/>
        <v>12</v>
      </c>
      <c r="G26" s="20">
        <f t="shared" ref="G26:K26" si="4">SUM(G22:G25)</f>
        <v>7</v>
      </c>
      <c r="H26" s="21">
        <f t="shared" si="4"/>
        <v>1</v>
      </c>
      <c r="I26" s="21">
        <f t="shared" si="4"/>
        <v>7</v>
      </c>
      <c r="J26" s="21">
        <f t="shared" si="4"/>
        <v>0</v>
      </c>
      <c r="K26" s="19">
        <f t="shared" si="4"/>
        <v>15</v>
      </c>
      <c r="M26" s="39">
        <f t="shared" si="0"/>
        <v>27</v>
      </c>
      <c r="T26" s="8"/>
    </row>
    <row r="27" spans="1:20" ht="15.75" customHeight="1">
      <c r="A27" s="16">
        <v>0.41666666666666669</v>
      </c>
      <c r="B27" s="10">
        <v>2</v>
      </c>
      <c r="C27" s="11">
        <v>0</v>
      </c>
      <c r="D27" s="11">
        <v>0</v>
      </c>
      <c r="E27" s="22">
        <f>SUM(B27:D27)</f>
        <v>2</v>
      </c>
      <c r="G27" s="10">
        <v>0</v>
      </c>
      <c r="H27" s="11">
        <v>1</v>
      </c>
      <c r="I27" s="11">
        <v>0</v>
      </c>
      <c r="J27" s="11">
        <v>0</v>
      </c>
      <c r="K27" s="22">
        <f>SUM(G27:J27)</f>
        <v>1</v>
      </c>
      <c r="M27" s="36">
        <f t="shared" si="0"/>
        <v>3</v>
      </c>
      <c r="T27" s="8"/>
    </row>
    <row r="28" spans="1:20" ht="15.75" customHeight="1">
      <c r="A28" s="17">
        <v>0.42708333333333331</v>
      </c>
      <c r="B28" s="12">
        <v>0</v>
      </c>
      <c r="C28" s="13">
        <v>0</v>
      </c>
      <c r="D28" s="13">
        <v>2</v>
      </c>
      <c r="E28" s="23">
        <f>SUM(B28:D28)</f>
        <v>2</v>
      </c>
      <c r="G28" s="12">
        <v>2</v>
      </c>
      <c r="H28" s="13">
        <v>0</v>
      </c>
      <c r="I28" s="13">
        <v>1</v>
      </c>
      <c r="J28" s="13">
        <v>0</v>
      </c>
      <c r="K28" s="23">
        <f>SUM(G28:J28)</f>
        <v>3</v>
      </c>
      <c r="M28" s="37">
        <f t="shared" si="0"/>
        <v>5</v>
      </c>
      <c r="T28" s="8"/>
    </row>
    <row r="29" spans="1:20" ht="15.75" customHeight="1">
      <c r="A29" s="17">
        <v>0.4375</v>
      </c>
      <c r="B29" s="12">
        <v>2</v>
      </c>
      <c r="C29" s="13">
        <v>0</v>
      </c>
      <c r="D29" s="13">
        <v>2</v>
      </c>
      <c r="E29" s="23">
        <f>SUM(B29:D29)</f>
        <v>4</v>
      </c>
      <c r="G29" s="12">
        <v>1</v>
      </c>
      <c r="H29" s="13">
        <v>0</v>
      </c>
      <c r="I29" s="13">
        <v>1</v>
      </c>
      <c r="J29" s="13">
        <v>0</v>
      </c>
      <c r="K29" s="23">
        <f>SUM(G29:J29)</f>
        <v>2</v>
      </c>
      <c r="M29" s="37">
        <f t="shared" si="0"/>
        <v>6</v>
      </c>
      <c r="T29" s="8"/>
    </row>
    <row r="30" spans="1:20" ht="15.75" customHeight="1">
      <c r="A30" s="18">
        <v>0.44791666666666669</v>
      </c>
      <c r="B30" s="14">
        <v>0</v>
      </c>
      <c r="C30" s="15">
        <v>0</v>
      </c>
      <c r="D30" s="15">
        <v>2</v>
      </c>
      <c r="E30" s="24">
        <f>SUM(B30:D30)</f>
        <v>2</v>
      </c>
      <c r="G30" s="14">
        <v>0</v>
      </c>
      <c r="H30" s="15">
        <v>0</v>
      </c>
      <c r="I30" s="15">
        <v>2</v>
      </c>
      <c r="J30" s="15">
        <v>0</v>
      </c>
      <c r="K30" s="24">
        <f>SUM(G30:J30)</f>
        <v>2</v>
      </c>
      <c r="M30" s="38">
        <f t="shared" si="0"/>
        <v>4</v>
      </c>
      <c r="T30" s="8"/>
    </row>
    <row r="31" spans="1:20" ht="15.75" customHeight="1">
      <c r="A31" s="19" t="s">
        <v>25</v>
      </c>
      <c r="B31" s="20">
        <f t="shared" ref="B31:E31" si="5">SUM(B27:B30)</f>
        <v>4</v>
      </c>
      <c r="C31" s="21">
        <f t="shared" si="5"/>
        <v>0</v>
      </c>
      <c r="D31" s="21">
        <f t="shared" si="5"/>
        <v>6</v>
      </c>
      <c r="E31" s="19">
        <f t="shared" si="5"/>
        <v>10</v>
      </c>
      <c r="G31" s="20">
        <f t="shared" ref="G31:K31" si="6">SUM(G27:G30)</f>
        <v>3</v>
      </c>
      <c r="H31" s="21">
        <f t="shared" si="6"/>
        <v>1</v>
      </c>
      <c r="I31" s="21">
        <f t="shared" si="6"/>
        <v>4</v>
      </c>
      <c r="J31" s="21">
        <f t="shared" si="6"/>
        <v>0</v>
      </c>
      <c r="K31" s="19">
        <f t="shared" si="6"/>
        <v>8</v>
      </c>
      <c r="M31" s="39">
        <f t="shared" si="0"/>
        <v>18</v>
      </c>
      <c r="T31" s="8"/>
    </row>
    <row r="32" spans="1:20" ht="15.75" customHeight="1">
      <c r="A32" s="16">
        <v>0.45833333333333331</v>
      </c>
      <c r="B32" s="10">
        <v>2</v>
      </c>
      <c r="C32" s="11">
        <v>0</v>
      </c>
      <c r="D32" s="11">
        <v>2</v>
      </c>
      <c r="E32" s="22">
        <f>SUM(B32:D32)</f>
        <v>4</v>
      </c>
      <c r="G32" s="10">
        <v>2</v>
      </c>
      <c r="H32" s="11">
        <v>0</v>
      </c>
      <c r="I32" s="11">
        <v>0</v>
      </c>
      <c r="J32" s="11">
        <v>0</v>
      </c>
      <c r="K32" s="22">
        <f>SUM(G32:J32)</f>
        <v>2</v>
      </c>
      <c r="M32" s="36">
        <f t="shared" si="0"/>
        <v>6</v>
      </c>
      <c r="T32" s="8"/>
    </row>
    <row r="33" spans="1:20" ht="15.75" customHeight="1">
      <c r="A33" s="17">
        <v>0.46875</v>
      </c>
      <c r="B33" s="12">
        <v>0</v>
      </c>
      <c r="C33" s="13">
        <v>0</v>
      </c>
      <c r="D33" s="13">
        <v>0</v>
      </c>
      <c r="E33" s="23">
        <f>SUM(B33:D33)</f>
        <v>0</v>
      </c>
      <c r="G33" s="12">
        <v>0</v>
      </c>
      <c r="H33" s="13">
        <v>0</v>
      </c>
      <c r="I33" s="13">
        <v>1</v>
      </c>
      <c r="J33" s="13">
        <v>0</v>
      </c>
      <c r="K33" s="23">
        <f>SUM(G33:J33)</f>
        <v>1</v>
      </c>
      <c r="M33" s="37">
        <f t="shared" si="0"/>
        <v>1</v>
      </c>
      <c r="T33" s="8"/>
    </row>
    <row r="34" spans="1:20" ht="15.75" customHeight="1">
      <c r="A34" s="17">
        <v>0.47916666666666669</v>
      </c>
      <c r="B34" s="12">
        <v>1</v>
      </c>
      <c r="C34" s="13">
        <v>0</v>
      </c>
      <c r="D34" s="13">
        <v>2</v>
      </c>
      <c r="E34" s="23">
        <f>SUM(B34:D34)</f>
        <v>3</v>
      </c>
      <c r="G34" s="12">
        <v>0</v>
      </c>
      <c r="H34" s="13">
        <v>0</v>
      </c>
      <c r="I34" s="13">
        <v>4</v>
      </c>
      <c r="J34" s="13">
        <v>0</v>
      </c>
      <c r="K34" s="23">
        <f>SUM(G34:J34)</f>
        <v>4</v>
      </c>
      <c r="M34" s="37">
        <f t="shared" si="0"/>
        <v>7</v>
      </c>
      <c r="T34" s="8"/>
    </row>
    <row r="35" spans="1:20" ht="15.75" customHeight="1">
      <c r="A35" s="18">
        <v>0.48958333333333331</v>
      </c>
      <c r="B35" s="14">
        <v>0</v>
      </c>
      <c r="C35" s="15">
        <v>0</v>
      </c>
      <c r="D35" s="15">
        <v>0</v>
      </c>
      <c r="E35" s="24">
        <f>SUM(B35:D35)</f>
        <v>0</v>
      </c>
      <c r="G35" s="14">
        <v>0</v>
      </c>
      <c r="H35" s="15">
        <v>0</v>
      </c>
      <c r="I35" s="15">
        <v>0</v>
      </c>
      <c r="J35" s="15">
        <v>0</v>
      </c>
      <c r="K35" s="24">
        <f>SUM(G35:J35)</f>
        <v>0</v>
      </c>
      <c r="M35" s="38">
        <f t="shared" si="0"/>
        <v>0</v>
      </c>
      <c r="T35" s="8"/>
    </row>
    <row r="36" spans="1:20" ht="15.75" customHeight="1">
      <c r="A36" s="19" t="s">
        <v>25</v>
      </c>
      <c r="B36" s="20">
        <f t="shared" ref="B36:E36" si="7">SUM(B32:B35)</f>
        <v>3</v>
      </c>
      <c r="C36" s="21">
        <f t="shared" si="7"/>
        <v>0</v>
      </c>
      <c r="D36" s="21">
        <f t="shared" si="7"/>
        <v>4</v>
      </c>
      <c r="E36" s="19">
        <f t="shared" si="7"/>
        <v>7</v>
      </c>
      <c r="G36" s="20">
        <f t="shared" ref="G36:K36" si="8">SUM(G32:G35)</f>
        <v>2</v>
      </c>
      <c r="H36" s="21">
        <f t="shared" si="8"/>
        <v>0</v>
      </c>
      <c r="I36" s="21">
        <f t="shared" si="8"/>
        <v>5</v>
      </c>
      <c r="J36" s="21">
        <f t="shared" si="8"/>
        <v>0</v>
      </c>
      <c r="K36" s="19">
        <f t="shared" si="8"/>
        <v>7</v>
      </c>
      <c r="M36" s="39">
        <f t="shared" si="0"/>
        <v>14</v>
      </c>
      <c r="T36" s="8"/>
    </row>
    <row r="37" spans="1:20" ht="15.75" customHeight="1">
      <c r="A37" s="16">
        <v>0.5</v>
      </c>
      <c r="B37" s="10">
        <v>0</v>
      </c>
      <c r="C37" s="11">
        <v>1</v>
      </c>
      <c r="D37" s="11">
        <v>1</v>
      </c>
      <c r="E37" s="22">
        <f>SUM(B37:D37)</f>
        <v>2</v>
      </c>
      <c r="G37" s="10">
        <v>0</v>
      </c>
      <c r="H37" s="11">
        <v>0</v>
      </c>
      <c r="I37" s="11">
        <v>1</v>
      </c>
      <c r="J37" s="11">
        <v>0</v>
      </c>
      <c r="K37" s="22">
        <f>SUM(G37:J37)</f>
        <v>1</v>
      </c>
      <c r="M37" s="36">
        <f t="shared" si="0"/>
        <v>3</v>
      </c>
      <c r="T37" s="8"/>
    </row>
    <row r="38" spans="1:20" ht="15.75" customHeight="1">
      <c r="A38" s="17">
        <v>0.51041666666666663</v>
      </c>
      <c r="B38" s="12">
        <v>2</v>
      </c>
      <c r="C38" s="13">
        <v>0</v>
      </c>
      <c r="D38" s="13">
        <v>3</v>
      </c>
      <c r="E38" s="23">
        <f>SUM(B38:D38)</f>
        <v>5</v>
      </c>
      <c r="G38" s="12">
        <v>0</v>
      </c>
      <c r="H38" s="13">
        <v>0</v>
      </c>
      <c r="I38" s="13">
        <v>1</v>
      </c>
      <c r="J38" s="13">
        <v>0</v>
      </c>
      <c r="K38" s="23">
        <f>SUM(G38:J38)</f>
        <v>1</v>
      </c>
      <c r="M38" s="37">
        <f t="shared" si="0"/>
        <v>6</v>
      </c>
      <c r="T38" s="8"/>
    </row>
    <row r="39" spans="1:20" ht="15.75" customHeight="1">
      <c r="A39" s="17">
        <v>0.52083333333333337</v>
      </c>
      <c r="B39" s="12">
        <v>0</v>
      </c>
      <c r="C39" s="13">
        <v>0</v>
      </c>
      <c r="D39" s="13">
        <v>1</v>
      </c>
      <c r="E39" s="23">
        <f>SUM(B39:D39)</f>
        <v>1</v>
      </c>
      <c r="G39" s="12">
        <v>0</v>
      </c>
      <c r="H39" s="13">
        <v>0</v>
      </c>
      <c r="I39" s="13">
        <v>4</v>
      </c>
      <c r="J39" s="13">
        <v>0</v>
      </c>
      <c r="K39" s="23">
        <f>SUM(G39:J39)</f>
        <v>4</v>
      </c>
      <c r="M39" s="37">
        <f t="shared" si="0"/>
        <v>5</v>
      </c>
      <c r="T39" s="8"/>
    </row>
    <row r="40" spans="1:20" ht="15.75" customHeight="1">
      <c r="A40" s="18">
        <v>0.53125</v>
      </c>
      <c r="B40" s="14">
        <v>1</v>
      </c>
      <c r="C40" s="15">
        <v>0</v>
      </c>
      <c r="D40" s="15">
        <v>2</v>
      </c>
      <c r="E40" s="24">
        <f>SUM(B40:D40)</f>
        <v>3</v>
      </c>
      <c r="G40" s="14">
        <v>0</v>
      </c>
      <c r="H40" s="15">
        <v>0</v>
      </c>
      <c r="I40" s="15">
        <v>5</v>
      </c>
      <c r="J40" s="15">
        <v>0</v>
      </c>
      <c r="K40" s="24">
        <f>SUM(G40:J40)</f>
        <v>5</v>
      </c>
      <c r="M40" s="38">
        <f t="shared" si="0"/>
        <v>8</v>
      </c>
      <c r="T40" s="8"/>
    </row>
    <row r="41" spans="1:20" ht="15.75" customHeight="1">
      <c r="A41" s="19" t="s">
        <v>25</v>
      </c>
      <c r="B41" s="20">
        <f t="shared" ref="B41:E41" si="9">SUM(B37:B40)</f>
        <v>3</v>
      </c>
      <c r="C41" s="21">
        <f t="shared" si="9"/>
        <v>1</v>
      </c>
      <c r="D41" s="21">
        <f t="shared" si="9"/>
        <v>7</v>
      </c>
      <c r="E41" s="19">
        <f t="shared" si="9"/>
        <v>11</v>
      </c>
      <c r="G41" s="20">
        <f t="shared" ref="G41:K41" si="10">SUM(G37:G40)</f>
        <v>0</v>
      </c>
      <c r="H41" s="21">
        <f t="shared" si="10"/>
        <v>0</v>
      </c>
      <c r="I41" s="21">
        <f t="shared" si="10"/>
        <v>11</v>
      </c>
      <c r="J41" s="21">
        <f t="shared" si="10"/>
        <v>0</v>
      </c>
      <c r="K41" s="19">
        <f t="shared" si="10"/>
        <v>11</v>
      </c>
      <c r="M41" s="39">
        <f t="shared" ref="M41:M71" si="11">SUM(E41+K41)</f>
        <v>22</v>
      </c>
      <c r="T41" s="8"/>
    </row>
    <row r="42" spans="1:20" ht="15.75" customHeight="1">
      <c r="A42" s="16">
        <v>0.54166666666666663</v>
      </c>
      <c r="B42" s="10">
        <v>0</v>
      </c>
      <c r="C42" s="11">
        <v>0</v>
      </c>
      <c r="D42" s="11">
        <v>3</v>
      </c>
      <c r="E42" s="22">
        <f>SUM(B42:D42)</f>
        <v>3</v>
      </c>
      <c r="G42" s="10">
        <v>0</v>
      </c>
      <c r="H42" s="11">
        <v>0</v>
      </c>
      <c r="I42" s="11">
        <v>3</v>
      </c>
      <c r="J42" s="11">
        <v>0</v>
      </c>
      <c r="K42" s="22">
        <f>SUM(G42:J42)</f>
        <v>3</v>
      </c>
      <c r="M42" s="36">
        <f t="shared" si="11"/>
        <v>6</v>
      </c>
      <c r="T42" s="8"/>
    </row>
    <row r="43" spans="1:20" ht="15.75" customHeight="1">
      <c r="A43" s="17">
        <v>0.55208333333333337</v>
      </c>
      <c r="B43" s="12">
        <v>1</v>
      </c>
      <c r="C43" s="13">
        <v>0</v>
      </c>
      <c r="D43" s="13">
        <v>0</v>
      </c>
      <c r="E43" s="23">
        <f>SUM(B43:D43)</f>
        <v>1</v>
      </c>
      <c r="G43" s="12">
        <v>1</v>
      </c>
      <c r="H43" s="13">
        <v>0</v>
      </c>
      <c r="I43" s="13">
        <v>2</v>
      </c>
      <c r="J43" s="13">
        <v>0</v>
      </c>
      <c r="K43" s="23">
        <f>SUM(G43:J43)</f>
        <v>3</v>
      </c>
      <c r="M43" s="37">
        <f t="shared" si="11"/>
        <v>4</v>
      </c>
      <c r="T43" s="8"/>
    </row>
    <row r="44" spans="1:20" ht="15.75" customHeight="1">
      <c r="A44" s="17">
        <v>0.5625</v>
      </c>
      <c r="B44" s="12">
        <v>1</v>
      </c>
      <c r="C44" s="13">
        <v>0</v>
      </c>
      <c r="D44" s="13">
        <v>0</v>
      </c>
      <c r="E44" s="23">
        <f>SUM(B44:D44)</f>
        <v>1</v>
      </c>
      <c r="G44" s="12">
        <v>0</v>
      </c>
      <c r="H44" s="13">
        <v>0</v>
      </c>
      <c r="I44" s="13">
        <v>2</v>
      </c>
      <c r="J44" s="13">
        <v>0</v>
      </c>
      <c r="K44" s="23">
        <f>SUM(G44:J44)</f>
        <v>2</v>
      </c>
      <c r="M44" s="37">
        <f t="shared" si="11"/>
        <v>3</v>
      </c>
      <c r="T44" s="8"/>
    </row>
    <row r="45" spans="1:20" ht="15.75" customHeight="1">
      <c r="A45" s="18">
        <v>0.57291666666666663</v>
      </c>
      <c r="B45" s="14">
        <v>2</v>
      </c>
      <c r="C45" s="15">
        <v>1</v>
      </c>
      <c r="D45" s="15">
        <v>0</v>
      </c>
      <c r="E45" s="24">
        <f>SUM(B45:D45)</f>
        <v>3</v>
      </c>
      <c r="G45" s="14">
        <v>0</v>
      </c>
      <c r="H45" s="15">
        <v>0</v>
      </c>
      <c r="I45" s="15">
        <v>2</v>
      </c>
      <c r="J45" s="15">
        <v>0</v>
      </c>
      <c r="K45" s="24">
        <f>SUM(G45:J45)</f>
        <v>2</v>
      </c>
      <c r="M45" s="38">
        <f t="shared" si="11"/>
        <v>5</v>
      </c>
      <c r="T45" s="8"/>
    </row>
    <row r="46" spans="1:20" ht="15.75" customHeight="1">
      <c r="A46" s="19" t="s">
        <v>25</v>
      </c>
      <c r="B46" s="20">
        <f t="shared" ref="B46:E46" si="12">SUM(B42:B45)</f>
        <v>4</v>
      </c>
      <c r="C46" s="21">
        <f t="shared" si="12"/>
        <v>1</v>
      </c>
      <c r="D46" s="21">
        <f t="shared" si="12"/>
        <v>3</v>
      </c>
      <c r="E46" s="19">
        <f t="shared" si="12"/>
        <v>8</v>
      </c>
      <c r="G46" s="20">
        <f t="shared" ref="G46:K46" si="13">SUM(G42:G45)</f>
        <v>1</v>
      </c>
      <c r="H46" s="21">
        <f t="shared" si="13"/>
        <v>0</v>
      </c>
      <c r="I46" s="21">
        <f t="shared" si="13"/>
        <v>9</v>
      </c>
      <c r="J46" s="21">
        <f t="shared" si="13"/>
        <v>0</v>
      </c>
      <c r="K46" s="19">
        <f t="shared" si="13"/>
        <v>10</v>
      </c>
      <c r="M46" s="39">
        <f t="shared" si="11"/>
        <v>18</v>
      </c>
      <c r="T46" s="8"/>
    </row>
    <row r="47" spans="1:20" ht="15.75" customHeight="1">
      <c r="A47" s="16">
        <v>0.58333333333333337</v>
      </c>
      <c r="B47" s="10">
        <v>1</v>
      </c>
      <c r="C47" s="11">
        <v>0</v>
      </c>
      <c r="D47" s="11">
        <v>3</v>
      </c>
      <c r="E47" s="22">
        <f>SUM(B47:D47)</f>
        <v>4</v>
      </c>
      <c r="G47" s="10">
        <v>0</v>
      </c>
      <c r="H47" s="11">
        <v>0</v>
      </c>
      <c r="I47" s="11">
        <v>0</v>
      </c>
      <c r="J47" s="11">
        <v>0</v>
      </c>
      <c r="K47" s="22">
        <f>SUM(G47:J47)</f>
        <v>0</v>
      </c>
      <c r="M47" s="36">
        <f t="shared" si="11"/>
        <v>4</v>
      </c>
      <c r="T47" s="8"/>
    </row>
    <row r="48" spans="1:20" ht="15.75" customHeight="1">
      <c r="A48" s="17">
        <v>0.59375</v>
      </c>
      <c r="B48" s="12">
        <v>0</v>
      </c>
      <c r="C48" s="13">
        <v>0</v>
      </c>
      <c r="D48" s="13">
        <v>1</v>
      </c>
      <c r="E48" s="23">
        <f>SUM(B48:D48)</f>
        <v>1</v>
      </c>
      <c r="G48" s="12">
        <v>0</v>
      </c>
      <c r="H48" s="13">
        <v>0</v>
      </c>
      <c r="I48" s="13">
        <v>1</v>
      </c>
      <c r="J48" s="13">
        <v>0</v>
      </c>
      <c r="K48" s="23">
        <f>SUM(G48:J48)</f>
        <v>1</v>
      </c>
      <c r="M48" s="37">
        <f t="shared" si="11"/>
        <v>2</v>
      </c>
      <c r="T48" s="8"/>
    </row>
    <row r="49" spans="1:20" ht="15.75" customHeight="1">
      <c r="A49" s="17">
        <v>0.60416666666666663</v>
      </c>
      <c r="B49" s="12">
        <v>2</v>
      </c>
      <c r="C49" s="13">
        <v>0</v>
      </c>
      <c r="D49" s="13">
        <v>1</v>
      </c>
      <c r="E49" s="23">
        <f>SUM(B49:D49)</f>
        <v>3</v>
      </c>
      <c r="G49" s="12">
        <v>1</v>
      </c>
      <c r="H49" s="13">
        <v>0</v>
      </c>
      <c r="I49" s="13">
        <v>1</v>
      </c>
      <c r="J49" s="13">
        <v>0</v>
      </c>
      <c r="K49" s="23">
        <f>SUM(G49:J49)</f>
        <v>2</v>
      </c>
      <c r="M49" s="37">
        <f t="shared" si="11"/>
        <v>5</v>
      </c>
      <c r="T49" s="8"/>
    </row>
    <row r="50" spans="1:20" ht="15.75" customHeight="1">
      <c r="A50" s="18">
        <v>0.61458333333333337</v>
      </c>
      <c r="B50" s="14">
        <v>0</v>
      </c>
      <c r="C50" s="15">
        <v>0</v>
      </c>
      <c r="D50" s="15">
        <v>1</v>
      </c>
      <c r="E50" s="24">
        <f>SUM(B50:D50)</f>
        <v>1</v>
      </c>
      <c r="G50" s="14">
        <v>0</v>
      </c>
      <c r="H50" s="15">
        <v>0</v>
      </c>
      <c r="I50" s="15">
        <v>4</v>
      </c>
      <c r="J50" s="15">
        <v>0</v>
      </c>
      <c r="K50" s="24">
        <f>SUM(G50:J50)</f>
        <v>4</v>
      </c>
      <c r="M50" s="38">
        <f t="shared" si="11"/>
        <v>5</v>
      </c>
      <c r="T50" s="8"/>
    </row>
    <row r="51" spans="1:20" ht="15.75" customHeight="1">
      <c r="A51" s="19" t="s">
        <v>25</v>
      </c>
      <c r="B51" s="20">
        <f t="shared" ref="B51:E51" si="14">SUM(B47:B50)</f>
        <v>3</v>
      </c>
      <c r="C51" s="21">
        <f t="shared" si="14"/>
        <v>0</v>
      </c>
      <c r="D51" s="21">
        <f t="shared" si="14"/>
        <v>6</v>
      </c>
      <c r="E51" s="19">
        <f t="shared" si="14"/>
        <v>9</v>
      </c>
      <c r="G51" s="20">
        <f t="shared" ref="G51:K51" si="15">SUM(G47:G50)</f>
        <v>1</v>
      </c>
      <c r="H51" s="21">
        <f t="shared" si="15"/>
        <v>0</v>
      </c>
      <c r="I51" s="21">
        <f t="shared" si="15"/>
        <v>6</v>
      </c>
      <c r="J51" s="21">
        <f t="shared" si="15"/>
        <v>0</v>
      </c>
      <c r="K51" s="19">
        <f t="shared" si="15"/>
        <v>7</v>
      </c>
      <c r="M51" s="39">
        <f t="shared" si="11"/>
        <v>16</v>
      </c>
      <c r="T51" s="8"/>
    </row>
    <row r="52" spans="1:20" ht="15.75" customHeight="1">
      <c r="A52" s="16">
        <v>0.625</v>
      </c>
      <c r="B52" s="10">
        <v>1</v>
      </c>
      <c r="C52" s="11">
        <v>1</v>
      </c>
      <c r="D52" s="11">
        <v>8</v>
      </c>
      <c r="E52" s="22">
        <f>SUM(B52:D52)</f>
        <v>10</v>
      </c>
      <c r="G52" s="10">
        <v>0</v>
      </c>
      <c r="H52" s="11">
        <v>0</v>
      </c>
      <c r="I52" s="11">
        <v>1</v>
      </c>
      <c r="J52" s="11">
        <v>0</v>
      </c>
      <c r="K52" s="22">
        <f>SUM(G52:J52)</f>
        <v>1</v>
      </c>
      <c r="M52" s="36">
        <f t="shared" si="11"/>
        <v>11</v>
      </c>
      <c r="T52" s="8"/>
    </row>
    <row r="53" spans="1:20" ht="15.75" customHeight="1">
      <c r="A53" s="17">
        <v>0.63541666666666663</v>
      </c>
      <c r="B53" s="12">
        <v>0</v>
      </c>
      <c r="C53" s="13">
        <v>0</v>
      </c>
      <c r="D53" s="13">
        <v>3</v>
      </c>
      <c r="E53" s="23">
        <f>SUM(B53:D53)</f>
        <v>3</v>
      </c>
      <c r="G53" s="12">
        <v>1</v>
      </c>
      <c r="H53" s="13">
        <v>0</v>
      </c>
      <c r="I53" s="13">
        <v>0</v>
      </c>
      <c r="J53" s="13">
        <v>0</v>
      </c>
      <c r="K53" s="23">
        <f>SUM(G53:J53)</f>
        <v>1</v>
      </c>
      <c r="M53" s="37">
        <f t="shared" si="11"/>
        <v>4</v>
      </c>
      <c r="T53" s="8"/>
    </row>
    <row r="54" spans="1:20" ht="15.75" customHeight="1">
      <c r="A54" s="17">
        <v>0.64583333333333337</v>
      </c>
      <c r="B54" s="12">
        <v>2</v>
      </c>
      <c r="C54" s="13">
        <v>0</v>
      </c>
      <c r="D54" s="13">
        <v>1</v>
      </c>
      <c r="E54" s="23">
        <f>SUM(B54:D54)</f>
        <v>3</v>
      </c>
      <c r="G54" s="12">
        <v>1</v>
      </c>
      <c r="H54" s="13">
        <v>0</v>
      </c>
      <c r="I54" s="13">
        <v>12</v>
      </c>
      <c r="J54" s="13">
        <v>0</v>
      </c>
      <c r="K54" s="23">
        <f>SUM(G54:J54)</f>
        <v>13</v>
      </c>
      <c r="M54" s="37">
        <f t="shared" si="11"/>
        <v>16</v>
      </c>
      <c r="T54" s="8"/>
    </row>
    <row r="55" spans="1:20" ht="15.75" customHeight="1">
      <c r="A55" s="18">
        <v>0.65625</v>
      </c>
      <c r="B55" s="14">
        <v>2</v>
      </c>
      <c r="C55" s="15">
        <v>0</v>
      </c>
      <c r="D55" s="15">
        <v>2</v>
      </c>
      <c r="E55" s="24">
        <f>SUM(B55:D55)</f>
        <v>4</v>
      </c>
      <c r="G55" s="14">
        <v>1</v>
      </c>
      <c r="H55" s="15">
        <v>0</v>
      </c>
      <c r="I55" s="15">
        <v>3</v>
      </c>
      <c r="J55" s="15">
        <v>0</v>
      </c>
      <c r="K55" s="24">
        <f>SUM(G55:J55)</f>
        <v>4</v>
      </c>
      <c r="M55" s="38">
        <f t="shared" si="11"/>
        <v>8</v>
      </c>
      <c r="T55" s="8"/>
    </row>
    <row r="56" spans="1:20" ht="15.75" customHeight="1">
      <c r="A56" s="19" t="s">
        <v>25</v>
      </c>
      <c r="B56" s="20">
        <f t="shared" ref="B56:E56" si="16">SUM(B52:B55)</f>
        <v>5</v>
      </c>
      <c r="C56" s="21">
        <f t="shared" si="16"/>
        <v>1</v>
      </c>
      <c r="D56" s="21">
        <f t="shared" si="16"/>
        <v>14</v>
      </c>
      <c r="E56" s="19">
        <f t="shared" si="16"/>
        <v>20</v>
      </c>
      <c r="G56" s="20">
        <f t="shared" ref="G56:K56" si="17">SUM(G52:G55)</f>
        <v>3</v>
      </c>
      <c r="H56" s="21">
        <f t="shared" si="17"/>
        <v>0</v>
      </c>
      <c r="I56" s="21">
        <f t="shared" si="17"/>
        <v>16</v>
      </c>
      <c r="J56" s="21">
        <f t="shared" si="17"/>
        <v>0</v>
      </c>
      <c r="K56" s="19">
        <f t="shared" si="17"/>
        <v>19</v>
      </c>
      <c r="M56" s="39">
        <f t="shared" si="11"/>
        <v>39</v>
      </c>
      <c r="T56" s="8"/>
    </row>
    <row r="57" spans="1:20" ht="15.75" customHeight="1">
      <c r="A57" s="16">
        <v>0.66666666666666663</v>
      </c>
      <c r="B57" s="10">
        <v>2</v>
      </c>
      <c r="C57" s="11">
        <v>1</v>
      </c>
      <c r="D57" s="11">
        <v>3</v>
      </c>
      <c r="E57" s="22">
        <f>SUM(B57:D57)</f>
        <v>6</v>
      </c>
      <c r="G57" s="10">
        <v>2</v>
      </c>
      <c r="H57" s="11">
        <v>0</v>
      </c>
      <c r="I57" s="11">
        <v>3</v>
      </c>
      <c r="J57" s="11">
        <v>0</v>
      </c>
      <c r="K57" s="22">
        <f>SUM(G57:J57)</f>
        <v>5</v>
      </c>
      <c r="M57" s="36">
        <f t="shared" si="11"/>
        <v>11</v>
      </c>
      <c r="T57" s="8"/>
    </row>
    <row r="58" spans="1:20" ht="15.75" customHeight="1">
      <c r="A58" s="17">
        <v>0.67708333333333337</v>
      </c>
      <c r="B58" s="12">
        <v>1</v>
      </c>
      <c r="C58" s="13">
        <v>1</v>
      </c>
      <c r="D58" s="13">
        <v>0</v>
      </c>
      <c r="E58" s="23">
        <f>SUM(B58:D58)</f>
        <v>2</v>
      </c>
      <c r="G58" s="12">
        <v>4</v>
      </c>
      <c r="H58" s="13">
        <v>0</v>
      </c>
      <c r="I58" s="13">
        <v>1</v>
      </c>
      <c r="J58" s="13">
        <v>0</v>
      </c>
      <c r="K58" s="23">
        <f>SUM(G58:J58)</f>
        <v>5</v>
      </c>
      <c r="M58" s="37">
        <f t="shared" si="11"/>
        <v>7</v>
      </c>
      <c r="T58" s="8"/>
    </row>
    <row r="59" spans="1:20" ht="15.75" customHeight="1">
      <c r="A59" s="17">
        <v>0.6875</v>
      </c>
      <c r="B59" s="12">
        <v>1</v>
      </c>
      <c r="C59" s="13">
        <v>0</v>
      </c>
      <c r="D59" s="13">
        <v>2</v>
      </c>
      <c r="E59" s="23">
        <f>SUM(B59:D59)</f>
        <v>3</v>
      </c>
      <c r="G59" s="12">
        <v>3</v>
      </c>
      <c r="H59" s="13">
        <v>0</v>
      </c>
      <c r="I59" s="13">
        <v>3</v>
      </c>
      <c r="J59" s="13">
        <v>0</v>
      </c>
      <c r="K59" s="23">
        <f>SUM(G59:J59)</f>
        <v>6</v>
      </c>
      <c r="M59" s="37">
        <f t="shared" si="11"/>
        <v>9</v>
      </c>
      <c r="T59" s="8"/>
    </row>
    <row r="60" spans="1:20" ht="15.75" customHeight="1">
      <c r="A60" s="18">
        <v>0.69791666666666663</v>
      </c>
      <c r="B60" s="14">
        <v>1</v>
      </c>
      <c r="C60" s="15">
        <v>0</v>
      </c>
      <c r="D60" s="15">
        <v>2</v>
      </c>
      <c r="E60" s="24">
        <f>SUM(B60:D60)</f>
        <v>3</v>
      </c>
      <c r="G60" s="14">
        <v>0</v>
      </c>
      <c r="H60" s="15">
        <v>0</v>
      </c>
      <c r="I60" s="15">
        <v>4</v>
      </c>
      <c r="J60" s="15">
        <v>0</v>
      </c>
      <c r="K60" s="24">
        <f>SUM(G60:J60)</f>
        <v>4</v>
      </c>
      <c r="M60" s="38">
        <f t="shared" si="11"/>
        <v>7</v>
      </c>
      <c r="T60" s="8"/>
    </row>
    <row r="61" spans="1:20" ht="15.75" customHeight="1">
      <c r="A61" s="19" t="s">
        <v>25</v>
      </c>
      <c r="B61" s="20">
        <f t="shared" ref="B61:E61" si="18">SUM(B57:B60)</f>
        <v>5</v>
      </c>
      <c r="C61" s="21">
        <f t="shared" si="18"/>
        <v>2</v>
      </c>
      <c r="D61" s="21">
        <f t="shared" si="18"/>
        <v>7</v>
      </c>
      <c r="E61" s="19">
        <f t="shared" si="18"/>
        <v>14</v>
      </c>
      <c r="G61" s="20">
        <f t="shared" ref="G61:K61" si="19">SUM(G57:G60)</f>
        <v>9</v>
      </c>
      <c r="H61" s="21">
        <f t="shared" si="19"/>
        <v>0</v>
      </c>
      <c r="I61" s="21">
        <f t="shared" si="19"/>
        <v>11</v>
      </c>
      <c r="J61" s="21">
        <f t="shared" si="19"/>
        <v>0</v>
      </c>
      <c r="K61" s="19">
        <f t="shared" si="19"/>
        <v>20</v>
      </c>
      <c r="M61" s="39">
        <f t="shared" si="11"/>
        <v>34</v>
      </c>
      <c r="T61" s="8"/>
    </row>
    <row r="62" spans="1:20" ht="15.75" customHeight="1">
      <c r="A62" s="16">
        <v>0.70833333333333337</v>
      </c>
      <c r="B62" s="10">
        <v>4</v>
      </c>
      <c r="C62" s="11">
        <v>0</v>
      </c>
      <c r="D62" s="11">
        <v>4</v>
      </c>
      <c r="E62" s="22">
        <f>SUM(B62:D62)</f>
        <v>8</v>
      </c>
      <c r="G62" s="10">
        <v>3</v>
      </c>
      <c r="H62" s="11">
        <v>0</v>
      </c>
      <c r="I62" s="11">
        <v>3</v>
      </c>
      <c r="J62" s="11">
        <v>0</v>
      </c>
      <c r="K62" s="22">
        <f>SUM(G62:J62)</f>
        <v>6</v>
      </c>
      <c r="M62" s="36">
        <f t="shared" si="11"/>
        <v>14</v>
      </c>
      <c r="T62" s="8"/>
    </row>
    <row r="63" spans="1:20" ht="15.75" customHeight="1">
      <c r="A63" s="17">
        <v>0.71875</v>
      </c>
      <c r="B63" s="12">
        <v>2</v>
      </c>
      <c r="C63" s="13">
        <v>1</v>
      </c>
      <c r="D63" s="13">
        <v>1</v>
      </c>
      <c r="E63" s="23">
        <f>SUM(B63:D63)</f>
        <v>4</v>
      </c>
      <c r="G63" s="12">
        <v>1</v>
      </c>
      <c r="H63" s="13">
        <v>0</v>
      </c>
      <c r="I63" s="13">
        <v>2</v>
      </c>
      <c r="J63" s="13">
        <v>0</v>
      </c>
      <c r="K63" s="23">
        <f>SUM(G63:J63)</f>
        <v>3</v>
      </c>
      <c r="M63" s="37">
        <f t="shared" si="11"/>
        <v>7</v>
      </c>
      <c r="T63" s="8"/>
    </row>
    <row r="64" spans="1:20" ht="15.75" customHeight="1">
      <c r="A64" s="17">
        <v>0.72916666666666663</v>
      </c>
      <c r="B64" s="12">
        <v>3</v>
      </c>
      <c r="C64" s="13">
        <v>1</v>
      </c>
      <c r="D64" s="13">
        <v>3</v>
      </c>
      <c r="E64" s="23">
        <f>SUM(B64:D64)</f>
        <v>7</v>
      </c>
      <c r="G64" s="12">
        <v>1</v>
      </c>
      <c r="H64" s="13">
        <v>0</v>
      </c>
      <c r="I64" s="13">
        <v>0</v>
      </c>
      <c r="J64" s="13">
        <v>0</v>
      </c>
      <c r="K64" s="23">
        <f>SUM(G64:J64)</f>
        <v>1</v>
      </c>
      <c r="M64" s="37">
        <f t="shared" si="11"/>
        <v>8</v>
      </c>
      <c r="T64" s="8"/>
    </row>
    <row r="65" spans="1:20" ht="15.75" customHeight="1">
      <c r="A65" s="18">
        <v>0.73958333333333337</v>
      </c>
      <c r="B65" s="14">
        <v>5</v>
      </c>
      <c r="C65" s="15">
        <v>0</v>
      </c>
      <c r="D65" s="15">
        <v>1</v>
      </c>
      <c r="E65" s="24">
        <f>SUM(B65:D65)</f>
        <v>6</v>
      </c>
      <c r="G65" s="14">
        <v>2</v>
      </c>
      <c r="H65" s="15">
        <v>0</v>
      </c>
      <c r="I65" s="15">
        <v>4</v>
      </c>
      <c r="J65" s="15">
        <v>0</v>
      </c>
      <c r="K65" s="24">
        <f>SUM(G65:J65)</f>
        <v>6</v>
      </c>
      <c r="M65" s="38">
        <f t="shared" si="11"/>
        <v>12</v>
      </c>
      <c r="T65" s="8"/>
    </row>
    <row r="66" spans="1:20" ht="15.75" customHeight="1">
      <c r="A66" s="19" t="s">
        <v>25</v>
      </c>
      <c r="B66" s="20">
        <f t="shared" ref="B66:E66" si="20">SUM(B62:B65)</f>
        <v>14</v>
      </c>
      <c r="C66" s="21">
        <f t="shared" si="20"/>
        <v>2</v>
      </c>
      <c r="D66" s="21">
        <f t="shared" si="20"/>
        <v>9</v>
      </c>
      <c r="E66" s="19">
        <f t="shared" si="20"/>
        <v>25</v>
      </c>
      <c r="G66" s="20">
        <f t="shared" ref="G66:K66" si="21">SUM(G62:G65)</f>
        <v>7</v>
      </c>
      <c r="H66" s="21">
        <f t="shared" si="21"/>
        <v>0</v>
      </c>
      <c r="I66" s="21">
        <f t="shared" si="21"/>
        <v>9</v>
      </c>
      <c r="J66" s="21">
        <f t="shared" si="21"/>
        <v>0</v>
      </c>
      <c r="K66" s="19">
        <f t="shared" si="21"/>
        <v>16</v>
      </c>
      <c r="M66" s="39">
        <f t="shared" si="11"/>
        <v>41</v>
      </c>
      <c r="T66" s="8"/>
    </row>
    <row r="67" spans="1:20" ht="15.75" customHeight="1">
      <c r="A67" s="16">
        <v>0.75</v>
      </c>
      <c r="B67" s="10">
        <v>3</v>
      </c>
      <c r="C67" s="11">
        <v>1</v>
      </c>
      <c r="D67" s="11">
        <v>4</v>
      </c>
      <c r="E67" s="22">
        <f>SUM(B67:D67)</f>
        <v>8</v>
      </c>
      <c r="G67" s="10">
        <v>0</v>
      </c>
      <c r="H67" s="11">
        <v>0</v>
      </c>
      <c r="I67" s="11">
        <v>5</v>
      </c>
      <c r="J67" s="11">
        <v>0</v>
      </c>
      <c r="K67" s="22">
        <f>SUM(G67:J67)</f>
        <v>5</v>
      </c>
      <c r="M67" s="36">
        <f t="shared" si="11"/>
        <v>13</v>
      </c>
      <c r="T67" s="8"/>
    </row>
    <row r="68" spans="1:20" ht="15.75" customHeight="1">
      <c r="A68" s="17">
        <v>0.76041666666666663</v>
      </c>
      <c r="B68" s="12">
        <v>1</v>
      </c>
      <c r="C68" s="13">
        <v>0</v>
      </c>
      <c r="D68" s="13">
        <v>1</v>
      </c>
      <c r="E68" s="23">
        <f>SUM(B68:D68)</f>
        <v>2</v>
      </c>
      <c r="G68" s="12">
        <v>1</v>
      </c>
      <c r="H68" s="13">
        <v>0</v>
      </c>
      <c r="I68" s="13">
        <v>1</v>
      </c>
      <c r="J68" s="13">
        <v>0</v>
      </c>
      <c r="K68" s="23">
        <f>SUM(G68:J68)</f>
        <v>2</v>
      </c>
      <c r="M68" s="37">
        <f t="shared" si="11"/>
        <v>4</v>
      </c>
      <c r="T68" s="8"/>
    </row>
    <row r="69" spans="1:20" ht="15.75" customHeight="1">
      <c r="A69" s="17">
        <v>0.77083333333333337</v>
      </c>
      <c r="B69" s="12">
        <v>1</v>
      </c>
      <c r="C69" s="13">
        <v>1</v>
      </c>
      <c r="D69" s="13">
        <v>2</v>
      </c>
      <c r="E69" s="23">
        <f>SUM(B69:D69)</f>
        <v>4</v>
      </c>
      <c r="G69" s="12">
        <v>1</v>
      </c>
      <c r="H69" s="13">
        <v>1</v>
      </c>
      <c r="I69" s="13">
        <v>5</v>
      </c>
      <c r="J69" s="13">
        <v>0</v>
      </c>
      <c r="K69" s="23">
        <f>SUM(G69:J69)</f>
        <v>7</v>
      </c>
      <c r="M69" s="37">
        <f t="shared" si="11"/>
        <v>11</v>
      </c>
      <c r="T69" s="8"/>
    </row>
    <row r="70" spans="1:20" ht="15.75" customHeight="1">
      <c r="A70" s="18">
        <v>0.78125</v>
      </c>
      <c r="B70" s="14">
        <v>1</v>
      </c>
      <c r="C70" s="15">
        <v>1</v>
      </c>
      <c r="D70" s="15">
        <v>2</v>
      </c>
      <c r="E70" s="24">
        <f>SUM(B70:D70)</f>
        <v>4</v>
      </c>
      <c r="G70" s="14">
        <v>0</v>
      </c>
      <c r="H70" s="15">
        <v>0</v>
      </c>
      <c r="I70" s="15">
        <v>4</v>
      </c>
      <c r="J70" s="15">
        <v>0</v>
      </c>
      <c r="K70" s="24">
        <f>SUM(G70:J70)</f>
        <v>4</v>
      </c>
      <c r="M70" s="38">
        <f t="shared" si="11"/>
        <v>8</v>
      </c>
      <c r="T70" s="8"/>
    </row>
    <row r="71" spans="1:20" ht="15.75" customHeight="1">
      <c r="A71" s="19" t="s">
        <v>25</v>
      </c>
      <c r="B71" s="20">
        <f t="shared" ref="B71:E71" si="22">SUM(B67:B70)</f>
        <v>6</v>
      </c>
      <c r="C71" s="21">
        <f t="shared" si="22"/>
        <v>3</v>
      </c>
      <c r="D71" s="21">
        <f t="shared" si="22"/>
        <v>9</v>
      </c>
      <c r="E71" s="19">
        <f t="shared" si="22"/>
        <v>18</v>
      </c>
      <c r="G71" s="20">
        <f t="shared" ref="G71:K71" si="23">SUM(G67:G70)</f>
        <v>2</v>
      </c>
      <c r="H71" s="21">
        <f t="shared" si="23"/>
        <v>1</v>
      </c>
      <c r="I71" s="21">
        <f t="shared" si="23"/>
        <v>15</v>
      </c>
      <c r="J71" s="21">
        <f t="shared" si="23"/>
        <v>0</v>
      </c>
      <c r="K71" s="19">
        <f t="shared" si="23"/>
        <v>18</v>
      </c>
      <c r="M71" s="39">
        <f t="shared" si="11"/>
        <v>36</v>
      </c>
      <c r="T71" s="8"/>
    </row>
    <row r="72" spans="1:20" ht="15.75" customHeight="1">
      <c r="M72" s="35"/>
      <c r="T72" s="8"/>
    </row>
    <row r="73" spans="1:20" ht="15.75" customHeight="1">
      <c r="A73" s="19" t="s">
        <v>24</v>
      </c>
      <c r="B73" s="20">
        <f>SUM(B71+B66+B61+B56+B51+B46+B41+B36+B31+B26+B21+B16)</f>
        <v>64</v>
      </c>
      <c r="C73" s="21">
        <f>SUM(C71+C66+C61+C56+C51+C46+C41+C36+C31+C26+C21+C16)</f>
        <v>14</v>
      </c>
      <c r="D73" s="21">
        <f>SUM(D71+D66+D61+D56+D51+D46+D41+D36+D31+D26+D21+D16)</f>
        <v>104</v>
      </c>
      <c r="E73" s="19">
        <f>SUM(E71+E66+E61+E56+E51+E46+E41+E36+E31+E26+E21+E16)</f>
        <v>182</v>
      </c>
      <c r="G73" s="20">
        <f>SUM(G71+G66+G61+G56+G51+G46+G41+G36+G31+G26+G21+G16)</f>
        <v>63</v>
      </c>
      <c r="H73" s="21">
        <f>SUM(H71+H66+H61+H56+H51+H46+H41+H36+H31+H26+H21+H16)</f>
        <v>4</v>
      </c>
      <c r="I73" s="21">
        <f>SUM(I71+I66+I61+I56+I51+I46+I41+I36+I31+I26+I21+I16)</f>
        <v>116</v>
      </c>
      <c r="J73" s="21">
        <f>SUM(J71+J66+J61+J56+J51+J46+J41+J36+J31+J26+J21+J16)</f>
        <v>0</v>
      </c>
      <c r="K73" s="19">
        <f>SUM(K71+K66+K61+K56+K51+K46+K41+K36+K31+K26+K21+K16)</f>
        <v>183</v>
      </c>
      <c r="M73" s="39">
        <f>SUM(M71+M66+M61+M56+M51+M46+M41+M36+M31+M26+M21+M16)</f>
        <v>365</v>
      </c>
      <c r="T73" s="8"/>
    </row>
  </sheetData>
  <mergeCells count="1">
    <mergeCell ref="M9:M10"/>
  </mergeCells>
  <pageMargins left="0.7" right="0.7" top="0.75" bottom="0.75" header="0.3" footer="0.3"/>
  <pageSetup scale="58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73"/>
  <sheetViews>
    <sheetView zoomScale="75" zoomScaleNormal="75" workbookViewId="0" xr3:uid="{51F8DEE0-4D01-5F28-A812-FC0BD7CAC4A5}">
      <selection activeCell="T21" sqref="T21"/>
    </sheetView>
  </sheetViews>
  <sheetFormatPr defaultRowHeight="15.75" customHeight="1"/>
  <cols>
    <col min="1" max="1" width="8.28515625" style="48" customWidth="1"/>
    <col min="2" max="11" width="7.28515625" style="48" customWidth="1"/>
    <col min="12" max="12" width="1.28515625" style="48" customWidth="1"/>
    <col min="13" max="22" width="7.28515625" style="48" customWidth="1"/>
    <col min="23" max="23" width="1.28515625" style="48" customWidth="1"/>
    <col min="24" max="24" width="9.140625" style="59"/>
    <col min="25" max="16384" width="9.140625" style="48"/>
  </cols>
  <sheetData>
    <row r="1" spans="1:30" ht="15.75" customHeight="1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7"/>
    </row>
    <row r="2" spans="1:30" ht="15.75" customHeight="1">
      <c r="A2" s="49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50" t="s">
        <v>0</v>
      </c>
      <c r="O2" s="51"/>
      <c r="P2" s="51" t="str">
        <f>'Job Details'!C6</f>
        <v>Chris Mason</v>
      </c>
      <c r="Q2" s="51"/>
      <c r="R2" s="51"/>
      <c r="S2" s="51"/>
      <c r="T2" s="51"/>
      <c r="U2" s="51"/>
      <c r="V2" s="51"/>
      <c r="W2" s="51"/>
      <c r="X2" s="52"/>
      <c r="Y2" s="53"/>
      <c r="Z2" s="53"/>
      <c r="AA2" s="53"/>
      <c r="AB2" s="53"/>
      <c r="AC2" s="53"/>
      <c r="AD2" s="53"/>
    </row>
    <row r="3" spans="1:30" ht="15.75" customHeight="1">
      <c r="A3" s="49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50" t="s">
        <v>2</v>
      </c>
      <c r="O3" s="51"/>
      <c r="P3" s="51" t="str">
        <f>'Job Details'!C7</f>
        <v>WAL-1893 Newbridge</v>
      </c>
      <c r="Q3" s="51"/>
      <c r="R3" s="51"/>
      <c r="S3" s="51"/>
      <c r="T3" s="51"/>
      <c r="U3" s="51"/>
      <c r="V3" s="51"/>
      <c r="W3" s="51"/>
      <c r="X3" s="52"/>
      <c r="Y3" s="53"/>
      <c r="Z3" s="53"/>
      <c r="AA3" s="53"/>
      <c r="AB3" s="53"/>
      <c r="AC3" s="53"/>
      <c r="AD3" s="53"/>
    </row>
    <row r="4" spans="1:30" ht="15.75" customHeight="1">
      <c r="A4" s="49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50" t="s">
        <v>4</v>
      </c>
      <c r="O4" s="51"/>
      <c r="P4" s="54">
        <v>11</v>
      </c>
      <c r="Q4" s="51"/>
      <c r="R4" s="51"/>
      <c r="S4" s="51"/>
      <c r="T4" s="51"/>
      <c r="U4" s="51"/>
      <c r="V4" s="51"/>
      <c r="W4" s="51"/>
      <c r="X4" s="52"/>
      <c r="Y4" s="53"/>
      <c r="Z4" s="53"/>
      <c r="AA4" s="55"/>
      <c r="AB4" s="53"/>
      <c r="AC4" s="53"/>
      <c r="AD4" s="53"/>
    </row>
    <row r="5" spans="1:30" ht="15.75" customHeight="1">
      <c r="A5" s="49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103" t="s">
        <v>17</v>
      </c>
      <c r="O5" s="54"/>
      <c r="P5" s="88" t="str">
        <f>'Job Details'!C9</f>
        <v>Tuesday 30th June 2015</v>
      </c>
      <c r="Q5" s="88"/>
      <c r="R5" s="88"/>
      <c r="S5" s="88"/>
      <c r="T5" s="88"/>
      <c r="U5" s="51"/>
      <c r="V5" s="51"/>
      <c r="W5" s="51"/>
      <c r="X5" s="52"/>
      <c r="Y5" s="53"/>
      <c r="Z5" s="53"/>
      <c r="AA5" s="55"/>
      <c r="AB5" s="53"/>
      <c r="AC5" s="53"/>
      <c r="AD5" s="53"/>
    </row>
    <row r="6" spans="1:30" ht="15.75" customHeight="1">
      <c r="A6" s="56"/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8"/>
    </row>
    <row r="8" spans="1:30" ht="15.75" customHeight="1">
      <c r="A8" s="53"/>
      <c r="B8" s="53"/>
    </row>
    <row r="9" spans="1:30" ht="15.75" customHeight="1">
      <c r="B9" s="60" t="s">
        <v>18</v>
      </c>
      <c r="C9" s="61"/>
      <c r="D9" s="61"/>
      <c r="E9" s="61"/>
      <c r="F9" s="61"/>
      <c r="G9" s="61"/>
      <c r="H9" s="61"/>
      <c r="I9" s="61"/>
      <c r="J9" s="62"/>
      <c r="K9" s="63"/>
      <c r="L9" s="64"/>
      <c r="M9" s="60" t="s">
        <v>19</v>
      </c>
      <c r="N9" s="61"/>
      <c r="O9" s="61"/>
      <c r="P9" s="61"/>
      <c r="Q9" s="61"/>
      <c r="R9" s="61"/>
      <c r="S9" s="61"/>
      <c r="T9" s="61"/>
      <c r="U9" s="62"/>
      <c r="V9" s="63"/>
      <c r="X9" s="129" t="s">
        <v>20</v>
      </c>
    </row>
    <row r="10" spans="1:30" s="82" customFormat="1" ht="30.75" customHeight="1">
      <c r="B10" s="83" t="s">
        <v>26</v>
      </c>
      <c r="C10" s="84" t="s">
        <v>27</v>
      </c>
      <c r="D10" s="84" t="s">
        <v>28</v>
      </c>
      <c r="E10" s="84" t="s">
        <v>29</v>
      </c>
      <c r="F10" s="84" t="s">
        <v>30</v>
      </c>
      <c r="G10" s="84" t="s">
        <v>31</v>
      </c>
      <c r="H10" s="84" t="s">
        <v>32</v>
      </c>
      <c r="I10" s="84" t="s">
        <v>33</v>
      </c>
      <c r="J10" s="85" t="s">
        <v>23</v>
      </c>
      <c r="K10" s="86" t="s">
        <v>24</v>
      </c>
      <c r="M10" s="83" t="str">
        <f t="shared" ref="M10:T10" si="0">B10</f>
        <v>CAR</v>
      </c>
      <c r="N10" s="84" t="str">
        <f t="shared" si="0"/>
        <v>LGV</v>
      </c>
      <c r="O10" s="84" t="str">
        <f t="shared" si="0"/>
        <v>OGV1</v>
      </c>
      <c r="P10" s="84" t="str">
        <f t="shared" si="0"/>
        <v>OGV2</v>
      </c>
      <c r="Q10" s="84" t="str">
        <f t="shared" si="0"/>
        <v>PSV</v>
      </c>
      <c r="R10" s="84" t="str">
        <f t="shared" si="0"/>
        <v>MC</v>
      </c>
      <c r="S10" s="84" t="str">
        <f t="shared" si="0"/>
        <v>PC on Road</v>
      </c>
      <c r="T10" s="84" t="str">
        <f t="shared" si="0"/>
        <v>Pc on Path</v>
      </c>
      <c r="U10" s="85" t="str">
        <f t="shared" ref="U10" si="1">J10</f>
        <v>Ped</v>
      </c>
      <c r="V10" s="86" t="s">
        <v>24</v>
      </c>
      <c r="X10" s="130"/>
    </row>
    <row r="12" spans="1:30" ht="15.75" customHeight="1">
      <c r="A12" s="65">
        <v>0.29166666666666669</v>
      </c>
      <c r="B12" s="44">
        <v>41</v>
      </c>
      <c r="C12" s="45">
        <v>7</v>
      </c>
      <c r="D12" s="45">
        <v>1</v>
      </c>
      <c r="E12" s="45">
        <v>0</v>
      </c>
      <c r="F12" s="45">
        <v>8</v>
      </c>
      <c r="G12" s="45">
        <v>1</v>
      </c>
      <c r="H12" s="45">
        <v>11</v>
      </c>
      <c r="I12" s="45">
        <v>1</v>
      </c>
      <c r="J12" s="66">
        <v>2</v>
      </c>
      <c r="K12" s="67">
        <f>SUM(B12:J12)</f>
        <v>72</v>
      </c>
      <c r="M12" s="44">
        <v>92</v>
      </c>
      <c r="N12" s="45">
        <v>7</v>
      </c>
      <c r="O12" s="45">
        <v>2</v>
      </c>
      <c r="P12" s="45">
        <v>2</v>
      </c>
      <c r="Q12" s="45">
        <v>2</v>
      </c>
      <c r="R12" s="45">
        <v>3</v>
      </c>
      <c r="S12" s="45">
        <v>20</v>
      </c>
      <c r="T12" s="45">
        <v>0</v>
      </c>
      <c r="U12" s="66">
        <v>22</v>
      </c>
      <c r="V12" s="67">
        <f>SUM(M12:U12)</f>
        <v>150</v>
      </c>
      <c r="X12" s="68">
        <f t="shared" ref="X12:X41" si="2">SUM(K12+V12)</f>
        <v>222</v>
      </c>
    </row>
    <row r="13" spans="1:30" ht="15.75" customHeight="1">
      <c r="A13" s="69">
        <v>0.30208333333333331</v>
      </c>
      <c r="B13" s="49">
        <v>45</v>
      </c>
      <c r="C13" s="46">
        <v>7</v>
      </c>
      <c r="D13" s="46">
        <v>0</v>
      </c>
      <c r="E13" s="46">
        <v>0</v>
      </c>
      <c r="F13" s="46">
        <v>5</v>
      </c>
      <c r="G13" s="46">
        <v>6</v>
      </c>
      <c r="H13" s="46">
        <v>15</v>
      </c>
      <c r="I13" s="46">
        <v>0</v>
      </c>
      <c r="J13" s="70">
        <v>7</v>
      </c>
      <c r="K13" s="71">
        <f>SUM(B13:J13)</f>
        <v>85</v>
      </c>
      <c r="M13" s="49">
        <v>89</v>
      </c>
      <c r="N13" s="46">
        <v>12</v>
      </c>
      <c r="O13" s="46">
        <v>2</v>
      </c>
      <c r="P13" s="46">
        <v>0</v>
      </c>
      <c r="Q13" s="46">
        <v>6</v>
      </c>
      <c r="R13" s="46">
        <v>3</v>
      </c>
      <c r="S13" s="46">
        <v>26</v>
      </c>
      <c r="T13" s="46">
        <v>0</v>
      </c>
      <c r="U13" s="70">
        <v>37</v>
      </c>
      <c r="V13" s="71">
        <f>SUM(M13:U13)</f>
        <v>175</v>
      </c>
      <c r="X13" s="72">
        <f t="shared" si="2"/>
        <v>260</v>
      </c>
    </row>
    <row r="14" spans="1:30" ht="15.75" customHeight="1">
      <c r="A14" s="69">
        <v>0.3125</v>
      </c>
      <c r="B14" s="49">
        <v>56</v>
      </c>
      <c r="C14" s="46">
        <v>17</v>
      </c>
      <c r="D14" s="46">
        <v>5</v>
      </c>
      <c r="E14" s="46">
        <v>0</v>
      </c>
      <c r="F14" s="46">
        <v>8</v>
      </c>
      <c r="G14" s="46">
        <v>3</v>
      </c>
      <c r="H14" s="46">
        <v>18</v>
      </c>
      <c r="I14" s="46">
        <v>0</v>
      </c>
      <c r="J14" s="70">
        <v>9</v>
      </c>
      <c r="K14" s="71">
        <f>SUM(B14:J14)</f>
        <v>116</v>
      </c>
      <c r="M14" s="49">
        <v>154</v>
      </c>
      <c r="N14" s="46">
        <v>15</v>
      </c>
      <c r="O14" s="46">
        <v>1</v>
      </c>
      <c r="P14" s="46">
        <v>2</v>
      </c>
      <c r="Q14" s="46">
        <v>7</v>
      </c>
      <c r="R14" s="46">
        <v>8</v>
      </c>
      <c r="S14" s="46">
        <v>44</v>
      </c>
      <c r="T14" s="46">
        <v>0</v>
      </c>
      <c r="U14" s="70">
        <v>68</v>
      </c>
      <c r="V14" s="71">
        <f>SUM(M14:U14)</f>
        <v>299</v>
      </c>
      <c r="X14" s="72">
        <f t="shared" si="2"/>
        <v>415</v>
      </c>
    </row>
    <row r="15" spans="1:30" ht="15.75" customHeight="1">
      <c r="A15" s="73">
        <v>0.32291666666666669</v>
      </c>
      <c r="B15" s="56">
        <v>58</v>
      </c>
      <c r="C15" s="57">
        <v>15</v>
      </c>
      <c r="D15" s="57">
        <v>2</v>
      </c>
      <c r="E15" s="57">
        <v>0</v>
      </c>
      <c r="F15" s="57">
        <v>10</v>
      </c>
      <c r="G15" s="57">
        <v>3</v>
      </c>
      <c r="H15" s="57">
        <v>17</v>
      </c>
      <c r="I15" s="57">
        <v>1</v>
      </c>
      <c r="J15" s="74">
        <v>5</v>
      </c>
      <c r="K15" s="75">
        <f>SUM(B15:J15)</f>
        <v>111</v>
      </c>
      <c r="M15" s="56">
        <v>176</v>
      </c>
      <c r="N15" s="57">
        <v>14</v>
      </c>
      <c r="O15" s="57">
        <v>4</v>
      </c>
      <c r="P15" s="57">
        <v>1</v>
      </c>
      <c r="Q15" s="57">
        <v>6</v>
      </c>
      <c r="R15" s="57">
        <v>3</v>
      </c>
      <c r="S15" s="57">
        <v>75</v>
      </c>
      <c r="T15" s="57">
        <v>1</v>
      </c>
      <c r="U15" s="74">
        <v>84</v>
      </c>
      <c r="V15" s="75">
        <f>SUM(M15:U15)</f>
        <v>364</v>
      </c>
      <c r="X15" s="76">
        <f t="shared" si="2"/>
        <v>475</v>
      </c>
    </row>
    <row r="16" spans="1:30" ht="15.75" customHeight="1">
      <c r="A16" s="77" t="s">
        <v>25</v>
      </c>
      <c r="B16" s="78">
        <f t="shared" ref="B16:J16" si="3">SUM(B12:B15)</f>
        <v>200</v>
      </c>
      <c r="C16" s="79">
        <f t="shared" si="3"/>
        <v>46</v>
      </c>
      <c r="D16" s="79">
        <f t="shared" si="3"/>
        <v>8</v>
      </c>
      <c r="E16" s="79">
        <f t="shared" si="3"/>
        <v>0</v>
      </c>
      <c r="F16" s="79">
        <f t="shared" si="3"/>
        <v>31</v>
      </c>
      <c r="G16" s="79">
        <f t="shared" si="3"/>
        <v>13</v>
      </c>
      <c r="H16" s="79">
        <f t="shared" si="3"/>
        <v>61</v>
      </c>
      <c r="I16" s="79">
        <f t="shared" si="3"/>
        <v>2</v>
      </c>
      <c r="J16" s="80">
        <f t="shared" si="3"/>
        <v>23</v>
      </c>
      <c r="K16" s="77">
        <f t="shared" ref="K16" si="4">SUM(K12:K15)</f>
        <v>384</v>
      </c>
      <c r="M16" s="78">
        <f t="shared" ref="M16:V16" si="5">SUM(M12:M15)</f>
        <v>511</v>
      </c>
      <c r="N16" s="79">
        <f t="shared" si="5"/>
        <v>48</v>
      </c>
      <c r="O16" s="79">
        <f t="shared" si="5"/>
        <v>9</v>
      </c>
      <c r="P16" s="79">
        <f t="shared" si="5"/>
        <v>5</v>
      </c>
      <c r="Q16" s="79">
        <f t="shared" si="5"/>
        <v>21</v>
      </c>
      <c r="R16" s="79">
        <f t="shared" si="5"/>
        <v>17</v>
      </c>
      <c r="S16" s="79">
        <f t="shared" ref="S16:T16" si="6">SUM(S12:S15)</f>
        <v>165</v>
      </c>
      <c r="T16" s="79">
        <f t="shared" si="6"/>
        <v>1</v>
      </c>
      <c r="U16" s="80">
        <f t="shared" si="5"/>
        <v>211</v>
      </c>
      <c r="V16" s="77">
        <f t="shared" si="5"/>
        <v>988</v>
      </c>
      <c r="X16" s="81">
        <f t="shared" si="2"/>
        <v>1372</v>
      </c>
    </row>
    <row r="17" spans="1:24" ht="15.75" customHeight="1">
      <c r="A17" s="65">
        <v>0.33333333333333331</v>
      </c>
      <c r="B17" s="44">
        <v>65</v>
      </c>
      <c r="C17" s="45">
        <v>18</v>
      </c>
      <c r="D17" s="45">
        <v>0</v>
      </c>
      <c r="E17" s="45">
        <v>0</v>
      </c>
      <c r="F17" s="45">
        <v>8</v>
      </c>
      <c r="G17" s="45">
        <v>1</v>
      </c>
      <c r="H17" s="45">
        <v>15</v>
      </c>
      <c r="I17" s="45">
        <v>0</v>
      </c>
      <c r="J17" s="66">
        <v>8</v>
      </c>
      <c r="K17" s="67">
        <f>SUM(B17:J17)</f>
        <v>115</v>
      </c>
      <c r="M17" s="44">
        <v>191</v>
      </c>
      <c r="N17" s="45">
        <v>17</v>
      </c>
      <c r="O17" s="45">
        <v>2</v>
      </c>
      <c r="P17" s="45">
        <v>0</v>
      </c>
      <c r="Q17" s="45">
        <v>10</v>
      </c>
      <c r="R17" s="45">
        <v>7</v>
      </c>
      <c r="S17" s="45">
        <v>61</v>
      </c>
      <c r="T17" s="45">
        <v>2</v>
      </c>
      <c r="U17" s="66">
        <v>70</v>
      </c>
      <c r="V17" s="67">
        <f>SUM(M17:U17)</f>
        <v>360</v>
      </c>
      <c r="X17" s="68">
        <f t="shared" si="2"/>
        <v>475</v>
      </c>
    </row>
    <row r="18" spans="1:24" ht="15.75" customHeight="1">
      <c r="A18" s="69">
        <v>0.34375</v>
      </c>
      <c r="B18" s="49">
        <v>55</v>
      </c>
      <c r="C18" s="46">
        <v>14</v>
      </c>
      <c r="D18" s="46">
        <v>2</v>
      </c>
      <c r="E18" s="46">
        <v>0</v>
      </c>
      <c r="F18" s="46">
        <v>10</v>
      </c>
      <c r="G18" s="46">
        <v>1</v>
      </c>
      <c r="H18" s="46">
        <v>19</v>
      </c>
      <c r="I18" s="46">
        <v>0</v>
      </c>
      <c r="J18" s="70">
        <v>0</v>
      </c>
      <c r="K18" s="71">
        <f>SUM(B18:J18)</f>
        <v>101</v>
      </c>
      <c r="M18" s="49">
        <v>214</v>
      </c>
      <c r="N18" s="46">
        <v>21</v>
      </c>
      <c r="O18" s="46">
        <v>3</v>
      </c>
      <c r="P18" s="46">
        <v>0</v>
      </c>
      <c r="Q18" s="46">
        <v>8</v>
      </c>
      <c r="R18" s="46">
        <v>7</v>
      </c>
      <c r="S18" s="46">
        <v>91</v>
      </c>
      <c r="T18" s="46">
        <v>1</v>
      </c>
      <c r="U18" s="70">
        <v>102</v>
      </c>
      <c r="V18" s="71">
        <f>SUM(M18:U18)</f>
        <v>447</v>
      </c>
      <c r="X18" s="72">
        <f t="shared" si="2"/>
        <v>548</v>
      </c>
    </row>
    <row r="19" spans="1:24" ht="15.75" customHeight="1">
      <c r="A19" s="69">
        <v>0.35416666666666669</v>
      </c>
      <c r="B19" s="49">
        <v>47</v>
      </c>
      <c r="C19" s="46">
        <v>13</v>
      </c>
      <c r="D19" s="46">
        <v>2</v>
      </c>
      <c r="E19" s="46">
        <v>0</v>
      </c>
      <c r="F19" s="46">
        <v>5</v>
      </c>
      <c r="G19" s="46">
        <v>4</v>
      </c>
      <c r="H19" s="46">
        <v>20</v>
      </c>
      <c r="I19" s="46">
        <v>0</v>
      </c>
      <c r="J19" s="70">
        <v>5</v>
      </c>
      <c r="K19" s="71">
        <f>SUM(B19:J19)</f>
        <v>96</v>
      </c>
      <c r="M19" s="49">
        <v>187</v>
      </c>
      <c r="N19" s="46">
        <v>15</v>
      </c>
      <c r="O19" s="46">
        <v>2</v>
      </c>
      <c r="P19" s="46">
        <v>0</v>
      </c>
      <c r="Q19" s="46">
        <v>10</v>
      </c>
      <c r="R19" s="46">
        <v>8</v>
      </c>
      <c r="S19" s="46">
        <v>107</v>
      </c>
      <c r="T19" s="46">
        <v>1</v>
      </c>
      <c r="U19" s="70">
        <v>37</v>
      </c>
      <c r="V19" s="71">
        <f>SUM(M19:U19)</f>
        <v>367</v>
      </c>
      <c r="X19" s="72">
        <f t="shared" si="2"/>
        <v>463</v>
      </c>
    </row>
    <row r="20" spans="1:24" ht="15.75" customHeight="1">
      <c r="A20" s="73">
        <v>0.36458333333333331</v>
      </c>
      <c r="B20" s="56">
        <v>68</v>
      </c>
      <c r="C20" s="57">
        <v>18</v>
      </c>
      <c r="D20" s="57">
        <v>1</v>
      </c>
      <c r="E20" s="57">
        <v>0</v>
      </c>
      <c r="F20" s="57">
        <v>10</v>
      </c>
      <c r="G20" s="57">
        <v>2</v>
      </c>
      <c r="H20" s="57">
        <v>10</v>
      </c>
      <c r="I20" s="57">
        <v>0</v>
      </c>
      <c r="J20" s="74">
        <v>10</v>
      </c>
      <c r="K20" s="75">
        <f>SUM(B20:J20)</f>
        <v>119</v>
      </c>
      <c r="M20" s="56">
        <v>163</v>
      </c>
      <c r="N20" s="57">
        <v>18</v>
      </c>
      <c r="O20" s="57">
        <v>3</v>
      </c>
      <c r="P20" s="57">
        <v>0</v>
      </c>
      <c r="Q20" s="57">
        <v>9</v>
      </c>
      <c r="R20" s="57">
        <v>4</v>
      </c>
      <c r="S20" s="57">
        <v>104</v>
      </c>
      <c r="T20" s="57">
        <v>4</v>
      </c>
      <c r="U20" s="74">
        <v>121</v>
      </c>
      <c r="V20" s="75">
        <f>SUM(M20:U20)</f>
        <v>426</v>
      </c>
      <c r="X20" s="76">
        <f t="shared" si="2"/>
        <v>545</v>
      </c>
    </row>
    <row r="21" spans="1:24" ht="15.75" customHeight="1">
      <c r="A21" s="77" t="s">
        <v>25</v>
      </c>
      <c r="B21" s="78">
        <f t="shared" ref="B21:J21" si="7">SUM(B17:B20)</f>
        <v>235</v>
      </c>
      <c r="C21" s="79">
        <f t="shared" si="7"/>
        <v>63</v>
      </c>
      <c r="D21" s="79">
        <f t="shared" si="7"/>
        <v>5</v>
      </c>
      <c r="E21" s="79">
        <f t="shared" si="7"/>
        <v>0</v>
      </c>
      <c r="F21" s="79">
        <f t="shared" si="7"/>
        <v>33</v>
      </c>
      <c r="G21" s="79">
        <f t="shared" si="7"/>
        <v>8</v>
      </c>
      <c r="H21" s="79">
        <f t="shared" si="7"/>
        <v>64</v>
      </c>
      <c r="I21" s="79">
        <f t="shared" si="7"/>
        <v>0</v>
      </c>
      <c r="J21" s="80">
        <f t="shared" si="7"/>
        <v>23</v>
      </c>
      <c r="K21" s="77">
        <f t="shared" ref="K21" si="8">SUM(K17:K20)</f>
        <v>431</v>
      </c>
      <c r="M21" s="78">
        <f t="shared" ref="M21:V21" si="9">SUM(M17:M20)</f>
        <v>755</v>
      </c>
      <c r="N21" s="79">
        <f t="shared" si="9"/>
        <v>71</v>
      </c>
      <c r="O21" s="79">
        <f t="shared" si="9"/>
        <v>10</v>
      </c>
      <c r="P21" s="79">
        <f t="shared" si="9"/>
        <v>0</v>
      </c>
      <c r="Q21" s="79">
        <f t="shared" si="9"/>
        <v>37</v>
      </c>
      <c r="R21" s="79">
        <f t="shared" si="9"/>
        <v>26</v>
      </c>
      <c r="S21" s="79">
        <f t="shared" ref="S21:T21" si="10">SUM(S17:S20)</f>
        <v>363</v>
      </c>
      <c r="T21" s="79">
        <f t="shared" si="10"/>
        <v>8</v>
      </c>
      <c r="U21" s="80">
        <f t="shared" si="9"/>
        <v>330</v>
      </c>
      <c r="V21" s="77">
        <f t="shared" si="9"/>
        <v>1600</v>
      </c>
      <c r="X21" s="81">
        <f t="shared" si="2"/>
        <v>2031</v>
      </c>
    </row>
    <row r="22" spans="1:24" s="100" customFormat="1" ht="15.75" customHeight="1">
      <c r="A22" s="95">
        <v>0.375</v>
      </c>
      <c r="B22" s="96">
        <v>49</v>
      </c>
      <c r="C22" s="97">
        <v>11</v>
      </c>
      <c r="D22" s="97">
        <v>1</v>
      </c>
      <c r="E22" s="97">
        <v>0</v>
      </c>
      <c r="F22" s="97">
        <v>7</v>
      </c>
      <c r="G22" s="97">
        <v>0</v>
      </c>
      <c r="H22" s="97">
        <v>9</v>
      </c>
      <c r="I22" s="97">
        <v>0</v>
      </c>
      <c r="J22" s="98">
        <v>7</v>
      </c>
      <c r="K22" s="99">
        <f>SUM(B22:J22)</f>
        <v>84</v>
      </c>
      <c r="M22" s="96">
        <v>152</v>
      </c>
      <c r="N22" s="97">
        <v>24</v>
      </c>
      <c r="O22" s="97">
        <v>4</v>
      </c>
      <c r="P22" s="97">
        <v>0</v>
      </c>
      <c r="Q22" s="97">
        <v>11</v>
      </c>
      <c r="R22" s="97">
        <v>5</v>
      </c>
      <c r="S22" s="97">
        <v>67</v>
      </c>
      <c r="T22" s="97">
        <v>0</v>
      </c>
      <c r="U22" s="98">
        <v>81</v>
      </c>
      <c r="V22" s="99">
        <f>SUM(M22:U22)</f>
        <v>344</v>
      </c>
      <c r="X22" s="101">
        <f t="shared" si="2"/>
        <v>428</v>
      </c>
    </row>
    <row r="23" spans="1:24" ht="15.75" customHeight="1">
      <c r="A23" s="69">
        <v>0.38541666666666669</v>
      </c>
      <c r="B23" s="49">
        <v>56</v>
      </c>
      <c r="C23" s="46">
        <v>17</v>
      </c>
      <c r="D23" s="46">
        <v>4</v>
      </c>
      <c r="E23" s="46">
        <v>0</v>
      </c>
      <c r="F23" s="46">
        <v>8</v>
      </c>
      <c r="G23" s="46">
        <v>2</v>
      </c>
      <c r="H23" s="46">
        <v>6</v>
      </c>
      <c r="I23" s="46">
        <v>2</v>
      </c>
      <c r="J23" s="70">
        <v>13</v>
      </c>
      <c r="K23" s="71">
        <f>SUM(B23:J23)</f>
        <v>108</v>
      </c>
      <c r="M23" s="49">
        <v>134</v>
      </c>
      <c r="N23" s="46">
        <v>15</v>
      </c>
      <c r="O23" s="46">
        <v>2</v>
      </c>
      <c r="P23" s="46">
        <v>0</v>
      </c>
      <c r="Q23" s="46">
        <v>8</v>
      </c>
      <c r="R23" s="46">
        <v>1</v>
      </c>
      <c r="S23" s="46">
        <v>53</v>
      </c>
      <c r="T23" s="46">
        <v>1</v>
      </c>
      <c r="U23" s="70">
        <v>83</v>
      </c>
      <c r="V23" s="71">
        <f>SUM(M23:U23)</f>
        <v>297</v>
      </c>
      <c r="X23" s="72">
        <f t="shared" si="2"/>
        <v>405</v>
      </c>
    </row>
    <row r="24" spans="1:24" ht="15.75" customHeight="1">
      <c r="A24" s="69">
        <v>0.39583333333333331</v>
      </c>
      <c r="B24" s="49">
        <v>54</v>
      </c>
      <c r="C24" s="46">
        <v>19</v>
      </c>
      <c r="D24" s="46">
        <v>2</v>
      </c>
      <c r="E24" s="46">
        <v>1</v>
      </c>
      <c r="F24" s="46">
        <v>8</v>
      </c>
      <c r="G24" s="46">
        <v>1</v>
      </c>
      <c r="H24" s="46">
        <v>7</v>
      </c>
      <c r="I24" s="46">
        <v>0</v>
      </c>
      <c r="J24" s="70">
        <v>7</v>
      </c>
      <c r="K24" s="71">
        <f>SUM(B24:J24)</f>
        <v>99</v>
      </c>
      <c r="M24" s="49">
        <v>111</v>
      </c>
      <c r="N24" s="46">
        <v>17</v>
      </c>
      <c r="O24" s="46">
        <v>3</v>
      </c>
      <c r="P24" s="46">
        <v>1</v>
      </c>
      <c r="Q24" s="46">
        <v>9</v>
      </c>
      <c r="R24" s="46">
        <v>2</v>
      </c>
      <c r="S24" s="46">
        <v>26</v>
      </c>
      <c r="T24" s="46">
        <v>0</v>
      </c>
      <c r="U24" s="70">
        <v>81</v>
      </c>
      <c r="V24" s="71">
        <f>SUM(M24:U24)</f>
        <v>250</v>
      </c>
      <c r="X24" s="72">
        <f t="shared" si="2"/>
        <v>349</v>
      </c>
    </row>
    <row r="25" spans="1:24" ht="15.75" customHeight="1">
      <c r="A25" s="73">
        <v>0.40625</v>
      </c>
      <c r="B25" s="56">
        <v>45</v>
      </c>
      <c r="C25" s="57">
        <v>16</v>
      </c>
      <c r="D25" s="57">
        <v>7</v>
      </c>
      <c r="E25" s="57">
        <v>0</v>
      </c>
      <c r="F25" s="57">
        <v>9</v>
      </c>
      <c r="G25" s="57">
        <v>2</v>
      </c>
      <c r="H25" s="57">
        <v>10</v>
      </c>
      <c r="I25" s="57">
        <v>1</v>
      </c>
      <c r="J25" s="74">
        <v>13</v>
      </c>
      <c r="K25" s="75">
        <f>SUM(B25:J25)</f>
        <v>103</v>
      </c>
      <c r="M25" s="56">
        <v>109</v>
      </c>
      <c r="N25" s="57">
        <v>22</v>
      </c>
      <c r="O25" s="57">
        <v>1</v>
      </c>
      <c r="P25" s="57">
        <v>0</v>
      </c>
      <c r="Q25" s="57">
        <v>4</v>
      </c>
      <c r="R25" s="57">
        <v>7</v>
      </c>
      <c r="S25" s="57">
        <v>37</v>
      </c>
      <c r="T25" s="57">
        <v>0</v>
      </c>
      <c r="U25" s="74">
        <v>63</v>
      </c>
      <c r="V25" s="75">
        <f>SUM(M25:U25)</f>
        <v>243</v>
      </c>
      <c r="X25" s="76">
        <f t="shared" si="2"/>
        <v>346</v>
      </c>
    </row>
    <row r="26" spans="1:24" ht="15.75" customHeight="1">
      <c r="A26" s="77" t="s">
        <v>25</v>
      </c>
      <c r="B26" s="78">
        <f t="shared" ref="B26:K26" si="11">SUM(B22:B25)</f>
        <v>204</v>
      </c>
      <c r="C26" s="79">
        <f t="shared" si="11"/>
        <v>63</v>
      </c>
      <c r="D26" s="79">
        <f t="shared" si="11"/>
        <v>14</v>
      </c>
      <c r="E26" s="79">
        <f t="shared" si="11"/>
        <v>1</v>
      </c>
      <c r="F26" s="79">
        <f t="shared" si="11"/>
        <v>32</v>
      </c>
      <c r="G26" s="79">
        <f t="shared" si="11"/>
        <v>5</v>
      </c>
      <c r="H26" s="79">
        <f t="shared" si="11"/>
        <v>32</v>
      </c>
      <c r="I26" s="79">
        <f t="shared" si="11"/>
        <v>3</v>
      </c>
      <c r="J26" s="80">
        <f t="shared" si="11"/>
        <v>40</v>
      </c>
      <c r="K26" s="77">
        <f t="shared" si="11"/>
        <v>394</v>
      </c>
      <c r="M26" s="78">
        <f t="shared" ref="M26:V26" si="12">SUM(M22:M25)</f>
        <v>506</v>
      </c>
      <c r="N26" s="79">
        <f t="shared" si="12"/>
        <v>78</v>
      </c>
      <c r="O26" s="79">
        <f t="shared" si="12"/>
        <v>10</v>
      </c>
      <c r="P26" s="79">
        <f t="shared" si="12"/>
        <v>1</v>
      </c>
      <c r="Q26" s="79">
        <f t="shared" si="12"/>
        <v>32</v>
      </c>
      <c r="R26" s="79">
        <f t="shared" si="12"/>
        <v>15</v>
      </c>
      <c r="S26" s="79">
        <f t="shared" si="12"/>
        <v>183</v>
      </c>
      <c r="T26" s="79">
        <f t="shared" si="12"/>
        <v>1</v>
      </c>
      <c r="U26" s="80">
        <f t="shared" si="12"/>
        <v>308</v>
      </c>
      <c r="V26" s="77">
        <f t="shared" si="12"/>
        <v>1134</v>
      </c>
      <c r="X26" s="81">
        <f t="shared" si="2"/>
        <v>1528</v>
      </c>
    </row>
    <row r="27" spans="1:24" ht="15.75" customHeight="1">
      <c r="A27" s="65">
        <v>0.41666666666666669</v>
      </c>
      <c r="B27" s="44">
        <v>71</v>
      </c>
      <c r="C27" s="45">
        <v>22</v>
      </c>
      <c r="D27" s="45">
        <v>0</v>
      </c>
      <c r="E27" s="45">
        <v>0</v>
      </c>
      <c r="F27" s="45">
        <v>6</v>
      </c>
      <c r="G27" s="45">
        <v>0</v>
      </c>
      <c r="H27" s="45">
        <v>3</v>
      </c>
      <c r="I27" s="45">
        <v>0</v>
      </c>
      <c r="J27" s="66">
        <v>16</v>
      </c>
      <c r="K27" s="67">
        <f>SUM(B27:J27)</f>
        <v>118</v>
      </c>
      <c r="M27" s="44">
        <v>95</v>
      </c>
      <c r="N27" s="45">
        <v>20</v>
      </c>
      <c r="O27" s="45">
        <v>3</v>
      </c>
      <c r="P27" s="45">
        <v>1</v>
      </c>
      <c r="Q27" s="45">
        <v>11</v>
      </c>
      <c r="R27" s="45">
        <v>1</v>
      </c>
      <c r="S27" s="45">
        <v>18</v>
      </c>
      <c r="T27" s="45">
        <v>0</v>
      </c>
      <c r="U27" s="66">
        <v>55</v>
      </c>
      <c r="V27" s="67">
        <f>SUM(M27:U27)</f>
        <v>204</v>
      </c>
      <c r="X27" s="68">
        <f t="shared" si="2"/>
        <v>322</v>
      </c>
    </row>
    <row r="28" spans="1:24" ht="15.75" customHeight="1">
      <c r="A28" s="69">
        <v>0.42708333333333331</v>
      </c>
      <c r="B28" s="49">
        <v>55</v>
      </c>
      <c r="C28" s="46">
        <v>16</v>
      </c>
      <c r="D28" s="46">
        <v>2</v>
      </c>
      <c r="E28" s="46">
        <v>0</v>
      </c>
      <c r="F28" s="46">
        <v>7</v>
      </c>
      <c r="G28" s="46">
        <v>0</v>
      </c>
      <c r="H28" s="46">
        <v>7</v>
      </c>
      <c r="I28" s="46">
        <v>0</v>
      </c>
      <c r="J28" s="70">
        <v>13</v>
      </c>
      <c r="K28" s="71">
        <f>SUM(B28:J28)</f>
        <v>100</v>
      </c>
      <c r="M28" s="49">
        <v>93</v>
      </c>
      <c r="N28" s="46">
        <v>23</v>
      </c>
      <c r="O28" s="46">
        <v>4</v>
      </c>
      <c r="P28" s="46">
        <v>0</v>
      </c>
      <c r="Q28" s="46">
        <v>8</v>
      </c>
      <c r="R28" s="46">
        <v>0</v>
      </c>
      <c r="S28" s="46">
        <v>21</v>
      </c>
      <c r="T28" s="46">
        <v>2</v>
      </c>
      <c r="U28" s="70">
        <v>51</v>
      </c>
      <c r="V28" s="71">
        <f>SUM(M28:U28)</f>
        <v>202</v>
      </c>
      <c r="X28" s="72">
        <f t="shared" si="2"/>
        <v>302</v>
      </c>
    </row>
    <row r="29" spans="1:24" ht="15.75" customHeight="1">
      <c r="A29" s="69">
        <v>0.4375</v>
      </c>
      <c r="B29" s="49">
        <v>74</v>
      </c>
      <c r="C29" s="46">
        <v>22</v>
      </c>
      <c r="D29" s="46">
        <v>6</v>
      </c>
      <c r="E29" s="46">
        <v>0</v>
      </c>
      <c r="F29" s="46">
        <v>5</v>
      </c>
      <c r="G29" s="46">
        <v>0</v>
      </c>
      <c r="H29" s="46">
        <v>6</v>
      </c>
      <c r="I29" s="46">
        <v>0</v>
      </c>
      <c r="J29" s="70">
        <v>22</v>
      </c>
      <c r="K29" s="71">
        <f>SUM(B29:J29)</f>
        <v>135</v>
      </c>
      <c r="M29" s="49">
        <v>96</v>
      </c>
      <c r="N29" s="46">
        <v>16</v>
      </c>
      <c r="O29" s="46">
        <v>4</v>
      </c>
      <c r="P29" s="46">
        <v>0</v>
      </c>
      <c r="Q29" s="46">
        <v>7</v>
      </c>
      <c r="R29" s="46">
        <v>4</v>
      </c>
      <c r="S29" s="46">
        <v>12</v>
      </c>
      <c r="T29" s="46">
        <v>1</v>
      </c>
      <c r="U29" s="70">
        <v>62</v>
      </c>
      <c r="V29" s="71">
        <f>SUM(M29:U29)</f>
        <v>202</v>
      </c>
      <c r="X29" s="72">
        <f t="shared" si="2"/>
        <v>337</v>
      </c>
    </row>
    <row r="30" spans="1:24" ht="15.75" customHeight="1">
      <c r="A30" s="73">
        <v>0.44791666666666669</v>
      </c>
      <c r="B30" s="56">
        <v>59</v>
      </c>
      <c r="C30" s="57">
        <v>22</v>
      </c>
      <c r="D30" s="57">
        <v>2</v>
      </c>
      <c r="E30" s="57">
        <v>0</v>
      </c>
      <c r="F30" s="57">
        <v>10</v>
      </c>
      <c r="G30" s="57">
        <v>1</v>
      </c>
      <c r="H30" s="57">
        <v>13</v>
      </c>
      <c r="I30" s="57">
        <v>2</v>
      </c>
      <c r="J30" s="74">
        <v>10</v>
      </c>
      <c r="K30" s="75">
        <f>SUM(B30:J30)</f>
        <v>119</v>
      </c>
      <c r="M30" s="56">
        <v>101</v>
      </c>
      <c r="N30" s="57">
        <v>20</v>
      </c>
      <c r="O30" s="57">
        <v>4</v>
      </c>
      <c r="P30" s="57">
        <v>0</v>
      </c>
      <c r="Q30" s="57">
        <v>8</v>
      </c>
      <c r="R30" s="57">
        <v>1</v>
      </c>
      <c r="S30" s="57">
        <v>14</v>
      </c>
      <c r="T30" s="57">
        <v>4</v>
      </c>
      <c r="U30" s="74">
        <v>56</v>
      </c>
      <c r="V30" s="75">
        <f>SUM(M30:U30)</f>
        <v>208</v>
      </c>
      <c r="X30" s="76">
        <f t="shared" si="2"/>
        <v>327</v>
      </c>
    </row>
    <row r="31" spans="1:24" ht="15.75" customHeight="1">
      <c r="A31" s="77" t="s">
        <v>25</v>
      </c>
      <c r="B31" s="78">
        <f t="shared" ref="B31:J31" si="13">SUM(B27:B30)</f>
        <v>259</v>
      </c>
      <c r="C31" s="79">
        <f t="shared" si="13"/>
        <v>82</v>
      </c>
      <c r="D31" s="79">
        <f t="shared" si="13"/>
        <v>10</v>
      </c>
      <c r="E31" s="79">
        <f t="shared" si="13"/>
        <v>0</v>
      </c>
      <c r="F31" s="79">
        <f t="shared" si="13"/>
        <v>28</v>
      </c>
      <c r="G31" s="79">
        <f t="shared" si="13"/>
        <v>1</v>
      </c>
      <c r="H31" s="79">
        <f t="shared" si="13"/>
        <v>29</v>
      </c>
      <c r="I31" s="79">
        <f t="shared" si="13"/>
        <v>2</v>
      </c>
      <c r="J31" s="80">
        <f t="shared" si="13"/>
        <v>61</v>
      </c>
      <c r="K31" s="77">
        <f t="shared" ref="K31" si="14">SUM(K27:K30)</f>
        <v>472</v>
      </c>
      <c r="M31" s="78">
        <f t="shared" ref="M31:V31" si="15">SUM(M27:M30)</f>
        <v>385</v>
      </c>
      <c r="N31" s="79">
        <f t="shared" si="15"/>
        <v>79</v>
      </c>
      <c r="O31" s="79">
        <f t="shared" si="15"/>
        <v>15</v>
      </c>
      <c r="P31" s="79">
        <f t="shared" si="15"/>
        <v>1</v>
      </c>
      <c r="Q31" s="79">
        <f t="shared" si="15"/>
        <v>34</v>
      </c>
      <c r="R31" s="79">
        <f t="shared" si="15"/>
        <v>6</v>
      </c>
      <c r="S31" s="79">
        <f t="shared" ref="S31:T31" si="16">SUM(S27:S30)</f>
        <v>65</v>
      </c>
      <c r="T31" s="79">
        <f t="shared" si="16"/>
        <v>7</v>
      </c>
      <c r="U31" s="80">
        <f t="shared" si="15"/>
        <v>224</v>
      </c>
      <c r="V31" s="77">
        <f t="shared" si="15"/>
        <v>816</v>
      </c>
      <c r="X31" s="81">
        <f t="shared" si="2"/>
        <v>1288</v>
      </c>
    </row>
    <row r="32" spans="1:24" ht="15.75" customHeight="1">
      <c r="A32" s="65">
        <v>0.45833333333333331</v>
      </c>
      <c r="B32" s="44">
        <v>54</v>
      </c>
      <c r="C32" s="45">
        <v>17</v>
      </c>
      <c r="D32" s="45">
        <v>2</v>
      </c>
      <c r="E32" s="45">
        <v>0</v>
      </c>
      <c r="F32" s="45">
        <v>8</v>
      </c>
      <c r="G32" s="45">
        <v>0</v>
      </c>
      <c r="H32" s="45">
        <v>16</v>
      </c>
      <c r="I32" s="45">
        <v>3</v>
      </c>
      <c r="J32" s="66">
        <v>22</v>
      </c>
      <c r="K32" s="67">
        <f>SUM(B32:J32)</f>
        <v>122</v>
      </c>
      <c r="M32" s="44">
        <v>91</v>
      </c>
      <c r="N32" s="45">
        <v>19</v>
      </c>
      <c r="O32" s="45">
        <v>4</v>
      </c>
      <c r="P32" s="45">
        <v>1</v>
      </c>
      <c r="Q32" s="45">
        <v>7</v>
      </c>
      <c r="R32" s="45">
        <v>5</v>
      </c>
      <c r="S32" s="45">
        <v>10</v>
      </c>
      <c r="T32" s="45">
        <v>3</v>
      </c>
      <c r="U32" s="66">
        <v>83</v>
      </c>
      <c r="V32" s="67">
        <f>SUM(M32:U32)</f>
        <v>223</v>
      </c>
      <c r="X32" s="68">
        <f t="shared" si="2"/>
        <v>345</v>
      </c>
    </row>
    <row r="33" spans="1:24" ht="15.75" customHeight="1">
      <c r="A33" s="69">
        <v>0.46875</v>
      </c>
      <c r="B33" s="49">
        <v>60</v>
      </c>
      <c r="C33" s="46">
        <v>17</v>
      </c>
      <c r="D33" s="46">
        <v>2</v>
      </c>
      <c r="E33" s="46">
        <v>1</v>
      </c>
      <c r="F33" s="46">
        <v>7</v>
      </c>
      <c r="G33" s="46">
        <v>3</v>
      </c>
      <c r="H33" s="46">
        <v>7</v>
      </c>
      <c r="I33" s="46">
        <v>3</v>
      </c>
      <c r="J33" s="70">
        <v>41</v>
      </c>
      <c r="K33" s="71">
        <f>SUM(B33:J33)</f>
        <v>141</v>
      </c>
      <c r="M33" s="49">
        <v>77</v>
      </c>
      <c r="N33" s="46">
        <v>18</v>
      </c>
      <c r="O33" s="46">
        <v>5</v>
      </c>
      <c r="P33" s="46">
        <v>0</v>
      </c>
      <c r="Q33" s="46">
        <v>7</v>
      </c>
      <c r="R33" s="46">
        <v>3</v>
      </c>
      <c r="S33" s="46">
        <v>15</v>
      </c>
      <c r="T33" s="46">
        <v>1</v>
      </c>
      <c r="U33" s="70">
        <v>63</v>
      </c>
      <c r="V33" s="71">
        <f>SUM(M33:U33)</f>
        <v>189</v>
      </c>
      <c r="X33" s="72">
        <f t="shared" si="2"/>
        <v>330</v>
      </c>
    </row>
    <row r="34" spans="1:24" ht="15.75" customHeight="1">
      <c r="A34" s="69">
        <v>0.47916666666666669</v>
      </c>
      <c r="B34" s="49">
        <v>63</v>
      </c>
      <c r="C34" s="46">
        <v>12</v>
      </c>
      <c r="D34" s="46">
        <v>3</v>
      </c>
      <c r="E34" s="46">
        <v>0</v>
      </c>
      <c r="F34" s="46">
        <v>11</v>
      </c>
      <c r="G34" s="46">
        <v>3</v>
      </c>
      <c r="H34" s="46">
        <v>5</v>
      </c>
      <c r="I34" s="46">
        <v>1</v>
      </c>
      <c r="J34" s="70">
        <v>24</v>
      </c>
      <c r="K34" s="71">
        <f>SUM(B34:J34)</f>
        <v>122</v>
      </c>
      <c r="M34" s="49">
        <v>124</v>
      </c>
      <c r="N34" s="46">
        <v>27</v>
      </c>
      <c r="O34" s="46">
        <v>1</v>
      </c>
      <c r="P34" s="46">
        <v>0</v>
      </c>
      <c r="Q34" s="46">
        <v>11</v>
      </c>
      <c r="R34" s="46">
        <v>2</v>
      </c>
      <c r="S34" s="46">
        <v>16</v>
      </c>
      <c r="T34" s="46">
        <v>1</v>
      </c>
      <c r="U34" s="70">
        <v>69</v>
      </c>
      <c r="V34" s="71">
        <f>SUM(M34:U34)</f>
        <v>251</v>
      </c>
      <c r="X34" s="72">
        <f t="shared" si="2"/>
        <v>373</v>
      </c>
    </row>
    <row r="35" spans="1:24" ht="15.75" customHeight="1">
      <c r="A35" s="73">
        <v>0.48958333333333331</v>
      </c>
      <c r="B35" s="56">
        <v>63</v>
      </c>
      <c r="C35" s="57">
        <v>20</v>
      </c>
      <c r="D35" s="57">
        <v>4</v>
      </c>
      <c r="E35" s="57">
        <v>0</v>
      </c>
      <c r="F35" s="57">
        <v>6</v>
      </c>
      <c r="G35" s="57">
        <v>1</v>
      </c>
      <c r="H35" s="57">
        <v>9</v>
      </c>
      <c r="I35" s="57">
        <v>0</v>
      </c>
      <c r="J35" s="74">
        <v>19</v>
      </c>
      <c r="K35" s="75">
        <f>SUM(B35:J35)</f>
        <v>122</v>
      </c>
      <c r="M35" s="56">
        <v>91</v>
      </c>
      <c r="N35" s="57">
        <v>13</v>
      </c>
      <c r="O35" s="57">
        <v>2</v>
      </c>
      <c r="P35" s="57">
        <v>1</v>
      </c>
      <c r="Q35" s="57">
        <v>8</v>
      </c>
      <c r="R35" s="57">
        <v>5</v>
      </c>
      <c r="S35" s="57">
        <v>17</v>
      </c>
      <c r="T35" s="57">
        <v>1</v>
      </c>
      <c r="U35" s="74">
        <v>72</v>
      </c>
      <c r="V35" s="75">
        <f>SUM(M35:U35)</f>
        <v>210</v>
      </c>
      <c r="X35" s="76">
        <f t="shared" si="2"/>
        <v>332</v>
      </c>
    </row>
    <row r="36" spans="1:24" ht="15.75" customHeight="1">
      <c r="A36" s="77" t="s">
        <v>25</v>
      </c>
      <c r="B36" s="78">
        <f t="shared" ref="B36:J36" si="17">SUM(B32:B35)</f>
        <v>240</v>
      </c>
      <c r="C36" s="79">
        <f t="shared" si="17"/>
        <v>66</v>
      </c>
      <c r="D36" s="79">
        <f t="shared" si="17"/>
        <v>11</v>
      </c>
      <c r="E36" s="79">
        <f t="shared" si="17"/>
        <v>1</v>
      </c>
      <c r="F36" s="79">
        <f t="shared" si="17"/>
        <v>32</v>
      </c>
      <c r="G36" s="79">
        <f t="shared" si="17"/>
        <v>7</v>
      </c>
      <c r="H36" s="79">
        <f t="shared" si="17"/>
        <v>37</v>
      </c>
      <c r="I36" s="79">
        <f t="shared" si="17"/>
        <v>7</v>
      </c>
      <c r="J36" s="80">
        <f t="shared" si="17"/>
        <v>106</v>
      </c>
      <c r="K36" s="77">
        <f t="shared" ref="K36" si="18">SUM(K32:K35)</f>
        <v>507</v>
      </c>
      <c r="M36" s="78">
        <f t="shared" ref="M36:V36" si="19">SUM(M32:M35)</f>
        <v>383</v>
      </c>
      <c r="N36" s="79">
        <f t="shared" si="19"/>
        <v>77</v>
      </c>
      <c r="O36" s="79">
        <f t="shared" si="19"/>
        <v>12</v>
      </c>
      <c r="P36" s="79">
        <f t="shared" si="19"/>
        <v>2</v>
      </c>
      <c r="Q36" s="79">
        <f t="shared" si="19"/>
        <v>33</v>
      </c>
      <c r="R36" s="79">
        <f t="shared" si="19"/>
        <v>15</v>
      </c>
      <c r="S36" s="79">
        <f t="shared" ref="S36:T36" si="20">SUM(S32:S35)</f>
        <v>58</v>
      </c>
      <c r="T36" s="79">
        <f t="shared" si="20"/>
        <v>6</v>
      </c>
      <c r="U36" s="80">
        <f t="shared" si="19"/>
        <v>287</v>
      </c>
      <c r="V36" s="77">
        <f t="shared" si="19"/>
        <v>873</v>
      </c>
      <c r="X36" s="81">
        <f t="shared" si="2"/>
        <v>1380</v>
      </c>
    </row>
    <row r="37" spans="1:24" ht="15.75" customHeight="1">
      <c r="A37" s="65">
        <v>0.5</v>
      </c>
      <c r="B37" s="44">
        <v>72</v>
      </c>
      <c r="C37" s="45">
        <v>15</v>
      </c>
      <c r="D37" s="45">
        <v>3</v>
      </c>
      <c r="E37" s="45">
        <v>0</v>
      </c>
      <c r="F37" s="45">
        <v>8</v>
      </c>
      <c r="G37" s="45">
        <v>0</v>
      </c>
      <c r="H37" s="45">
        <v>6</v>
      </c>
      <c r="I37" s="45">
        <v>1</v>
      </c>
      <c r="J37" s="66">
        <v>30</v>
      </c>
      <c r="K37" s="67">
        <f>SUM(B37:J37)</f>
        <v>135</v>
      </c>
      <c r="M37" s="44">
        <v>89</v>
      </c>
      <c r="N37" s="45">
        <v>14</v>
      </c>
      <c r="O37" s="45">
        <v>3</v>
      </c>
      <c r="P37" s="45">
        <v>0</v>
      </c>
      <c r="Q37" s="45">
        <v>11</v>
      </c>
      <c r="R37" s="45">
        <v>1</v>
      </c>
      <c r="S37" s="45">
        <v>13</v>
      </c>
      <c r="T37" s="45">
        <v>0</v>
      </c>
      <c r="U37" s="66">
        <v>74</v>
      </c>
      <c r="V37" s="67">
        <f>SUM(M37:U37)</f>
        <v>205</v>
      </c>
      <c r="X37" s="68">
        <f t="shared" si="2"/>
        <v>340</v>
      </c>
    </row>
    <row r="38" spans="1:24" ht="15.75" customHeight="1">
      <c r="A38" s="69">
        <v>0.51041666666666663</v>
      </c>
      <c r="B38" s="49">
        <v>76</v>
      </c>
      <c r="C38" s="46">
        <v>15</v>
      </c>
      <c r="D38" s="46">
        <v>3</v>
      </c>
      <c r="E38" s="46">
        <v>0</v>
      </c>
      <c r="F38" s="46">
        <v>7</v>
      </c>
      <c r="G38" s="46">
        <v>3</v>
      </c>
      <c r="H38" s="46">
        <v>6</v>
      </c>
      <c r="I38" s="46">
        <v>1</v>
      </c>
      <c r="J38" s="70">
        <v>32</v>
      </c>
      <c r="K38" s="71">
        <f>SUM(B38:J38)</f>
        <v>143</v>
      </c>
      <c r="M38" s="49">
        <v>101</v>
      </c>
      <c r="N38" s="46">
        <v>23</v>
      </c>
      <c r="O38" s="46">
        <v>7</v>
      </c>
      <c r="P38" s="46">
        <v>1</v>
      </c>
      <c r="Q38" s="46">
        <v>4</v>
      </c>
      <c r="R38" s="46">
        <v>1</v>
      </c>
      <c r="S38" s="46">
        <v>9</v>
      </c>
      <c r="T38" s="46">
        <v>1</v>
      </c>
      <c r="U38" s="70">
        <v>89</v>
      </c>
      <c r="V38" s="71">
        <f>SUM(M38:U38)</f>
        <v>236</v>
      </c>
      <c r="X38" s="72">
        <f t="shared" si="2"/>
        <v>379</v>
      </c>
    </row>
    <row r="39" spans="1:24" ht="15.75" customHeight="1">
      <c r="A39" s="69">
        <v>0.52083333333333337</v>
      </c>
      <c r="B39" s="49">
        <v>69</v>
      </c>
      <c r="C39" s="46">
        <v>15</v>
      </c>
      <c r="D39" s="46">
        <v>1</v>
      </c>
      <c r="E39" s="46">
        <v>0</v>
      </c>
      <c r="F39" s="46">
        <v>8</v>
      </c>
      <c r="G39" s="46">
        <v>2</v>
      </c>
      <c r="H39" s="46">
        <v>13</v>
      </c>
      <c r="I39" s="46">
        <v>0</v>
      </c>
      <c r="J39" s="70">
        <v>16</v>
      </c>
      <c r="K39" s="71">
        <f>SUM(B39:J39)</f>
        <v>124</v>
      </c>
      <c r="M39" s="49">
        <v>102</v>
      </c>
      <c r="N39" s="46">
        <v>17</v>
      </c>
      <c r="O39" s="46">
        <v>0</v>
      </c>
      <c r="P39" s="46">
        <v>0</v>
      </c>
      <c r="Q39" s="46">
        <v>5</v>
      </c>
      <c r="R39" s="46">
        <v>6</v>
      </c>
      <c r="S39" s="46">
        <v>18</v>
      </c>
      <c r="T39" s="46">
        <v>1</v>
      </c>
      <c r="U39" s="70">
        <v>68</v>
      </c>
      <c r="V39" s="71">
        <f>SUM(M39:U39)</f>
        <v>217</v>
      </c>
      <c r="X39" s="72">
        <f t="shared" si="2"/>
        <v>341</v>
      </c>
    </row>
    <row r="40" spans="1:24" ht="15.75" customHeight="1">
      <c r="A40" s="73">
        <v>0.53125</v>
      </c>
      <c r="B40" s="56">
        <v>72</v>
      </c>
      <c r="C40" s="57">
        <v>15</v>
      </c>
      <c r="D40" s="57">
        <v>1</v>
      </c>
      <c r="E40" s="57">
        <v>1</v>
      </c>
      <c r="F40" s="57">
        <v>7</v>
      </c>
      <c r="G40" s="57">
        <v>1</v>
      </c>
      <c r="H40" s="57">
        <v>8</v>
      </c>
      <c r="I40" s="57">
        <v>0</v>
      </c>
      <c r="J40" s="74">
        <v>20</v>
      </c>
      <c r="K40" s="75">
        <f>SUM(B40:J40)</f>
        <v>125</v>
      </c>
      <c r="M40" s="56">
        <v>87</v>
      </c>
      <c r="N40" s="57">
        <v>14</v>
      </c>
      <c r="O40" s="57">
        <v>4</v>
      </c>
      <c r="P40" s="57">
        <v>0</v>
      </c>
      <c r="Q40" s="57">
        <v>12</v>
      </c>
      <c r="R40" s="57">
        <v>5</v>
      </c>
      <c r="S40" s="57">
        <v>21</v>
      </c>
      <c r="T40" s="57">
        <v>2</v>
      </c>
      <c r="U40" s="74">
        <v>83</v>
      </c>
      <c r="V40" s="75">
        <f>SUM(M40:U40)</f>
        <v>228</v>
      </c>
      <c r="X40" s="76">
        <f t="shared" si="2"/>
        <v>353</v>
      </c>
    </row>
    <row r="41" spans="1:24" ht="15.75" customHeight="1">
      <c r="A41" s="77" t="s">
        <v>25</v>
      </c>
      <c r="B41" s="78">
        <f t="shared" ref="B41:J41" si="21">SUM(B37:B40)</f>
        <v>289</v>
      </c>
      <c r="C41" s="79">
        <f t="shared" si="21"/>
        <v>60</v>
      </c>
      <c r="D41" s="79">
        <f t="shared" si="21"/>
        <v>8</v>
      </c>
      <c r="E41" s="79">
        <f t="shared" si="21"/>
        <v>1</v>
      </c>
      <c r="F41" s="79">
        <f t="shared" si="21"/>
        <v>30</v>
      </c>
      <c r="G41" s="79">
        <f t="shared" si="21"/>
        <v>6</v>
      </c>
      <c r="H41" s="79">
        <f t="shared" si="21"/>
        <v>33</v>
      </c>
      <c r="I41" s="79">
        <f t="shared" si="21"/>
        <v>2</v>
      </c>
      <c r="J41" s="80">
        <f t="shared" si="21"/>
        <v>98</v>
      </c>
      <c r="K41" s="77">
        <f t="shared" ref="K41" si="22">SUM(K37:K40)</f>
        <v>527</v>
      </c>
      <c r="M41" s="78">
        <f t="shared" ref="M41:V41" si="23">SUM(M37:M40)</f>
        <v>379</v>
      </c>
      <c r="N41" s="79">
        <f t="shared" si="23"/>
        <v>68</v>
      </c>
      <c r="O41" s="79">
        <f t="shared" si="23"/>
        <v>14</v>
      </c>
      <c r="P41" s="79">
        <f t="shared" si="23"/>
        <v>1</v>
      </c>
      <c r="Q41" s="79">
        <f t="shared" si="23"/>
        <v>32</v>
      </c>
      <c r="R41" s="79">
        <f t="shared" si="23"/>
        <v>13</v>
      </c>
      <c r="S41" s="79">
        <f t="shared" ref="S41:T41" si="24">SUM(S37:S40)</f>
        <v>61</v>
      </c>
      <c r="T41" s="79">
        <f t="shared" si="24"/>
        <v>4</v>
      </c>
      <c r="U41" s="80">
        <f t="shared" si="23"/>
        <v>314</v>
      </c>
      <c r="V41" s="77">
        <f t="shared" si="23"/>
        <v>886</v>
      </c>
      <c r="X41" s="81">
        <f t="shared" si="2"/>
        <v>1413</v>
      </c>
    </row>
    <row r="42" spans="1:24" ht="15.75" customHeight="1">
      <c r="A42" s="65">
        <v>0.54166666666666663</v>
      </c>
      <c r="B42" s="44">
        <v>59</v>
      </c>
      <c r="C42" s="45">
        <v>17</v>
      </c>
      <c r="D42" s="45">
        <v>3</v>
      </c>
      <c r="E42" s="45">
        <v>0</v>
      </c>
      <c r="F42" s="45">
        <v>9</v>
      </c>
      <c r="G42" s="45">
        <v>4</v>
      </c>
      <c r="H42" s="45">
        <v>8</v>
      </c>
      <c r="I42" s="45">
        <v>0</v>
      </c>
      <c r="J42" s="66">
        <v>37</v>
      </c>
      <c r="K42" s="67">
        <f>SUM(B42:J42)</f>
        <v>137</v>
      </c>
      <c r="M42" s="44">
        <v>123</v>
      </c>
      <c r="N42" s="45">
        <v>21</v>
      </c>
      <c r="O42" s="45">
        <v>2</v>
      </c>
      <c r="P42" s="45">
        <v>0</v>
      </c>
      <c r="Q42" s="45">
        <v>17</v>
      </c>
      <c r="R42" s="45">
        <v>4</v>
      </c>
      <c r="S42" s="45">
        <v>23</v>
      </c>
      <c r="T42" s="45">
        <v>0</v>
      </c>
      <c r="U42" s="66">
        <v>60</v>
      </c>
      <c r="V42" s="67">
        <f>SUM(M42:U42)</f>
        <v>250</v>
      </c>
      <c r="X42" s="68">
        <f t="shared" ref="X42:X71" si="25">SUM(K42+V42)</f>
        <v>387</v>
      </c>
    </row>
    <row r="43" spans="1:24" ht="15.75" customHeight="1">
      <c r="A43" s="69">
        <v>0.55208333333333337</v>
      </c>
      <c r="B43" s="49">
        <v>87</v>
      </c>
      <c r="C43" s="46">
        <v>12</v>
      </c>
      <c r="D43" s="46">
        <v>2</v>
      </c>
      <c r="E43" s="46">
        <v>1</v>
      </c>
      <c r="F43" s="46">
        <v>11</v>
      </c>
      <c r="G43" s="46">
        <v>3</v>
      </c>
      <c r="H43" s="46">
        <v>9</v>
      </c>
      <c r="I43" s="46">
        <v>0</v>
      </c>
      <c r="J43" s="70">
        <v>32</v>
      </c>
      <c r="K43" s="71">
        <f>SUM(B43:J43)</f>
        <v>157</v>
      </c>
      <c r="M43" s="49">
        <v>112</v>
      </c>
      <c r="N43" s="46">
        <v>15</v>
      </c>
      <c r="O43" s="46">
        <v>1</v>
      </c>
      <c r="P43" s="46">
        <v>0</v>
      </c>
      <c r="Q43" s="46">
        <v>6</v>
      </c>
      <c r="R43" s="46">
        <v>3</v>
      </c>
      <c r="S43" s="46">
        <v>16</v>
      </c>
      <c r="T43" s="46">
        <v>1</v>
      </c>
      <c r="U43" s="70">
        <v>64</v>
      </c>
      <c r="V43" s="71">
        <f>SUM(M43:U43)</f>
        <v>218</v>
      </c>
      <c r="X43" s="72">
        <f t="shared" si="25"/>
        <v>375</v>
      </c>
    </row>
    <row r="44" spans="1:24" ht="15.75" customHeight="1">
      <c r="A44" s="69">
        <v>0.5625</v>
      </c>
      <c r="B44" s="49">
        <v>56</v>
      </c>
      <c r="C44" s="46">
        <v>18</v>
      </c>
      <c r="D44" s="46">
        <v>1</v>
      </c>
      <c r="E44" s="46">
        <v>0</v>
      </c>
      <c r="F44" s="46">
        <v>6</v>
      </c>
      <c r="G44" s="46">
        <v>5</v>
      </c>
      <c r="H44" s="46">
        <v>13</v>
      </c>
      <c r="I44" s="46">
        <v>2</v>
      </c>
      <c r="J44" s="70">
        <v>31</v>
      </c>
      <c r="K44" s="71">
        <f>SUM(B44:J44)</f>
        <v>132</v>
      </c>
      <c r="M44" s="49">
        <v>75</v>
      </c>
      <c r="N44" s="46">
        <v>14</v>
      </c>
      <c r="O44" s="46">
        <v>1</v>
      </c>
      <c r="P44" s="46">
        <v>0</v>
      </c>
      <c r="Q44" s="46">
        <v>10</v>
      </c>
      <c r="R44" s="46">
        <v>0</v>
      </c>
      <c r="S44" s="46">
        <v>11</v>
      </c>
      <c r="T44" s="46">
        <v>0</v>
      </c>
      <c r="U44" s="70">
        <v>45</v>
      </c>
      <c r="V44" s="71">
        <f>SUM(M44:U44)</f>
        <v>156</v>
      </c>
      <c r="X44" s="72">
        <f t="shared" si="25"/>
        <v>288</v>
      </c>
    </row>
    <row r="45" spans="1:24" ht="15.75" customHeight="1">
      <c r="A45" s="73">
        <v>0.57291666666666663</v>
      </c>
      <c r="B45" s="56">
        <v>79</v>
      </c>
      <c r="C45" s="57">
        <v>17</v>
      </c>
      <c r="D45" s="57">
        <v>1</v>
      </c>
      <c r="E45" s="57">
        <v>0</v>
      </c>
      <c r="F45" s="57">
        <v>8</v>
      </c>
      <c r="G45" s="57">
        <v>4</v>
      </c>
      <c r="H45" s="57">
        <v>13</v>
      </c>
      <c r="I45" s="57">
        <v>4</v>
      </c>
      <c r="J45" s="74">
        <v>31</v>
      </c>
      <c r="K45" s="75">
        <f>SUM(B45:J45)</f>
        <v>157</v>
      </c>
      <c r="M45" s="56">
        <v>92</v>
      </c>
      <c r="N45" s="57">
        <v>19</v>
      </c>
      <c r="O45" s="57">
        <v>1</v>
      </c>
      <c r="P45" s="57">
        <v>1</v>
      </c>
      <c r="Q45" s="57">
        <v>9</v>
      </c>
      <c r="R45" s="57">
        <v>5</v>
      </c>
      <c r="S45" s="57">
        <v>21</v>
      </c>
      <c r="T45" s="57">
        <v>2</v>
      </c>
      <c r="U45" s="74">
        <v>52</v>
      </c>
      <c r="V45" s="75">
        <f>SUM(M45:U45)</f>
        <v>202</v>
      </c>
      <c r="X45" s="76">
        <f t="shared" si="25"/>
        <v>359</v>
      </c>
    </row>
    <row r="46" spans="1:24" ht="15.75" customHeight="1">
      <c r="A46" s="77" t="s">
        <v>25</v>
      </c>
      <c r="B46" s="78">
        <f t="shared" ref="B46:J46" si="26">SUM(B42:B45)</f>
        <v>281</v>
      </c>
      <c r="C46" s="79">
        <f t="shared" si="26"/>
        <v>64</v>
      </c>
      <c r="D46" s="79">
        <f t="shared" si="26"/>
        <v>7</v>
      </c>
      <c r="E46" s="79">
        <f t="shared" si="26"/>
        <v>1</v>
      </c>
      <c r="F46" s="79">
        <f t="shared" si="26"/>
        <v>34</v>
      </c>
      <c r="G46" s="79">
        <f t="shared" si="26"/>
        <v>16</v>
      </c>
      <c r="H46" s="79">
        <f t="shared" si="26"/>
        <v>43</v>
      </c>
      <c r="I46" s="79">
        <f t="shared" si="26"/>
        <v>6</v>
      </c>
      <c r="J46" s="80">
        <f t="shared" si="26"/>
        <v>131</v>
      </c>
      <c r="K46" s="77">
        <f t="shared" ref="K46" si="27">SUM(K42:K45)</f>
        <v>583</v>
      </c>
      <c r="M46" s="78">
        <f t="shared" ref="M46:V46" si="28">SUM(M42:M45)</f>
        <v>402</v>
      </c>
      <c r="N46" s="79">
        <f t="shared" si="28"/>
        <v>69</v>
      </c>
      <c r="O46" s="79">
        <f t="shared" si="28"/>
        <v>5</v>
      </c>
      <c r="P46" s="79">
        <f t="shared" si="28"/>
        <v>1</v>
      </c>
      <c r="Q46" s="79">
        <f t="shared" si="28"/>
        <v>42</v>
      </c>
      <c r="R46" s="79">
        <f t="shared" si="28"/>
        <v>12</v>
      </c>
      <c r="S46" s="79">
        <f t="shared" ref="S46:T46" si="29">SUM(S42:S45)</f>
        <v>71</v>
      </c>
      <c r="T46" s="79">
        <f t="shared" si="29"/>
        <v>3</v>
      </c>
      <c r="U46" s="80">
        <f t="shared" si="28"/>
        <v>221</v>
      </c>
      <c r="V46" s="77">
        <f t="shared" si="28"/>
        <v>826</v>
      </c>
      <c r="X46" s="81">
        <f t="shared" si="25"/>
        <v>1409</v>
      </c>
    </row>
    <row r="47" spans="1:24" ht="15.75" customHeight="1">
      <c r="A47" s="65">
        <v>0.58333333333333337</v>
      </c>
      <c r="B47" s="44">
        <v>76</v>
      </c>
      <c r="C47" s="45">
        <v>9</v>
      </c>
      <c r="D47" s="45">
        <v>1</v>
      </c>
      <c r="E47" s="45">
        <v>0</v>
      </c>
      <c r="F47" s="45">
        <v>8</v>
      </c>
      <c r="G47" s="45">
        <v>2</v>
      </c>
      <c r="H47" s="45">
        <v>11</v>
      </c>
      <c r="I47" s="45">
        <v>2</v>
      </c>
      <c r="J47" s="66">
        <v>27</v>
      </c>
      <c r="K47" s="67">
        <f>SUM(B47:J47)</f>
        <v>136</v>
      </c>
      <c r="M47" s="44">
        <v>93</v>
      </c>
      <c r="N47" s="45">
        <v>16</v>
      </c>
      <c r="O47" s="45">
        <v>2</v>
      </c>
      <c r="P47" s="45">
        <v>1</v>
      </c>
      <c r="Q47" s="45">
        <v>8</v>
      </c>
      <c r="R47" s="45">
        <v>2</v>
      </c>
      <c r="S47" s="45">
        <v>22</v>
      </c>
      <c r="T47" s="45">
        <v>0</v>
      </c>
      <c r="U47" s="66">
        <v>47</v>
      </c>
      <c r="V47" s="67">
        <f>SUM(M47:U47)</f>
        <v>191</v>
      </c>
      <c r="X47" s="68">
        <f t="shared" si="25"/>
        <v>327</v>
      </c>
    </row>
    <row r="48" spans="1:24" ht="15.75" customHeight="1">
      <c r="A48" s="69">
        <v>0.59375</v>
      </c>
      <c r="B48" s="49">
        <v>72</v>
      </c>
      <c r="C48" s="46">
        <v>11</v>
      </c>
      <c r="D48" s="46">
        <v>2</v>
      </c>
      <c r="E48" s="46">
        <v>0</v>
      </c>
      <c r="F48" s="46">
        <v>7</v>
      </c>
      <c r="G48" s="46">
        <v>1</v>
      </c>
      <c r="H48" s="46">
        <v>17</v>
      </c>
      <c r="I48" s="46">
        <v>0</v>
      </c>
      <c r="J48" s="70">
        <v>34</v>
      </c>
      <c r="K48" s="71">
        <f>SUM(B48:J48)</f>
        <v>144</v>
      </c>
      <c r="M48" s="49">
        <v>103</v>
      </c>
      <c r="N48" s="46">
        <v>16</v>
      </c>
      <c r="O48" s="46">
        <v>2</v>
      </c>
      <c r="P48" s="46">
        <v>2</v>
      </c>
      <c r="Q48" s="46">
        <v>7</v>
      </c>
      <c r="R48" s="46">
        <v>2</v>
      </c>
      <c r="S48" s="46">
        <v>17</v>
      </c>
      <c r="T48" s="46">
        <v>1</v>
      </c>
      <c r="U48" s="70">
        <v>54</v>
      </c>
      <c r="V48" s="71">
        <f>SUM(M48:U48)</f>
        <v>204</v>
      </c>
      <c r="X48" s="72">
        <f t="shared" si="25"/>
        <v>348</v>
      </c>
    </row>
    <row r="49" spans="1:24" ht="15.75" customHeight="1">
      <c r="A49" s="69">
        <v>0.60416666666666663</v>
      </c>
      <c r="B49" s="49">
        <v>77</v>
      </c>
      <c r="C49" s="46">
        <v>17</v>
      </c>
      <c r="D49" s="46">
        <v>2</v>
      </c>
      <c r="E49" s="46">
        <v>1</v>
      </c>
      <c r="F49" s="46">
        <v>6</v>
      </c>
      <c r="G49" s="46">
        <v>4</v>
      </c>
      <c r="H49" s="46">
        <v>13</v>
      </c>
      <c r="I49" s="46">
        <v>2</v>
      </c>
      <c r="J49" s="70">
        <v>47</v>
      </c>
      <c r="K49" s="71">
        <f>SUM(B49:J49)</f>
        <v>169</v>
      </c>
      <c r="M49" s="49">
        <v>103</v>
      </c>
      <c r="N49" s="46">
        <v>21</v>
      </c>
      <c r="O49" s="46">
        <v>5</v>
      </c>
      <c r="P49" s="46">
        <v>2</v>
      </c>
      <c r="Q49" s="46">
        <v>10</v>
      </c>
      <c r="R49" s="46">
        <v>2</v>
      </c>
      <c r="S49" s="46">
        <v>11</v>
      </c>
      <c r="T49" s="46">
        <v>0</v>
      </c>
      <c r="U49" s="70">
        <v>41</v>
      </c>
      <c r="V49" s="71">
        <f>SUM(M49:U49)</f>
        <v>195</v>
      </c>
      <c r="X49" s="72">
        <f t="shared" si="25"/>
        <v>364</v>
      </c>
    </row>
    <row r="50" spans="1:24" ht="15.75" customHeight="1">
      <c r="A50" s="73">
        <v>0.61458333333333337</v>
      </c>
      <c r="B50" s="56">
        <v>85</v>
      </c>
      <c r="C50" s="57">
        <v>16</v>
      </c>
      <c r="D50" s="57">
        <v>1</v>
      </c>
      <c r="E50" s="57">
        <v>1</v>
      </c>
      <c r="F50" s="57">
        <v>9</v>
      </c>
      <c r="G50" s="57">
        <v>2</v>
      </c>
      <c r="H50" s="57">
        <v>15</v>
      </c>
      <c r="I50" s="57">
        <v>2</v>
      </c>
      <c r="J50" s="74">
        <v>31</v>
      </c>
      <c r="K50" s="75">
        <f>SUM(B50:J50)</f>
        <v>162</v>
      </c>
      <c r="M50" s="56">
        <v>82</v>
      </c>
      <c r="N50" s="57">
        <v>16</v>
      </c>
      <c r="O50" s="57">
        <v>0</v>
      </c>
      <c r="P50" s="57">
        <v>1</v>
      </c>
      <c r="Q50" s="57">
        <v>7</v>
      </c>
      <c r="R50" s="57">
        <v>5</v>
      </c>
      <c r="S50" s="57">
        <v>12</v>
      </c>
      <c r="T50" s="57">
        <v>0</v>
      </c>
      <c r="U50" s="74">
        <v>62</v>
      </c>
      <c r="V50" s="75">
        <f>SUM(M50:U50)</f>
        <v>185</v>
      </c>
      <c r="X50" s="76">
        <f t="shared" si="25"/>
        <v>347</v>
      </c>
    </row>
    <row r="51" spans="1:24" ht="15.75" customHeight="1">
      <c r="A51" s="77" t="s">
        <v>25</v>
      </c>
      <c r="B51" s="78">
        <f t="shared" ref="B51:J51" si="30">SUM(B47:B50)</f>
        <v>310</v>
      </c>
      <c r="C51" s="79">
        <f t="shared" si="30"/>
        <v>53</v>
      </c>
      <c r="D51" s="79">
        <f t="shared" si="30"/>
        <v>6</v>
      </c>
      <c r="E51" s="79">
        <f t="shared" si="30"/>
        <v>2</v>
      </c>
      <c r="F51" s="79">
        <f t="shared" si="30"/>
        <v>30</v>
      </c>
      <c r="G51" s="79">
        <f t="shared" si="30"/>
        <v>9</v>
      </c>
      <c r="H51" s="79">
        <f t="shared" si="30"/>
        <v>56</v>
      </c>
      <c r="I51" s="79">
        <f t="shared" si="30"/>
        <v>6</v>
      </c>
      <c r="J51" s="80">
        <f t="shared" si="30"/>
        <v>139</v>
      </c>
      <c r="K51" s="77">
        <f t="shared" ref="K51" si="31">SUM(K47:K50)</f>
        <v>611</v>
      </c>
      <c r="M51" s="78">
        <f t="shared" ref="M51:V51" si="32">SUM(M47:M50)</f>
        <v>381</v>
      </c>
      <c r="N51" s="79">
        <f t="shared" si="32"/>
        <v>69</v>
      </c>
      <c r="O51" s="79">
        <v>3</v>
      </c>
      <c r="P51" s="79">
        <f t="shared" si="32"/>
        <v>6</v>
      </c>
      <c r="Q51" s="79">
        <f t="shared" si="32"/>
        <v>32</v>
      </c>
      <c r="R51" s="79">
        <f t="shared" si="32"/>
        <v>11</v>
      </c>
      <c r="S51" s="79">
        <f t="shared" ref="S51:T51" si="33">SUM(S47:S50)</f>
        <v>62</v>
      </c>
      <c r="T51" s="79">
        <f t="shared" si="33"/>
        <v>1</v>
      </c>
      <c r="U51" s="80">
        <f t="shared" si="32"/>
        <v>204</v>
      </c>
      <c r="V51" s="77">
        <f t="shared" si="32"/>
        <v>775</v>
      </c>
      <c r="X51" s="81">
        <f t="shared" si="25"/>
        <v>1386</v>
      </c>
    </row>
    <row r="52" spans="1:24" ht="15.75" customHeight="1">
      <c r="A52" s="65">
        <v>0.625</v>
      </c>
      <c r="B52" s="44">
        <v>73</v>
      </c>
      <c r="C52" s="45">
        <v>7</v>
      </c>
      <c r="D52" s="45">
        <v>1</v>
      </c>
      <c r="E52" s="45">
        <v>0</v>
      </c>
      <c r="F52" s="45">
        <v>8</v>
      </c>
      <c r="G52" s="45">
        <v>2</v>
      </c>
      <c r="H52" s="45">
        <v>18</v>
      </c>
      <c r="I52" s="45">
        <v>0</v>
      </c>
      <c r="J52" s="66">
        <v>21</v>
      </c>
      <c r="K52" s="67">
        <f>SUM(B52:J52)</f>
        <v>130</v>
      </c>
      <c r="M52" s="44">
        <v>91</v>
      </c>
      <c r="N52" s="45">
        <v>17</v>
      </c>
      <c r="O52" s="45">
        <v>1</v>
      </c>
      <c r="P52" s="45">
        <v>0</v>
      </c>
      <c r="Q52" s="45">
        <v>8</v>
      </c>
      <c r="R52" s="45">
        <v>2</v>
      </c>
      <c r="S52" s="45">
        <v>15</v>
      </c>
      <c r="T52" s="45">
        <v>0</v>
      </c>
      <c r="U52" s="66">
        <v>57</v>
      </c>
      <c r="V52" s="67">
        <f>SUM(M52:U52)</f>
        <v>191</v>
      </c>
      <c r="X52" s="68">
        <f t="shared" si="25"/>
        <v>321</v>
      </c>
    </row>
    <row r="53" spans="1:24" ht="15.75" customHeight="1">
      <c r="A53" s="69">
        <v>0.63541666666666663</v>
      </c>
      <c r="B53" s="49">
        <v>83</v>
      </c>
      <c r="C53" s="46">
        <v>12</v>
      </c>
      <c r="D53" s="46">
        <v>1</v>
      </c>
      <c r="E53" s="46">
        <v>0</v>
      </c>
      <c r="F53" s="46">
        <v>11</v>
      </c>
      <c r="G53" s="46">
        <v>1</v>
      </c>
      <c r="H53" s="46">
        <v>17</v>
      </c>
      <c r="I53" s="46">
        <v>0</v>
      </c>
      <c r="J53" s="70">
        <v>34</v>
      </c>
      <c r="K53" s="71">
        <f>SUM(B53:J53)</f>
        <v>159</v>
      </c>
      <c r="M53" s="49">
        <v>95</v>
      </c>
      <c r="N53" s="46">
        <v>12</v>
      </c>
      <c r="O53" s="46">
        <v>1</v>
      </c>
      <c r="P53" s="46">
        <v>0</v>
      </c>
      <c r="Q53" s="46">
        <v>7</v>
      </c>
      <c r="R53" s="46">
        <v>2</v>
      </c>
      <c r="S53" s="46">
        <v>13</v>
      </c>
      <c r="T53" s="46">
        <v>1</v>
      </c>
      <c r="U53" s="70">
        <v>67</v>
      </c>
      <c r="V53" s="71">
        <f>SUM(M53:U53)</f>
        <v>198</v>
      </c>
      <c r="X53" s="72">
        <f t="shared" si="25"/>
        <v>357</v>
      </c>
    </row>
    <row r="54" spans="1:24" ht="15.75" customHeight="1">
      <c r="A54" s="69">
        <v>0.64583333333333337</v>
      </c>
      <c r="B54" s="49">
        <v>65</v>
      </c>
      <c r="C54" s="46">
        <v>12</v>
      </c>
      <c r="D54" s="46">
        <v>2</v>
      </c>
      <c r="E54" s="46">
        <v>1</v>
      </c>
      <c r="F54" s="46">
        <v>4</v>
      </c>
      <c r="G54" s="46">
        <v>3</v>
      </c>
      <c r="H54" s="46">
        <v>14</v>
      </c>
      <c r="I54" s="46">
        <v>1</v>
      </c>
      <c r="J54" s="70">
        <v>43</v>
      </c>
      <c r="K54" s="71">
        <f>SUM(B54:J54)</f>
        <v>145</v>
      </c>
      <c r="M54" s="49">
        <v>89</v>
      </c>
      <c r="N54" s="46">
        <v>22</v>
      </c>
      <c r="O54" s="46">
        <v>1</v>
      </c>
      <c r="P54" s="46">
        <v>0</v>
      </c>
      <c r="Q54" s="46">
        <v>10</v>
      </c>
      <c r="R54" s="46">
        <v>5</v>
      </c>
      <c r="S54" s="46">
        <v>16</v>
      </c>
      <c r="T54" s="46">
        <v>0</v>
      </c>
      <c r="U54" s="70">
        <v>63</v>
      </c>
      <c r="V54" s="71">
        <f>SUM(M54:U54)</f>
        <v>206</v>
      </c>
      <c r="X54" s="72">
        <f t="shared" si="25"/>
        <v>351</v>
      </c>
    </row>
    <row r="55" spans="1:24" ht="15.75" customHeight="1">
      <c r="A55" s="73">
        <v>0.65625</v>
      </c>
      <c r="B55" s="56">
        <v>58</v>
      </c>
      <c r="C55" s="57">
        <v>17</v>
      </c>
      <c r="D55" s="57">
        <v>0</v>
      </c>
      <c r="E55" s="57">
        <v>0</v>
      </c>
      <c r="F55" s="57">
        <v>11</v>
      </c>
      <c r="G55" s="57">
        <v>1</v>
      </c>
      <c r="H55" s="57">
        <v>16</v>
      </c>
      <c r="I55" s="57">
        <v>0</v>
      </c>
      <c r="J55" s="74">
        <v>9</v>
      </c>
      <c r="K55" s="75">
        <f>SUM(B55:J55)</f>
        <v>112</v>
      </c>
      <c r="M55" s="56">
        <v>99</v>
      </c>
      <c r="N55" s="57">
        <v>25</v>
      </c>
      <c r="O55" s="57">
        <v>0</v>
      </c>
      <c r="P55" s="57">
        <v>1</v>
      </c>
      <c r="Q55" s="57">
        <v>6</v>
      </c>
      <c r="R55" s="57">
        <v>0</v>
      </c>
      <c r="S55" s="57">
        <v>12</v>
      </c>
      <c r="T55" s="57">
        <v>0</v>
      </c>
      <c r="U55" s="74">
        <v>33</v>
      </c>
      <c r="V55" s="75">
        <f>SUM(M55:U55)</f>
        <v>176</v>
      </c>
      <c r="X55" s="76">
        <f t="shared" si="25"/>
        <v>288</v>
      </c>
    </row>
    <row r="56" spans="1:24" ht="15.75" customHeight="1">
      <c r="A56" s="77" t="s">
        <v>25</v>
      </c>
      <c r="B56" s="78">
        <f t="shared" ref="B56:J56" si="34">SUM(B52:B55)</f>
        <v>279</v>
      </c>
      <c r="C56" s="79">
        <f t="shared" si="34"/>
        <v>48</v>
      </c>
      <c r="D56" s="79">
        <f t="shared" si="34"/>
        <v>4</v>
      </c>
      <c r="E56" s="79">
        <f t="shared" si="34"/>
        <v>1</v>
      </c>
      <c r="F56" s="79">
        <f t="shared" si="34"/>
        <v>34</v>
      </c>
      <c r="G56" s="79">
        <f t="shared" si="34"/>
        <v>7</v>
      </c>
      <c r="H56" s="79">
        <f t="shared" si="34"/>
        <v>65</v>
      </c>
      <c r="I56" s="79">
        <f t="shared" si="34"/>
        <v>1</v>
      </c>
      <c r="J56" s="80">
        <f t="shared" si="34"/>
        <v>107</v>
      </c>
      <c r="K56" s="77">
        <f t="shared" ref="K56" si="35">SUM(K52:K55)</f>
        <v>546</v>
      </c>
      <c r="M56" s="78">
        <f t="shared" ref="M56:V56" si="36">SUM(M52:M55)</f>
        <v>374</v>
      </c>
      <c r="N56" s="79">
        <f t="shared" si="36"/>
        <v>76</v>
      </c>
      <c r="O56" s="79">
        <v>3</v>
      </c>
      <c r="P56" s="79">
        <f t="shared" si="36"/>
        <v>1</v>
      </c>
      <c r="Q56" s="79">
        <f t="shared" si="36"/>
        <v>31</v>
      </c>
      <c r="R56" s="79">
        <f t="shared" si="36"/>
        <v>9</v>
      </c>
      <c r="S56" s="79">
        <f t="shared" ref="S56:T56" si="37">SUM(S52:S55)</f>
        <v>56</v>
      </c>
      <c r="T56" s="79">
        <f t="shared" si="37"/>
        <v>1</v>
      </c>
      <c r="U56" s="80">
        <f t="shared" si="36"/>
        <v>220</v>
      </c>
      <c r="V56" s="77">
        <f t="shared" si="36"/>
        <v>771</v>
      </c>
      <c r="X56" s="81">
        <f t="shared" si="25"/>
        <v>1317</v>
      </c>
    </row>
    <row r="57" spans="1:24" ht="15.75" customHeight="1">
      <c r="A57" s="65">
        <v>0.66666666666666663</v>
      </c>
      <c r="B57" s="44">
        <v>61</v>
      </c>
      <c r="C57" s="45">
        <v>12</v>
      </c>
      <c r="D57" s="45">
        <v>0</v>
      </c>
      <c r="E57" s="45">
        <v>0</v>
      </c>
      <c r="F57" s="45">
        <v>7</v>
      </c>
      <c r="G57" s="45">
        <v>3</v>
      </c>
      <c r="H57" s="45">
        <v>25</v>
      </c>
      <c r="I57" s="45">
        <v>0</v>
      </c>
      <c r="J57" s="66">
        <v>21</v>
      </c>
      <c r="K57" s="67">
        <f>SUM(B57:J57)</f>
        <v>129</v>
      </c>
      <c r="M57" s="44">
        <v>131</v>
      </c>
      <c r="N57" s="45">
        <v>16</v>
      </c>
      <c r="O57" s="45">
        <v>1</v>
      </c>
      <c r="P57" s="45">
        <v>0</v>
      </c>
      <c r="Q57" s="45">
        <v>12</v>
      </c>
      <c r="R57" s="45">
        <v>3</v>
      </c>
      <c r="S57" s="45">
        <v>19</v>
      </c>
      <c r="T57" s="45">
        <v>2</v>
      </c>
      <c r="U57" s="66">
        <v>51</v>
      </c>
      <c r="V57" s="67">
        <f>SUM(M57:U57)</f>
        <v>235</v>
      </c>
      <c r="X57" s="68">
        <f t="shared" si="25"/>
        <v>364</v>
      </c>
    </row>
    <row r="58" spans="1:24" ht="15.75" customHeight="1">
      <c r="A58" s="69">
        <v>0.67708333333333337</v>
      </c>
      <c r="B58" s="49">
        <v>92</v>
      </c>
      <c r="C58" s="46">
        <v>6</v>
      </c>
      <c r="D58" s="46">
        <v>1</v>
      </c>
      <c r="E58" s="46">
        <v>0</v>
      </c>
      <c r="F58" s="46">
        <v>7</v>
      </c>
      <c r="G58" s="46">
        <v>6</v>
      </c>
      <c r="H58" s="46">
        <v>23</v>
      </c>
      <c r="I58" s="46">
        <v>0</v>
      </c>
      <c r="J58" s="70">
        <v>43</v>
      </c>
      <c r="K58" s="71">
        <f>SUM(B58:J58)</f>
        <v>178</v>
      </c>
      <c r="M58" s="49">
        <v>145</v>
      </c>
      <c r="N58" s="46">
        <v>10</v>
      </c>
      <c r="O58" s="46">
        <v>2</v>
      </c>
      <c r="P58" s="46">
        <v>0</v>
      </c>
      <c r="Q58" s="46">
        <v>9</v>
      </c>
      <c r="R58" s="46">
        <v>5</v>
      </c>
      <c r="S58" s="46">
        <v>16</v>
      </c>
      <c r="T58" s="46">
        <v>2</v>
      </c>
      <c r="U58" s="70">
        <v>76</v>
      </c>
      <c r="V58" s="71">
        <f>SUM(M58:U58)</f>
        <v>265</v>
      </c>
      <c r="X58" s="72">
        <f t="shared" si="25"/>
        <v>443</v>
      </c>
    </row>
    <row r="59" spans="1:24" ht="15.75" customHeight="1">
      <c r="A59" s="69">
        <v>0.6875</v>
      </c>
      <c r="B59" s="49">
        <v>91</v>
      </c>
      <c r="C59" s="46">
        <v>4</v>
      </c>
      <c r="D59" s="46">
        <v>2</v>
      </c>
      <c r="E59" s="46">
        <v>0</v>
      </c>
      <c r="F59" s="46">
        <v>8</v>
      </c>
      <c r="G59" s="46">
        <v>4</v>
      </c>
      <c r="H59" s="46">
        <v>40</v>
      </c>
      <c r="I59" s="46">
        <v>2</v>
      </c>
      <c r="J59" s="70">
        <v>47</v>
      </c>
      <c r="K59" s="71">
        <f>SUM(B59:J59)</f>
        <v>198</v>
      </c>
      <c r="M59" s="49">
        <v>134</v>
      </c>
      <c r="N59" s="46">
        <v>13</v>
      </c>
      <c r="O59" s="46">
        <v>0</v>
      </c>
      <c r="P59" s="46">
        <v>0</v>
      </c>
      <c r="Q59" s="46">
        <v>4</v>
      </c>
      <c r="R59" s="46">
        <v>5</v>
      </c>
      <c r="S59" s="46">
        <v>23</v>
      </c>
      <c r="T59" s="46">
        <v>1</v>
      </c>
      <c r="U59" s="70">
        <v>55</v>
      </c>
      <c r="V59" s="71">
        <f>SUM(M59:U59)</f>
        <v>235</v>
      </c>
      <c r="X59" s="72">
        <f t="shared" si="25"/>
        <v>433</v>
      </c>
    </row>
    <row r="60" spans="1:24" ht="15.75" customHeight="1">
      <c r="A60" s="73">
        <v>0.69791666666666663</v>
      </c>
      <c r="B60" s="56">
        <v>102</v>
      </c>
      <c r="C60" s="57">
        <v>10</v>
      </c>
      <c r="D60" s="57">
        <v>0</v>
      </c>
      <c r="E60" s="57">
        <v>0</v>
      </c>
      <c r="F60" s="57">
        <v>6</v>
      </c>
      <c r="G60" s="57">
        <v>7</v>
      </c>
      <c r="H60" s="57">
        <v>33</v>
      </c>
      <c r="I60" s="57">
        <v>2</v>
      </c>
      <c r="J60" s="74">
        <v>55</v>
      </c>
      <c r="K60" s="75">
        <f>SUM(B60:J60)</f>
        <v>215</v>
      </c>
      <c r="M60" s="56">
        <v>134</v>
      </c>
      <c r="N60" s="57">
        <v>20</v>
      </c>
      <c r="O60" s="57">
        <v>0</v>
      </c>
      <c r="P60" s="57">
        <v>0</v>
      </c>
      <c r="Q60" s="57">
        <v>10</v>
      </c>
      <c r="R60" s="57">
        <v>4</v>
      </c>
      <c r="S60" s="57">
        <v>30</v>
      </c>
      <c r="T60" s="57">
        <v>0</v>
      </c>
      <c r="U60" s="74">
        <v>81</v>
      </c>
      <c r="V60" s="75">
        <f>SUM(M60:U60)</f>
        <v>279</v>
      </c>
      <c r="X60" s="76">
        <f t="shared" si="25"/>
        <v>494</v>
      </c>
    </row>
    <row r="61" spans="1:24" ht="15.75" customHeight="1">
      <c r="A61" s="77" t="s">
        <v>25</v>
      </c>
      <c r="B61" s="78">
        <f t="shared" ref="B61:J61" si="38">SUM(B57:B60)</f>
        <v>346</v>
      </c>
      <c r="C61" s="79">
        <f t="shared" si="38"/>
        <v>32</v>
      </c>
      <c r="D61" s="79">
        <f t="shared" si="38"/>
        <v>3</v>
      </c>
      <c r="E61" s="79">
        <f t="shared" si="38"/>
        <v>0</v>
      </c>
      <c r="F61" s="79">
        <f t="shared" si="38"/>
        <v>28</v>
      </c>
      <c r="G61" s="79">
        <f t="shared" si="38"/>
        <v>20</v>
      </c>
      <c r="H61" s="79">
        <f t="shared" si="38"/>
        <v>121</v>
      </c>
      <c r="I61" s="79">
        <f t="shared" si="38"/>
        <v>4</v>
      </c>
      <c r="J61" s="80">
        <f t="shared" si="38"/>
        <v>166</v>
      </c>
      <c r="K61" s="77">
        <f t="shared" ref="K61" si="39">SUM(K57:K60)</f>
        <v>720</v>
      </c>
      <c r="M61" s="78">
        <f t="shared" ref="M61:V61" si="40">SUM(M57:M60)</f>
        <v>544</v>
      </c>
      <c r="N61" s="79">
        <f t="shared" si="40"/>
        <v>59</v>
      </c>
      <c r="O61" s="79">
        <f t="shared" si="40"/>
        <v>3</v>
      </c>
      <c r="P61" s="79">
        <f t="shared" si="40"/>
        <v>0</v>
      </c>
      <c r="Q61" s="79">
        <f t="shared" si="40"/>
        <v>35</v>
      </c>
      <c r="R61" s="79">
        <f t="shared" si="40"/>
        <v>17</v>
      </c>
      <c r="S61" s="79">
        <f t="shared" ref="S61:T61" si="41">SUM(S57:S60)</f>
        <v>88</v>
      </c>
      <c r="T61" s="79">
        <f t="shared" si="41"/>
        <v>5</v>
      </c>
      <c r="U61" s="80">
        <f t="shared" si="40"/>
        <v>263</v>
      </c>
      <c r="V61" s="77">
        <f t="shared" si="40"/>
        <v>1014</v>
      </c>
      <c r="X61" s="81">
        <f t="shared" si="25"/>
        <v>1734</v>
      </c>
    </row>
    <row r="62" spans="1:24" ht="15.75" customHeight="1">
      <c r="A62" s="65">
        <v>0.70833333333333337</v>
      </c>
      <c r="B62" s="44">
        <v>86</v>
      </c>
      <c r="C62" s="45">
        <v>11</v>
      </c>
      <c r="D62" s="45">
        <v>0</v>
      </c>
      <c r="E62" s="45">
        <v>0</v>
      </c>
      <c r="F62" s="45">
        <v>8</v>
      </c>
      <c r="G62" s="45">
        <v>6</v>
      </c>
      <c r="H62" s="45">
        <v>48</v>
      </c>
      <c r="I62" s="45">
        <v>4</v>
      </c>
      <c r="J62" s="66">
        <v>77</v>
      </c>
      <c r="K62" s="67">
        <f>SUM(B62:J62)</f>
        <v>240</v>
      </c>
      <c r="M62" s="44">
        <v>99</v>
      </c>
      <c r="N62" s="45">
        <v>17</v>
      </c>
      <c r="O62" s="45">
        <v>0</v>
      </c>
      <c r="P62" s="45">
        <v>0</v>
      </c>
      <c r="Q62" s="45">
        <v>7</v>
      </c>
      <c r="R62" s="45">
        <v>2</v>
      </c>
      <c r="S62" s="45">
        <v>22</v>
      </c>
      <c r="T62" s="45">
        <v>3</v>
      </c>
      <c r="U62" s="66">
        <v>63</v>
      </c>
      <c r="V62" s="67">
        <f>SUM(M62:U62)</f>
        <v>213</v>
      </c>
      <c r="X62" s="68">
        <f t="shared" si="25"/>
        <v>453</v>
      </c>
    </row>
    <row r="63" spans="1:24" ht="15.75" customHeight="1">
      <c r="A63" s="69">
        <v>0.71875</v>
      </c>
      <c r="B63" s="49">
        <v>102</v>
      </c>
      <c r="C63" s="46">
        <v>11</v>
      </c>
      <c r="D63" s="46">
        <v>1</v>
      </c>
      <c r="E63" s="46">
        <v>0</v>
      </c>
      <c r="F63" s="46">
        <v>6</v>
      </c>
      <c r="G63" s="46">
        <v>8</v>
      </c>
      <c r="H63" s="46">
        <v>67</v>
      </c>
      <c r="I63" s="46">
        <v>0</v>
      </c>
      <c r="J63" s="70">
        <v>66</v>
      </c>
      <c r="K63" s="71">
        <f>SUM(B63:J63)</f>
        <v>261</v>
      </c>
      <c r="M63" s="49">
        <v>128</v>
      </c>
      <c r="N63" s="46">
        <v>10</v>
      </c>
      <c r="O63" s="46">
        <v>1</v>
      </c>
      <c r="P63" s="46">
        <v>0</v>
      </c>
      <c r="Q63" s="46">
        <v>8</v>
      </c>
      <c r="R63" s="46">
        <v>3</v>
      </c>
      <c r="S63" s="46">
        <v>21</v>
      </c>
      <c r="T63" s="46">
        <v>3</v>
      </c>
      <c r="U63" s="70">
        <v>49</v>
      </c>
      <c r="V63" s="71">
        <f>SUM(M63:U63)</f>
        <v>223</v>
      </c>
      <c r="X63" s="72">
        <f t="shared" si="25"/>
        <v>484</v>
      </c>
    </row>
    <row r="64" spans="1:24" ht="15.75" customHeight="1">
      <c r="A64" s="69">
        <v>0.72916666666666663</v>
      </c>
      <c r="B64" s="49">
        <v>95</v>
      </c>
      <c r="C64" s="46">
        <v>13</v>
      </c>
      <c r="D64" s="46">
        <v>0</v>
      </c>
      <c r="E64" s="46">
        <v>0</v>
      </c>
      <c r="F64" s="46">
        <v>5</v>
      </c>
      <c r="G64" s="46">
        <v>8</v>
      </c>
      <c r="H64" s="46">
        <v>99</v>
      </c>
      <c r="I64" s="46">
        <v>0</v>
      </c>
      <c r="J64" s="70">
        <v>99</v>
      </c>
      <c r="K64" s="71">
        <f>SUM(B64:J64)</f>
        <v>319</v>
      </c>
      <c r="M64" s="49">
        <v>100</v>
      </c>
      <c r="N64" s="46">
        <v>11</v>
      </c>
      <c r="O64" s="46">
        <v>0</v>
      </c>
      <c r="P64" s="46">
        <v>0</v>
      </c>
      <c r="Q64" s="46">
        <v>8</v>
      </c>
      <c r="R64" s="46">
        <v>2</v>
      </c>
      <c r="S64" s="46">
        <v>37</v>
      </c>
      <c r="T64" s="46">
        <v>2</v>
      </c>
      <c r="U64" s="70">
        <v>56</v>
      </c>
      <c r="V64" s="71">
        <f>SUM(M64:U64)</f>
        <v>216</v>
      </c>
      <c r="X64" s="72">
        <f t="shared" si="25"/>
        <v>535</v>
      </c>
    </row>
    <row r="65" spans="1:24" ht="15.75" customHeight="1">
      <c r="A65" s="73">
        <v>0.73958333333333337</v>
      </c>
      <c r="B65" s="56">
        <v>96</v>
      </c>
      <c r="C65" s="57">
        <v>6</v>
      </c>
      <c r="D65" s="57">
        <v>0</v>
      </c>
      <c r="E65" s="57">
        <v>0</v>
      </c>
      <c r="F65" s="57">
        <v>8</v>
      </c>
      <c r="G65" s="57">
        <v>9</v>
      </c>
      <c r="H65" s="57">
        <v>90</v>
      </c>
      <c r="I65" s="57">
        <v>1</v>
      </c>
      <c r="J65" s="74">
        <v>94</v>
      </c>
      <c r="K65" s="75">
        <f>SUM(B65:J65)</f>
        <v>304</v>
      </c>
      <c r="M65" s="56">
        <v>108</v>
      </c>
      <c r="N65" s="57">
        <v>13</v>
      </c>
      <c r="O65" s="57">
        <v>0</v>
      </c>
      <c r="P65" s="57">
        <v>0</v>
      </c>
      <c r="Q65" s="57">
        <v>10</v>
      </c>
      <c r="R65" s="57">
        <v>5</v>
      </c>
      <c r="S65" s="57">
        <v>34</v>
      </c>
      <c r="T65" s="57">
        <v>2</v>
      </c>
      <c r="U65" s="74">
        <v>62</v>
      </c>
      <c r="V65" s="75">
        <f>SUM(M65:U65)</f>
        <v>234</v>
      </c>
      <c r="X65" s="76">
        <f t="shared" si="25"/>
        <v>538</v>
      </c>
    </row>
    <row r="66" spans="1:24" ht="15.75" customHeight="1">
      <c r="A66" s="77" t="s">
        <v>25</v>
      </c>
      <c r="B66" s="78">
        <f t="shared" ref="B66:J66" si="42">SUM(B62:B65)</f>
        <v>379</v>
      </c>
      <c r="C66" s="79">
        <f t="shared" si="42"/>
        <v>41</v>
      </c>
      <c r="D66" s="79">
        <f t="shared" si="42"/>
        <v>1</v>
      </c>
      <c r="E66" s="79">
        <f t="shared" si="42"/>
        <v>0</v>
      </c>
      <c r="F66" s="79">
        <f t="shared" si="42"/>
        <v>27</v>
      </c>
      <c r="G66" s="79">
        <f t="shared" si="42"/>
        <v>31</v>
      </c>
      <c r="H66" s="79">
        <f t="shared" si="42"/>
        <v>304</v>
      </c>
      <c r="I66" s="79">
        <f t="shared" si="42"/>
        <v>5</v>
      </c>
      <c r="J66" s="80">
        <f t="shared" si="42"/>
        <v>336</v>
      </c>
      <c r="K66" s="77">
        <f t="shared" ref="K66" si="43">SUM(K62:K65)</f>
        <v>1124</v>
      </c>
      <c r="M66" s="78">
        <f t="shared" ref="M66:V66" si="44">SUM(M62:M65)</f>
        <v>435</v>
      </c>
      <c r="N66" s="79">
        <f t="shared" si="44"/>
        <v>51</v>
      </c>
      <c r="O66" s="79">
        <f t="shared" si="44"/>
        <v>1</v>
      </c>
      <c r="P66" s="79">
        <f t="shared" si="44"/>
        <v>0</v>
      </c>
      <c r="Q66" s="79">
        <f t="shared" si="44"/>
        <v>33</v>
      </c>
      <c r="R66" s="79">
        <f t="shared" si="44"/>
        <v>12</v>
      </c>
      <c r="S66" s="79">
        <f t="shared" ref="S66:T66" si="45">SUM(S62:S65)</f>
        <v>114</v>
      </c>
      <c r="T66" s="79">
        <f t="shared" si="45"/>
        <v>10</v>
      </c>
      <c r="U66" s="80">
        <f t="shared" si="44"/>
        <v>230</v>
      </c>
      <c r="V66" s="77">
        <f t="shared" si="44"/>
        <v>886</v>
      </c>
      <c r="X66" s="81">
        <f t="shared" si="25"/>
        <v>2010</v>
      </c>
    </row>
    <row r="67" spans="1:24" ht="15.75" customHeight="1">
      <c r="A67" s="65">
        <v>0.75</v>
      </c>
      <c r="B67" s="44">
        <v>105</v>
      </c>
      <c r="C67" s="45">
        <v>7</v>
      </c>
      <c r="D67" s="45">
        <v>0</v>
      </c>
      <c r="E67" s="45">
        <v>0</v>
      </c>
      <c r="F67" s="45">
        <v>10</v>
      </c>
      <c r="G67" s="45">
        <v>2</v>
      </c>
      <c r="H67" s="45">
        <v>67</v>
      </c>
      <c r="I67" s="45">
        <v>1</v>
      </c>
      <c r="J67" s="66">
        <v>85</v>
      </c>
      <c r="K67" s="67">
        <f>SUM(B67:J67)</f>
        <v>277</v>
      </c>
      <c r="M67" s="44">
        <v>105</v>
      </c>
      <c r="N67" s="45">
        <v>13</v>
      </c>
      <c r="O67" s="45">
        <v>0</v>
      </c>
      <c r="P67" s="45">
        <v>0</v>
      </c>
      <c r="Q67" s="45">
        <v>5</v>
      </c>
      <c r="R67" s="45">
        <v>5</v>
      </c>
      <c r="S67" s="45">
        <v>20</v>
      </c>
      <c r="T67" s="45">
        <v>2</v>
      </c>
      <c r="U67" s="66">
        <v>75</v>
      </c>
      <c r="V67" s="67">
        <f>SUM(M67:U67)</f>
        <v>225</v>
      </c>
      <c r="X67" s="68">
        <f t="shared" si="25"/>
        <v>502</v>
      </c>
    </row>
    <row r="68" spans="1:24" ht="15.75" customHeight="1">
      <c r="A68" s="69">
        <v>0.76041666666666663</v>
      </c>
      <c r="B68" s="49">
        <v>107</v>
      </c>
      <c r="C68" s="46">
        <v>11</v>
      </c>
      <c r="D68" s="46">
        <v>2</v>
      </c>
      <c r="E68" s="46">
        <v>0</v>
      </c>
      <c r="F68" s="46">
        <v>8</v>
      </c>
      <c r="G68" s="46">
        <v>1</v>
      </c>
      <c r="H68" s="46">
        <v>56</v>
      </c>
      <c r="I68" s="46">
        <v>0</v>
      </c>
      <c r="J68" s="70">
        <v>63</v>
      </c>
      <c r="K68" s="71">
        <f>SUM(B68:J68)</f>
        <v>248</v>
      </c>
      <c r="M68" s="49">
        <v>104</v>
      </c>
      <c r="N68" s="46">
        <v>5</v>
      </c>
      <c r="O68" s="46">
        <v>0</v>
      </c>
      <c r="P68" s="46">
        <v>0</v>
      </c>
      <c r="Q68" s="46">
        <v>11</v>
      </c>
      <c r="R68" s="46">
        <v>3</v>
      </c>
      <c r="S68" s="46">
        <v>34</v>
      </c>
      <c r="T68" s="46">
        <v>1</v>
      </c>
      <c r="U68" s="70">
        <v>54</v>
      </c>
      <c r="V68" s="71">
        <f>SUM(M68:U68)</f>
        <v>212</v>
      </c>
      <c r="X68" s="72">
        <f t="shared" si="25"/>
        <v>460</v>
      </c>
    </row>
    <row r="69" spans="1:24" ht="15.75" customHeight="1">
      <c r="A69" s="69">
        <v>0.77083333333333337</v>
      </c>
      <c r="B69" s="49">
        <v>79</v>
      </c>
      <c r="C69" s="46">
        <v>11</v>
      </c>
      <c r="D69" s="46">
        <v>0</v>
      </c>
      <c r="E69" s="46">
        <v>0</v>
      </c>
      <c r="F69" s="46">
        <v>7</v>
      </c>
      <c r="G69" s="46">
        <v>6</v>
      </c>
      <c r="H69" s="46">
        <v>45</v>
      </c>
      <c r="I69" s="46">
        <v>1</v>
      </c>
      <c r="J69" s="70">
        <v>54</v>
      </c>
      <c r="K69" s="71">
        <f>SUM(B69:J69)</f>
        <v>203</v>
      </c>
      <c r="M69" s="49">
        <v>108</v>
      </c>
      <c r="N69" s="46">
        <v>8</v>
      </c>
      <c r="O69" s="46">
        <v>0</v>
      </c>
      <c r="P69" s="46">
        <v>0</v>
      </c>
      <c r="Q69" s="46">
        <v>6</v>
      </c>
      <c r="R69" s="46">
        <v>9</v>
      </c>
      <c r="S69" s="46">
        <v>23</v>
      </c>
      <c r="T69" s="46">
        <v>1</v>
      </c>
      <c r="U69" s="70">
        <v>49</v>
      </c>
      <c r="V69" s="71">
        <f>SUM(M69:U69)</f>
        <v>204</v>
      </c>
      <c r="X69" s="72">
        <f t="shared" si="25"/>
        <v>407</v>
      </c>
    </row>
    <row r="70" spans="1:24" ht="15.75" customHeight="1">
      <c r="A70" s="73">
        <v>0.78125</v>
      </c>
      <c r="B70" s="56">
        <v>98</v>
      </c>
      <c r="C70" s="57">
        <v>4</v>
      </c>
      <c r="D70" s="57">
        <v>1</v>
      </c>
      <c r="E70" s="57">
        <v>0</v>
      </c>
      <c r="F70" s="57">
        <v>7</v>
      </c>
      <c r="G70" s="57">
        <v>8</v>
      </c>
      <c r="H70" s="57">
        <v>41</v>
      </c>
      <c r="I70" s="57">
        <v>2</v>
      </c>
      <c r="J70" s="74">
        <v>47</v>
      </c>
      <c r="K70" s="75">
        <f>SUM(B70:J70)</f>
        <v>208</v>
      </c>
      <c r="M70" s="56">
        <v>117</v>
      </c>
      <c r="N70" s="57">
        <v>8</v>
      </c>
      <c r="O70" s="57">
        <v>0</v>
      </c>
      <c r="P70" s="57">
        <v>0</v>
      </c>
      <c r="Q70" s="57">
        <v>9</v>
      </c>
      <c r="R70" s="57">
        <v>5</v>
      </c>
      <c r="S70" s="57">
        <v>27</v>
      </c>
      <c r="T70" s="57">
        <v>0</v>
      </c>
      <c r="U70" s="74">
        <v>43</v>
      </c>
      <c r="V70" s="75">
        <f>SUM(M70:U70)</f>
        <v>209</v>
      </c>
      <c r="X70" s="76">
        <f t="shared" si="25"/>
        <v>417</v>
      </c>
    </row>
    <row r="71" spans="1:24" ht="15.75" customHeight="1">
      <c r="A71" s="77" t="s">
        <v>25</v>
      </c>
      <c r="B71" s="78">
        <f t="shared" ref="B71:J71" si="46">SUM(B67:B70)</f>
        <v>389</v>
      </c>
      <c r="C71" s="79">
        <f t="shared" si="46"/>
        <v>33</v>
      </c>
      <c r="D71" s="79">
        <f t="shared" si="46"/>
        <v>3</v>
      </c>
      <c r="E71" s="79">
        <f t="shared" si="46"/>
        <v>0</v>
      </c>
      <c r="F71" s="79">
        <f t="shared" si="46"/>
        <v>32</v>
      </c>
      <c r="G71" s="79">
        <f t="shared" si="46"/>
        <v>17</v>
      </c>
      <c r="H71" s="79">
        <f t="shared" si="46"/>
        <v>209</v>
      </c>
      <c r="I71" s="79">
        <f t="shared" si="46"/>
        <v>4</v>
      </c>
      <c r="J71" s="80">
        <f t="shared" si="46"/>
        <v>249</v>
      </c>
      <c r="K71" s="77">
        <f t="shared" ref="K71" si="47">SUM(K67:K70)</f>
        <v>936</v>
      </c>
      <c r="M71" s="78">
        <f t="shared" ref="M71:V71" si="48">SUM(M67:M70)</f>
        <v>434</v>
      </c>
      <c r="N71" s="79">
        <f t="shared" si="48"/>
        <v>34</v>
      </c>
      <c r="O71" s="79">
        <f t="shared" si="48"/>
        <v>0</v>
      </c>
      <c r="P71" s="79">
        <f t="shared" si="48"/>
        <v>0</v>
      </c>
      <c r="Q71" s="79">
        <f t="shared" si="48"/>
        <v>31</v>
      </c>
      <c r="R71" s="79">
        <f t="shared" si="48"/>
        <v>22</v>
      </c>
      <c r="S71" s="79">
        <f t="shared" ref="S71:T71" si="49">SUM(S67:S70)</f>
        <v>104</v>
      </c>
      <c r="T71" s="79">
        <f t="shared" si="49"/>
        <v>4</v>
      </c>
      <c r="U71" s="80">
        <f t="shared" si="48"/>
        <v>221</v>
      </c>
      <c r="V71" s="77">
        <f t="shared" si="48"/>
        <v>850</v>
      </c>
      <c r="X71" s="81">
        <f t="shared" si="25"/>
        <v>1786</v>
      </c>
    </row>
    <row r="73" spans="1:24" ht="15.75" customHeight="1">
      <c r="A73" s="77" t="s">
        <v>24</v>
      </c>
      <c r="B73" s="78">
        <f t="shared" ref="B73:K73" si="50">SUM(B71+B66+B61+B56+B51+B46+B41+B36+B31+B26+B21+B16)</f>
        <v>3411</v>
      </c>
      <c r="C73" s="79">
        <f t="shared" si="50"/>
        <v>651</v>
      </c>
      <c r="D73" s="79">
        <f t="shared" si="50"/>
        <v>80</v>
      </c>
      <c r="E73" s="79">
        <f t="shared" si="50"/>
        <v>7</v>
      </c>
      <c r="F73" s="79">
        <f t="shared" si="50"/>
        <v>371</v>
      </c>
      <c r="G73" s="79">
        <f t="shared" si="50"/>
        <v>140</v>
      </c>
      <c r="H73" s="79">
        <f t="shared" si="50"/>
        <v>1054</v>
      </c>
      <c r="I73" s="79">
        <f t="shared" si="50"/>
        <v>42</v>
      </c>
      <c r="J73" s="80">
        <f t="shared" si="50"/>
        <v>1479</v>
      </c>
      <c r="K73" s="77">
        <f t="shared" si="50"/>
        <v>7235</v>
      </c>
      <c r="M73" s="78">
        <f t="shared" ref="M73:X73" si="51">SUM(M71+M66+M61+M56+M51+M46+M41+M36+M31+M26+M21+M16)</f>
        <v>5489</v>
      </c>
      <c r="N73" s="79">
        <f t="shared" si="51"/>
        <v>779</v>
      </c>
      <c r="O73" s="79">
        <f t="shared" si="51"/>
        <v>85</v>
      </c>
      <c r="P73" s="79">
        <f t="shared" si="51"/>
        <v>18</v>
      </c>
      <c r="Q73" s="79">
        <f t="shared" si="51"/>
        <v>393</v>
      </c>
      <c r="R73" s="79">
        <f t="shared" si="51"/>
        <v>175</v>
      </c>
      <c r="S73" s="79">
        <f t="shared" si="51"/>
        <v>1390</v>
      </c>
      <c r="T73" s="79">
        <f t="shared" si="51"/>
        <v>51</v>
      </c>
      <c r="U73" s="80">
        <f t="shared" si="51"/>
        <v>3033</v>
      </c>
      <c r="V73" s="77">
        <f t="shared" si="51"/>
        <v>11419</v>
      </c>
      <c r="W73" s="48">
        <f t="shared" si="51"/>
        <v>0</v>
      </c>
      <c r="X73" s="81">
        <f t="shared" si="51"/>
        <v>18654</v>
      </c>
    </row>
  </sheetData>
  <mergeCells count="1">
    <mergeCell ref="X9:X10"/>
  </mergeCells>
  <pageMargins left="0.7" right="0.7" top="0.75" bottom="0.75" header="0.3" footer="0.3"/>
  <pageSetup scale="58" orientation="landscape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73"/>
  <sheetViews>
    <sheetView zoomScale="75" zoomScaleNormal="75" workbookViewId="0" xr3:uid="{F9CF3CF3-643B-5BE6-8B46-32C596A47465}"/>
  </sheetViews>
  <sheetFormatPr defaultRowHeight="15.75" customHeight="1"/>
  <cols>
    <col min="1" max="1" width="8.28515625" style="48" customWidth="1"/>
    <col min="2" max="11" width="7.28515625" style="48" customWidth="1"/>
    <col min="12" max="12" width="1.28515625" style="48" customWidth="1"/>
    <col min="13" max="22" width="7.28515625" style="48" customWidth="1"/>
    <col min="23" max="23" width="1.28515625" style="48" customWidth="1"/>
    <col min="24" max="24" width="9.140625" style="59"/>
    <col min="25" max="16384" width="9.140625" style="48"/>
  </cols>
  <sheetData>
    <row r="1" spans="1:30" ht="15.75" customHeight="1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7"/>
    </row>
    <row r="2" spans="1:30" ht="15.75" customHeight="1">
      <c r="A2" s="49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50" t="s">
        <v>0</v>
      </c>
      <c r="O2" s="51"/>
      <c r="P2" s="51" t="str">
        <f>'Job Details'!C6</f>
        <v>Chris Mason</v>
      </c>
      <c r="Q2" s="51"/>
      <c r="R2" s="51"/>
      <c r="S2" s="51"/>
      <c r="T2" s="51"/>
      <c r="U2" s="51"/>
      <c r="V2" s="51"/>
      <c r="W2" s="51"/>
      <c r="X2" s="52"/>
      <c r="Y2" s="53"/>
      <c r="Z2" s="53"/>
      <c r="AA2" s="53"/>
      <c r="AB2" s="53"/>
      <c r="AC2" s="53"/>
      <c r="AD2" s="53"/>
    </row>
    <row r="3" spans="1:30" ht="15.75" customHeight="1">
      <c r="A3" s="49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50" t="s">
        <v>2</v>
      </c>
      <c r="O3" s="51"/>
      <c r="P3" s="51" t="str">
        <f>'Job Details'!C7</f>
        <v>WAL-1893 Newbridge</v>
      </c>
      <c r="Q3" s="51"/>
      <c r="R3" s="51"/>
      <c r="S3" s="51"/>
      <c r="T3" s="51"/>
      <c r="U3" s="51"/>
      <c r="V3" s="51"/>
      <c r="W3" s="51"/>
      <c r="X3" s="52"/>
      <c r="Y3" s="53"/>
      <c r="Z3" s="53"/>
      <c r="AA3" s="53"/>
      <c r="AB3" s="53"/>
      <c r="AC3" s="53"/>
      <c r="AD3" s="53"/>
    </row>
    <row r="4" spans="1:30" ht="15.75" customHeight="1">
      <c r="A4" s="49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50" t="s">
        <v>4</v>
      </c>
      <c r="O4" s="51"/>
      <c r="P4" s="54">
        <v>12</v>
      </c>
      <c r="Q4" s="51"/>
      <c r="R4" s="51"/>
      <c r="S4" s="51"/>
      <c r="T4" s="51"/>
      <c r="U4" s="51"/>
      <c r="V4" s="51"/>
      <c r="W4" s="51"/>
      <c r="X4" s="52"/>
      <c r="Y4" s="53"/>
      <c r="Z4" s="53"/>
      <c r="AA4" s="55"/>
      <c r="AB4" s="53"/>
      <c r="AC4" s="53"/>
      <c r="AD4" s="53"/>
    </row>
    <row r="5" spans="1:30" ht="15.75" customHeight="1">
      <c r="A5" s="49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103" t="s">
        <v>17</v>
      </c>
      <c r="O5" s="54"/>
      <c r="P5" s="88" t="str">
        <f>'Job Details'!C9</f>
        <v>Tuesday 30th June 2015</v>
      </c>
      <c r="Q5" s="88"/>
      <c r="R5" s="88"/>
      <c r="S5" s="88"/>
      <c r="T5" s="88"/>
      <c r="U5" s="51"/>
      <c r="V5" s="51"/>
      <c r="W5" s="51"/>
      <c r="X5" s="52"/>
      <c r="Y5" s="53"/>
      <c r="Z5" s="53"/>
      <c r="AA5" s="55"/>
      <c r="AB5" s="53"/>
      <c r="AC5" s="53"/>
      <c r="AD5" s="53"/>
    </row>
    <row r="6" spans="1:30" ht="15.75" customHeight="1">
      <c r="A6" s="56"/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8"/>
    </row>
    <row r="8" spans="1:30" ht="15.75" customHeight="1">
      <c r="A8" s="53"/>
      <c r="B8" s="53"/>
    </row>
    <row r="9" spans="1:30" ht="15.75" customHeight="1">
      <c r="B9" s="60" t="s">
        <v>18</v>
      </c>
      <c r="C9" s="61"/>
      <c r="D9" s="61"/>
      <c r="E9" s="61"/>
      <c r="F9" s="61"/>
      <c r="G9" s="61"/>
      <c r="H9" s="61"/>
      <c r="I9" s="61"/>
      <c r="J9" s="62"/>
      <c r="K9" s="63"/>
      <c r="L9" s="64"/>
      <c r="M9" s="60" t="s">
        <v>19</v>
      </c>
      <c r="N9" s="61"/>
      <c r="O9" s="61"/>
      <c r="P9" s="61"/>
      <c r="Q9" s="61"/>
      <c r="R9" s="61"/>
      <c r="S9" s="61"/>
      <c r="T9" s="61"/>
      <c r="U9" s="62"/>
      <c r="V9" s="63"/>
      <c r="X9" s="129" t="s">
        <v>20</v>
      </c>
    </row>
    <row r="10" spans="1:30" s="82" customFormat="1" ht="30.75" customHeight="1">
      <c r="B10" s="83" t="s">
        <v>26</v>
      </c>
      <c r="C10" s="84" t="s">
        <v>27</v>
      </c>
      <c r="D10" s="84" t="s">
        <v>28</v>
      </c>
      <c r="E10" s="84" t="s">
        <v>29</v>
      </c>
      <c r="F10" s="84" t="s">
        <v>30</v>
      </c>
      <c r="G10" s="84" t="s">
        <v>31</v>
      </c>
      <c r="H10" s="84" t="s">
        <v>32</v>
      </c>
      <c r="I10" s="84" t="s">
        <v>33</v>
      </c>
      <c r="J10" s="85" t="s">
        <v>23</v>
      </c>
      <c r="K10" s="86" t="s">
        <v>24</v>
      </c>
      <c r="M10" s="83" t="str">
        <f t="shared" ref="M10:T10" si="0">B10</f>
        <v>CAR</v>
      </c>
      <c r="N10" s="84" t="str">
        <f t="shared" si="0"/>
        <v>LGV</v>
      </c>
      <c r="O10" s="84" t="str">
        <f t="shared" si="0"/>
        <v>OGV1</v>
      </c>
      <c r="P10" s="84" t="str">
        <f t="shared" si="0"/>
        <v>OGV2</v>
      </c>
      <c r="Q10" s="84" t="str">
        <f t="shared" si="0"/>
        <v>PSV</v>
      </c>
      <c r="R10" s="84" t="str">
        <f t="shared" si="0"/>
        <v>MC</v>
      </c>
      <c r="S10" s="84" t="str">
        <f t="shared" si="0"/>
        <v>PC on Road</v>
      </c>
      <c r="T10" s="84" t="str">
        <f t="shared" si="0"/>
        <v>Pc on Path</v>
      </c>
      <c r="U10" s="85" t="str">
        <f t="shared" ref="U10" si="1">J10</f>
        <v>Ped</v>
      </c>
      <c r="V10" s="86" t="s">
        <v>24</v>
      </c>
      <c r="X10" s="130"/>
    </row>
    <row r="12" spans="1:30" ht="15.75" customHeight="1">
      <c r="A12" s="65">
        <v>0.29166666666666669</v>
      </c>
      <c r="B12" s="44">
        <v>270</v>
      </c>
      <c r="C12" s="45">
        <v>75</v>
      </c>
      <c r="D12" s="45">
        <v>18</v>
      </c>
      <c r="E12" s="45">
        <v>3</v>
      </c>
      <c r="F12" s="45">
        <v>8</v>
      </c>
      <c r="G12" s="45">
        <v>6</v>
      </c>
      <c r="H12" s="45">
        <v>2</v>
      </c>
      <c r="I12" s="45">
        <v>0</v>
      </c>
      <c r="J12" s="66">
        <v>0</v>
      </c>
      <c r="K12" s="67">
        <f>SUM(B12:J12)</f>
        <v>382</v>
      </c>
      <c r="M12" s="44">
        <v>259</v>
      </c>
      <c r="N12" s="45">
        <v>44</v>
      </c>
      <c r="O12" s="45">
        <v>13</v>
      </c>
      <c r="P12" s="45">
        <v>5</v>
      </c>
      <c r="Q12" s="45">
        <v>2</v>
      </c>
      <c r="R12" s="45">
        <v>3</v>
      </c>
      <c r="S12" s="45">
        <v>7</v>
      </c>
      <c r="T12" s="45">
        <v>0</v>
      </c>
      <c r="U12" s="66">
        <v>0</v>
      </c>
      <c r="V12" s="67">
        <f>SUM(M12:U12)</f>
        <v>333</v>
      </c>
      <c r="X12" s="68">
        <f t="shared" ref="X12:X41" si="2">SUM(K12+V12)</f>
        <v>715</v>
      </c>
    </row>
    <row r="13" spans="1:30" ht="15.75" customHeight="1">
      <c r="A13" s="69">
        <v>0.30208333333333331</v>
      </c>
      <c r="B13" s="49">
        <v>261</v>
      </c>
      <c r="C13" s="46">
        <v>104</v>
      </c>
      <c r="D13" s="46">
        <v>22</v>
      </c>
      <c r="E13" s="46">
        <v>6</v>
      </c>
      <c r="F13" s="46">
        <v>6</v>
      </c>
      <c r="G13" s="46">
        <v>5</v>
      </c>
      <c r="H13" s="46">
        <v>0</v>
      </c>
      <c r="I13" s="46">
        <v>0</v>
      </c>
      <c r="J13" s="70">
        <v>0</v>
      </c>
      <c r="K13" s="71">
        <f>SUM(B13:J13)</f>
        <v>404</v>
      </c>
      <c r="M13" s="49">
        <v>371</v>
      </c>
      <c r="N13" s="46">
        <v>72</v>
      </c>
      <c r="O13" s="46">
        <v>10</v>
      </c>
      <c r="P13" s="46">
        <v>5</v>
      </c>
      <c r="Q13" s="46">
        <v>0</v>
      </c>
      <c r="R13" s="46">
        <v>3</v>
      </c>
      <c r="S13" s="46">
        <v>4</v>
      </c>
      <c r="T13" s="46">
        <v>0</v>
      </c>
      <c r="U13" s="70">
        <v>0</v>
      </c>
      <c r="V13" s="71">
        <f>SUM(M13:U13)</f>
        <v>465</v>
      </c>
      <c r="X13" s="72">
        <f t="shared" si="2"/>
        <v>869</v>
      </c>
    </row>
    <row r="14" spans="1:30" ht="15.75" customHeight="1">
      <c r="A14" s="69">
        <v>0.3125</v>
      </c>
      <c r="B14" s="49">
        <v>318</v>
      </c>
      <c r="C14" s="46">
        <v>108</v>
      </c>
      <c r="D14" s="46">
        <v>18</v>
      </c>
      <c r="E14" s="46">
        <v>2</v>
      </c>
      <c r="F14" s="46">
        <v>2</v>
      </c>
      <c r="G14" s="46">
        <v>3</v>
      </c>
      <c r="H14" s="46">
        <v>4</v>
      </c>
      <c r="I14" s="46">
        <v>0</v>
      </c>
      <c r="J14" s="70">
        <v>0</v>
      </c>
      <c r="K14" s="71">
        <f>SUM(B14:J14)</f>
        <v>455</v>
      </c>
      <c r="M14" s="49">
        <v>394</v>
      </c>
      <c r="N14" s="46">
        <v>73</v>
      </c>
      <c r="O14" s="46">
        <v>9</v>
      </c>
      <c r="P14" s="46">
        <v>10</v>
      </c>
      <c r="Q14" s="46">
        <v>2</v>
      </c>
      <c r="R14" s="46">
        <v>8</v>
      </c>
      <c r="S14" s="46">
        <v>3</v>
      </c>
      <c r="T14" s="46">
        <v>0</v>
      </c>
      <c r="U14" s="70">
        <v>0</v>
      </c>
      <c r="V14" s="71">
        <f>SUM(M14:U14)</f>
        <v>499</v>
      </c>
      <c r="X14" s="72">
        <f t="shared" si="2"/>
        <v>954</v>
      </c>
    </row>
    <row r="15" spans="1:30" ht="15.75" customHeight="1">
      <c r="A15" s="73">
        <v>0.32291666666666669</v>
      </c>
      <c r="B15" s="56">
        <v>301</v>
      </c>
      <c r="C15" s="57">
        <v>103</v>
      </c>
      <c r="D15" s="57">
        <v>20</v>
      </c>
      <c r="E15" s="57">
        <v>3</v>
      </c>
      <c r="F15" s="57">
        <v>6</v>
      </c>
      <c r="G15" s="57">
        <v>4</v>
      </c>
      <c r="H15" s="57">
        <v>2</v>
      </c>
      <c r="I15" s="57">
        <v>0</v>
      </c>
      <c r="J15" s="74">
        <v>0</v>
      </c>
      <c r="K15" s="75">
        <f>SUM(B15:J15)</f>
        <v>439</v>
      </c>
      <c r="M15" s="56">
        <v>408</v>
      </c>
      <c r="N15" s="57">
        <v>61</v>
      </c>
      <c r="O15" s="57">
        <v>11</v>
      </c>
      <c r="P15" s="57">
        <v>9</v>
      </c>
      <c r="Q15" s="57">
        <v>3</v>
      </c>
      <c r="R15" s="57">
        <v>6</v>
      </c>
      <c r="S15" s="57">
        <v>3</v>
      </c>
      <c r="T15" s="57">
        <v>0</v>
      </c>
      <c r="U15" s="74">
        <v>0</v>
      </c>
      <c r="V15" s="75">
        <f>SUM(M15:U15)</f>
        <v>501</v>
      </c>
      <c r="X15" s="76">
        <f t="shared" si="2"/>
        <v>940</v>
      </c>
    </row>
    <row r="16" spans="1:30" ht="15.75" customHeight="1">
      <c r="A16" s="77" t="s">
        <v>25</v>
      </c>
      <c r="B16" s="78">
        <f t="shared" ref="B16:J16" si="3">SUM(B12:B15)</f>
        <v>1150</v>
      </c>
      <c r="C16" s="79">
        <f t="shared" si="3"/>
        <v>390</v>
      </c>
      <c r="D16" s="79">
        <f t="shared" si="3"/>
        <v>78</v>
      </c>
      <c r="E16" s="79">
        <f t="shared" si="3"/>
        <v>14</v>
      </c>
      <c r="F16" s="79">
        <f t="shared" si="3"/>
        <v>22</v>
      </c>
      <c r="G16" s="79">
        <f t="shared" si="3"/>
        <v>18</v>
      </c>
      <c r="H16" s="79">
        <f t="shared" si="3"/>
        <v>8</v>
      </c>
      <c r="I16" s="79">
        <f t="shared" si="3"/>
        <v>0</v>
      </c>
      <c r="J16" s="80">
        <f t="shared" si="3"/>
        <v>0</v>
      </c>
      <c r="K16" s="77">
        <f t="shared" ref="K16" si="4">SUM(K12:K15)</f>
        <v>1680</v>
      </c>
      <c r="M16" s="78">
        <f t="shared" ref="M16:V16" si="5">SUM(M12:M15)</f>
        <v>1432</v>
      </c>
      <c r="N16" s="79">
        <f t="shared" si="5"/>
        <v>250</v>
      </c>
      <c r="O16" s="79">
        <f t="shared" si="5"/>
        <v>43</v>
      </c>
      <c r="P16" s="79">
        <f t="shared" si="5"/>
        <v>29</v>
      </c>
      <c r="Q16" s="79">
        <f t="shared" si="5"/>
        <v>7</v>
      </c>
      <c r="R16" s="79">
        <f t="shared" si="5"/>
        <v>20</v>
      </c>
      <c r="S16" s="79">
        <f t="shared" si="5"/>
        <v>17</v>
      </c>
      <c r="T16" s="79">
        <f t="shared" si="5"/>
        <v>0</v>
      </c>
      <c r="U16" s="80">
        <f t="shared" si="5"/>
        <v>0</v>
      </c>
      <c r="V16" s="77">
        <f t="shared" si="5"/>
        <v>1798</v>
      </c>
      <c r="X16" s="81">
        <f t="shared" si="2"/>
        <v>3478</v>
      </c>
    </row>
    <row r="17" spans="1:24" ht="15.75" customHeight="1">
      <c r="A17" s="65">
        <v>0.33333333333333331</v>
      </c>
      <c r="B17" s="44">
        <v>274</v>
      </c>
      <c r="C17" s="45">
        <v>88</v>
      </c>
      <c r="D17" s="45">
        <v>10</v>
      </c>
      <c r="E17" s="45">
        <v>7</v>
      </c>
      <c r="F17" s="45">
        <v>1</v>
      </c>
      <c r="G17" s="45">
        <v>3</v>
      </c>
      <c r="H17" s="45">
        <v>7</v>
      </c>
      <c r="I17" s="45">
        <v>0</v>
      </c>
      <c r="J17" s="66">
        <v>0</v>
      </c>
      <c r="K17" s="67">
        <f>SUM(B17:J17)</f>
        <v>390</v>
      </c>
      <c r="M17" s="44">
        <v>360</v>
      </c>
      <c r="N17" s="45">
        <v>60</v>
      </c>
      <c r="O17" s="45">
        <v>13</v>
      </c>
      <c r="P17" s="45">
        <v>7</v>
      </c>
      <c r="Q17" s="45">
        <v>2</v>
      </c>
      <c r="R17" s="45">
        <v>10</v>
      </c>
      <c r="S17" s="45">
        <v>1</v>
      </c>
      <c r="T17" s="45">
        <v>0</v>
      </c>
      <c r="U17" s="66">
        <v>0</v>
      </c>
      <c r="V17" s="67">
        <f>SUM(M17:U17)</f>
        <v>453</v>
      </c>
      <c r="X17" s="68">
        <f t="shared" si="2"/>
        <v>843</v>
      </c>
    </row>
    <row r="18" spans="1:24" ht="15.75" customHeight="1">
      <c r="A18" s="69">
        <v>0.34375</v>
      </c>
      <c r="B18" s="49">
        <v>298</v>
      </c>
      <c r="C18" s="46">
        <v>85</v>
      </c>
      <c r="D18" s="46">
        <v>12</v>
      </c>
      <c r="E18" s="46">
        <v>7</v>
      </c>
      <c r="F18" s="46">
        <v>2</v>
      </c>
      <c r="G18" s="46">
        <v>3</v>
      </c>
      <c r="H18" s="46">
        <v>6</v>
      </c>
      <c r="I18" s="46">
        <v>0</v>
      </c>
      <c r="J18" s="70">
        <v>0</v>
      </c>
      <c r="K18" s="71">
        <f>SUM(B18:J18)</f>
        <v>413</v>
      </c>
      <c r="M18" s="49">
        <v>337</v>
      </c>
      <c r="N18" s="46">
        <v>54</v>
      </c>
      <c r="O18" s="46">
        <v>11</v>
      </c>
      <c r="P18" s="46">
        <v>5</v>
      </c>
      <c r="Q18" s="46">
        <v>3</v>
      </c>
      <c r="R18" s="46">
        <v>8</v>
      </c>
      <c r="S18" s="46">
        <v>2</v>
      </c>
      <c r="T18" s="46">
        <v>0</v>
      </c>
      <c r="U18" s="70">
        <v>0</v>
      </c>
      <c r="V18" s="71">
        <f>SUM(M18:U18)</f>
        <v>420</v>
      </c>
      <c r="X18" s="72">
        <f t="shared" si="2"/>
        <v>833</v>
      </c>
    </row>
    <row r="19" spans="1:24" ht="15.75" customHeight="1">
      <c r="A19" s="69">
        <v>0.35416666666666669</v>
      </c>
      <c r="B19" s="49">
        <v>289</v>
      </c>
      <c r="C19" s="46">
        <v>86</v>
      </c>
      <c r="D19" s="46">
        <v>14</v>
      </c>
      <c r="E19" s="46">
        <v>7</v>
      </c>
      <c r="F19" s="46">
        <v>0</v>
      </c>
      <c r="G19" s="46">
        <v>6</v>
      </c>
      <c r="H19" s="46">
        <v>4</v>
      </c>
      <c r="I19" s="46">
        <v>0</v>
      </c>
      <c r="J19" s="70">
        <v>0</v>
      </c>
      <c r="K19" s="71">
        <f>SUM(B19:J19)</f>
        <v>406</v>
      </c>
      <c r="M19" s="49">
        <v>327</v>
      </c>
      <c r="N19" s="46">
        <v>53</v>
      </c>
      <c r="O19" s="46">
        <v>12</v>
      </c>
      <c r="P19" s="46">
        <v>10</v>
      </c>
      <c r="Q19" s="46">
        <v>0</v>
      </c>
      <c r="R19" s="46">
        <v>12</v>
      </c>
      <c r="S19" s="46">
        <v>2</v>
      </c>
      <c r="T19" s="46">
        <v>0</v>
      </c>
      <c r="U19" s="70">
        <v>0</v>
      </c>
      <c r="V19" s="71">
        <f>SUM(M19:U19)</f>
        <v>416</v>
      </c>
      <c r="X19" s="72">
        <f t="shared" si="2"/>
        <v>822</v>
      </c>
    </row>
    <row r="20" spans="1:24" ht="15.75" customHeight="1">
      <c r="A20" s="73">
        <v>0.36458333333333331</v>
      </c>
      <c r="B20" s="56">
        <v>256</v>
      </c>
      <c r="C20" s="57">
        <v>92</v>
      </c>
      <c r="D20" s="57">
        <v>12</v>
      </c>
      <c r="E20" s="57">
        <v>5</v>
      </c>
      <c r="F20" s="57">
        <v>0</v>
      </c>
      <c r="G20" s="57">
        <v>4</v>
      </c>
      <c r="H20" s="57">
        <v>2</v>
      </c>
      <c r="I20" s="57">
        <v>0</v>
      </c>
      <c r="J20" s="74">
        <v>0</v>
      </c>
      <c r="K20" s="75">
        <f>SUM(B20:J20)</f>
        <v>371</v>
      </c>
      <c r="M20" s="56">
        <v>321</v>
      </c>
      <c r="N20" s="57">
        <v>63</v>
      </c>
      <c r="O20" s="57">
        <v>13</v>
      </c>
      <c r="P20" s="57">
        <v>4</v>
      </c>
      <c r="Q20" s="57">
        <v>1</v>
      </c>
      <c r="R20" s="57">
        <v>6</v>
      </c>
      <c r="S20" s="57">
        <v>2</v>
      </c>
      <c r="T20" s="57">
        <v>0</v>
      </c>
      <c r="U20" s="74">
        <v>0</v>
      </c>
      <c r="V20" s="75">
        <f>SUM(M20:U20)</f>
        <v>410</v>
      </c>
      <c r="X20" s="76">
        <f t="shared" si="2"/>
        <v>781</v>
      </c>
    </row>
    <row r="21" spans="1:24" ht="15.75" customHeight="1">
      <c r="A21" s="77" t="s">
        <v>25</v>
      </c>
      <c r="B21" s="78">
        <f t="shared" ref="B21:J21" si="6">SUM(B17:B20)</f>
        <v>1117</v>
      </c>
      <c r="C21" s="79">
        <f t="shared" si="6"/>
        <v>351</v>
      </c>
      <c r="D21" s="79">
        <f t="shared" si="6"/>
        <v>48</v>
      </c>
      <c r="E21" s="79">
        <f t="shared" si="6"/>
        <v>26</v>
      </c>
      <c r="F21" s="79">
        <f t="shared" si="6"/>
        <v>3</v>
      </c>
      <c r="G21" s="79">
        <f t="shared" si="6"/>
        <v>16</v>
      </c>
      <c r="H21" s="79">
        <f t="shared" si="6"/>
        <v>19</v>
      </c>
      <c r="I21" s="79">
        <f t="shared" si="6"/>
        <v>0</v>
      </c>
      <c r="J21" s="80">
        <f t="shared" si="6"/>
        <v>0</v>
      </c>
      <c r="K21" s="77">
        <f t="shared" ref="K21" si="7">SUM(K17:K20)</f>
        <v>1580</v>
      </c>
      <c r="M21" s="78">
        <f t="shared" ref="M21:V21" si="8">SUM(M17:M20)</f>
        <v>1345</v>
      </c>
      <c r="N21" s="79">
        <f t="shared" si="8"/>
        <v>230</v>
      </c>
      <c r="O21" s="79">
        <f t="shared" si="8"/>
        <v>49</v>
      </c>
      <c r="P21" s="79">
        <f t="shared" si="8"/>
        <v>26</v>
      </c>
      <c r="Q21" s="79">
        <f t="shared" si="8"/>
        <v>6</v>
      </c>
      <c r="R21" s="79">
        <f t="shared" si="8"/>
        <v>36</v>
      </c>
      <c r="S21" s="79">
        <f t="shared" si="8"/>
        <v>7</v>
      </c>
      <c r="T21" s="79">
        <f t="shared" si="8"/>
        <v>0</v>
      </c>
      <c r="U21" s="80">
        <f t="shared" si="8"/>
        <v>0</v>
      </c>
      <c r="V21" s="77">
        <f t="shared" si="8"/>
        <v>1699</v>
      </c>
      <c r="X21" s="81">
        <f t="shared" si="2"/>
        <v>3279</v>
      </c>
    </row>
    <row r="22" spans="1:24" s="100" customFormat="1" ht="15.75" customHeight="1">
      <c r="A22" s="95">
        <v>0.375</v>
      </c>
      <c r="B22" s="96">
        <v>239</v>
      </c>
      <c r="C22" s="97">
        <v>75</v>
      </c>
      <c r="D22" s="97">
        <v>15</v>
      </c>
      <c r="E22" s="97">
        <v>4</v>
      </c>
      <c r="F22" s="97">
        <v>1</v>
      </c>
      <c r="G22" s="97">
        <v>5</v>
      </c>
      <c r="H22" s="97">
        <v>0</v>
      </c>
      <c r="I22" s="97">
        <v>0</v>
      </c>
      <c r="J22" s="98">
        <v>0</v>
      </c>
      <c r="K22" s="99">
        <f>SUM(B22:J22)</f>
        <v>339</v>
      </c>
      <c r="M22" s="96">
        <v>315</v>
      </c>
      <c r="N22" s="97">
        <v>71</v>
      </c>
      <c r="O22" s="97">
        <v>14</v>
      </c>
      <c r="P22" s="97">
        <v>6</v>
      </c>
      <c r="Q22" s="97">
        <v>3</v>
      </c>
      <c r="R22" s="97">
        <v>4</v>
      </c>
      <c r="S22" s="97">
        <v>1</v>
      </c>
      <c r="T22" s="97">
        <v>0</v>
      </c>
      <c r="U22" s="98">
        <v>0</v>
      </c>
      <c r="V22" s="99">
        <f>SUM(M22:U22)</f>
        <v>414</v>
      </c>
      <c r="X22" s="101">
        <f t="shared" si="2"/>
        <v>753</v>
      </c>
    </row>
    <row r="23" spans="1:24" ht="15.75" customHeight="1">
      <c r="A23" s="69">
        <v>0.38541666666666669</v>
      </c>
      <c r="B23" s="49">
        <v>242</v>
      </c>
      <c r="C23" s="46">
        <v>67</v>
      </c>
      <c r="D23" s="46">
        <v>10</v>
      </c>
      <c r="E23" s="46">
        <v>10</v>
      </c>
      <c r="F23" s="46">
        <v>0</v>
      </c>
      <c r="G23" s="46">
        <v>1</v>
      </c>
      <c r="H23" s="46">
        <v>0</v>
      </c>
      <c r="I23" s="46">
        <v>0</v>
      </c>
      <c r="J23" s="70">
        <v>0</v>
      </c>
      <c r="K23" s="71">
        <f>SUM(B23:J23)</f>
        <v>330</v>
      </c>
      <c r="M23" s="49">
        <v>297</v>
      </c>
      <c r="N23" s="46">
        <v>59</v>
      </c>
      <c r="O23" s="46">
        <v>12</v>
      </c>
      <c r="P23" s="46">
        <v>7</v>
      </c>
      <c r="Q23" s="46">
        <v>2</v>
      </c>
      <c r="R23" s="46">
        <v>3</v>
      </c>
      <c r="S23" s="46">
        <v>2</v>
      </c>
      <c r="T23" s="46">
        <v>0</v>
      </c>
      <c r="U23" s="70">
        <v>0</v>
      </c>
      <c r="V23" s="71">
        <f>SUM(M23:U23)</f>
        <v>382</v>
      </c>
      <c r="X23" s="72">
        <f t="shared" si="2"/>
        <v>712</v>
      </c>
    </row>
    <row r="24" spans="1:24" ht="15.75" customHeight="1">
      <c r="A24" s="69">
        <v>0.39583333333333331</v>
      </c>
      <c r="B24" s="49">
        <v>224</v>
      </c>
      <c r="C24" s="46">
        <v>67</v>
      </c>
      <c r="D24" s="46">
        <v>10</v>
      </c>
      <c r="E24" s="46">
        <v>4</v>
      </c>
      <c r="F24" s="46">
        <v>1</v>
      </c>
      <c r="G24" s="46">
        <v>2</v>
      </c>
      <c r="H24" s="46">
        <v>0</v>
      </c>
      <c r="I24" s="46">
        <v>0</v>
      </c>
      <c r="J24" s="70">
        <v>0</v>
      </c>
      <c r="K24" s="71">
        <f>SUM(B24:J24)</f>
        <v>308</v>
      </c>
      <c r="M24" s="49">
        <v>241</v>
      </c>
      <c r="N24" s="46">
        <v>67</v>
      </c>
      <c r="O24" s="46">
        <v>18</v>
      </c>
      <c r="P24" s="46">
        <v>7</v>
      </c>
      <c r="Q24" s="46">
        <v>1</v>
      </c>
      <c r="R24" s="46">
        <v>7</v>
      </c>
      <c r="S24" s="46">
        <v>0</v>
      </c>
      <c r="T24" s="46">
        <v>0</v>
      </c>
      <c r="U24" s="70">
        <v>0</v>
      </c>
      <c r="V24" s="71">
        <f>SUM(M24:U24)</f>
        <v>341</v>
      </c>
      <c r="X24" s="72">
        <f t="shared" si="2"/>
        <v>649</v>
      </c>
    </row>
    <row r="25" spans="1:24" ht="15.75" customHeight="1">
      <c r="A25" s="73">
        <v>0.40625</v>
      </c>
      <c r="B25" s="56">
        <v>216</v>
      </c>
      <c r="C25" s="57">
        <v>65</v>
      </c>
      <c r="D25" s="57">
        <v>7</v>
      </c>
      <c r="E25" s="57">
        <v>5</v>
      </c>
      <c r="F25" s="57">
        <v>2</v>
      </c>
      <c r="G25" s="57">
        <v>3</v>
      </c>
      <c r="H25" s="57">
        <v>0</v>
      </c>
      <c r="I25" s="57">
        <v>0</v>
      </c>
      <c r="J25" s="74">
        <v>0</v>
      </c>
      <c r="K25" s="75">
        <f>SUM(B25:J25)</f>
        <v>298</v>
      </c>
      <c r="M25" s="56">
        <v>245</v>
      </c>
      <c r="N25" s="57">
        <v>69</v>
      </c>
      <c r="O25" s="57">
        <v>18</v>
      </c>
      <c r="P25" s="57">
        <v>5</v>
      </c>
      <c r="Q25" s="57">
        <v>1</v>
      </c>
      <c r="R25" s="57">
        <v>2</v>
      </c>
      <c r="S25" s="57">
        <v>0</v>
      </c>
      <c r="T25" s="57">
        <v>0</v>
      </c>
      <c r="U25" s="74">
        <v>0</v>
      </c>
      <c r="V25" s="75">
        <f>SUM(M25:U25)</f>
        <v>340</v>
      </c>
      <c r="X25" s="76">
        <f t="shared" si="2"/>
        <v>638</v>
      </c>
    </row>
    <row r="26" spans="1:24" ht="15.75" customHeight="1">
      <c r="A26" s="77" t="s">
        <v>25</v>
      </c>
      <c r="B26" s="78">
        <f t="shared" ref="B26:K26" si="9">SUM(B22:B25)</f>
        <v>921</v>
      </c>
      <c r="C26" s="79">
        <f t="shared" si="9"/>
        <v>274</v>
      </c>
      <c r="D26" s="79">
        <f t="shared" si="9"/>
        <v>42</v>
      </c>
      <c r="E26" s="79">
        <f t="shared" si="9"/>
        <v>23</v>
      </c>
      <c r="F26" s="79">
        <f t="shared" si="9"/>
        <v>4</v>
      </c>
      <c r="G26" s="79">
        <f t="shared" si="9"/>
        <v>11</v>
      </c>
      <c r="H26" s="79">
        <f t="shared" si="9"/>
        <v>0</v>
      </c>
      <c r="I26" s="79">
        <f t="shared" si="9"/>
        <v>0</v>
      </c>
      <c r="J26" s="80">
        <f t="shared" si="9"/>
        <v>0</v>
      </c>
      <c r="K26" s="77">
        <f t="shared" si="9"/>
        <v>1275</v>
      </c>
      <c r="M26" s="78">
        <f t="shared" ref="M26:V26" si="10">SUM(M22:M25)</f>
        <v>1098</v>
      </c>
      <c r="N26" s="79">
        <f t="shared" si="10"/>
        <v>266</v>
      </c>
      <c r="O26" s="79">
        <f t="shared" si="10"/>
        <v>62</v>
      </c>
      <c r="P26" s="79">
        <f t="shared" si="10"/>
        <v>25</v>
      </c>
      <c r="Q26" s="79">
        <f t="shared" si="10"/>
        <v>7</v>
      </c>
      <c r="R26" s="79">
        <f t="shared" si="10"/>
        <v>16</v>
      </c>
      <c r="S26" s="79">
        <f t="shared" si="10"/>
        <v>3</v>
      </c>
      <c r="T26" s="79">
        <f t="shared" si="10"/>
        <v>0</v>
      </c>
      <c r="U26" s="80">
        <f t="shared" si="10"/>
        <v>0</v>
      </c>
      <c r="V26" s="77">
        <f t="shared" si="10"/>
        <v>1477</v>
      </c>
      <c r="X26" s="81">
        <f t="shared" si="2"/>
        <v>2752</v>
      </c>
    </row>
    <row r="27" spans="1:24" ht="15.75" customHeight="1">
      <c r="A27" s="65">
        <v>0.41666666666666669</v>
      </c>
      <c r="B27" s="44">
        <v>272</v>
      </c>
      <c r="C27" s="45">
        <v>71</v>
      </c>
      <c r="D27" s="45">
        <v>21</v>
      </c>
      <c r="E27" s="45">
        <v>18</v>
      </c>
      <c r="F27" s="45">
        <v>1</v>
      </c>
      <c r="G27" s="45">
        <v>1</v>
      </c>
      <c r="H27" s="45">
        <v>0</v>
      </c>
      <c r="I27" s="45">
        <v>0</v>
      </c>
      <c r="J27" s="66">
        <v>0</v>
      </c>
      <c r="K27" s="67">
        <f>SUM(B27:J27)</f>
        <v>384</v>
      </c>
      <c r="M27" s="44">
        <v>229</v>
      </c>
      <c r="N27" s="45">
        <v>76</v>
      </c>
      <c r="O27" s="45">
        <v>18</v>
      </c>
      <c r="P27" s="45">
        <v>6</v>
      </c>
      <c r="Q27" s="45">
        <v>2</v>
      </c>
      <c r="R27" s="45">
        <v>3</v>
      </c>
      <c r="S27" s="45">
        <v>0</v>
      </c>
      <c r="T27" s="45">
        <v>0</v>
      </c>
      <c r="U27" s="66">
        <v>0</v>
      </c>
      <c r="V27" s="67">
        <f>SUM(M27:U27)</f>
        <v>334</v>
      </c>
      <c r="X27" s="68">
        <f t="shared" si="2"/>
        <v>718</v>
      </c>
    </row>
    <row r="28" spans="1:24" ht="15.75" customHeight="1">
      <c r="A28" s="69">
        <v>0.42708333333333331</v>
      </c>
      <c r="B28" s="49">
        <v>218</v>
      </c>
      <c r="C28" s="46">
        <v>57</v>
      </c>
      <c r="D28" s="46">
        <v>9</v>
      </c>
      <c r="E28" s="46">
        <v>5</v>
      </c>
      <c r="F28" s="46">
        <v>1</v>
      </c>
      <c r="G28" s="46">
        <v>1</v>
      </c>
      <c r="H28" s="46">
        <v>1</v>
      </c>
      <c r="I28" s="46">
        <v>0</v>
      </c>
      <c r="J28" s="70">
        <v>0</v>
      </c>
      <c r="K28" s="71">
        <f>SUM(B28:J28)</f>
        <v>292</v>
      </c>
      <c r="M28" s="49">
        <v>206</v>
      </c>
      <c r="N28" s="46">
        <v>67</v>
      </c>
      <c r="O28" s="46">
        <v>14</v>
      </c>
      <c r="P28" s="46">
        <v>2</v>
      </c>
      <c r="Q28" s="46">
        <v>3</v>
      </c>
      <c r="R28" s="46">
        <v>1</v>
      </c>
      <c r="S28" s="46">
        <v>1</v>
      </c>
      <c r="T28" s="46">
        <v>0</v>
      </c>
      <c r="U28" s="70">
        <v>0</v>
      </c>
      <c r="V28" s="71">
        <f>SUM(M28:U28)</f>
        <v>294</v>
      </c>
      <c r="X28" s="72">
        <f t="shared" si="2"/>
        <v>586</v>
      </c>
    </row>
    <row r="29" spans="1:24" ht="15.75" customHeight="1">
      <c r="A29" s="69">
        <v>0.4375</v>
      </c>
      <c r="B29" s="49">
        <v>205</v>
      </c>
      <c r="C29" s="46">
        <v>56</v>
      </c>
      <c r="D29" s="46">
        <v>12</v>
      </c>
      <c r="E29" s="46">
        <v>8</v>
      </c>
      <c r="F29" s="46">
        <v>0</v>
      </c>
      <c r="G29" s="46">
        <v>0</v>
      </c>
      <c r="H29" s="46">
        <v>0</v>
      </c>
      <c r="I29" s="46">
        <v>0</v>
      </c>
      <c r="J29" s="70">
        <v>0</v>
      </c>
      <c r="K29" s="71">
        <f>SUM(B29:J29)</f>
        <v>281</v>
      </c>
      <c r="M29" s="49">
        <v>189</v>
      </c>
      <c r="N29" s="46">
        <v>83</v>
      </c>
      <c r="O29" s="46">
        <v>11</v>
      </c>
      <c r="P29" s="46">
        <v>4</v>
      </c>
      <c r="Q29" s="46">
        <v>4</v>
      </c>
      <c r="R29" s="46">
        <v>5</v>
      </c>
      <c r="S29" s="46">
        <v>0</v>
      </c>
      <c r="T29" s="46">
        <v>0</v>
      </c>
      <c r="U29" s="70">
        <v>0</v>
      </c>
      <c r="V29" s="71">
        <f>SUM(M29:U29)</f>
        <v>296</v>
      </c>
      <c r="X29" s="72">
        <f t="shared" si="2"/>
        <v>577</v>
      </c>
    </row>
    <row r="30" spans="1:24" ht="15.75" customHeight="1">
      <c r="A30" s="73">
        <v>0.44791666666666669</v>
      </c>
      <c r="B30" s="56">
        <v>187</v>
      </c>
      <c r="C30" s="57">
        <v>72</v>
      </c>
      <c r="D30" s="57">
        <v>15</v>
      </c>
      <c r="E30" s="57">
        <v>12</v>
      </c>
      <c r="F30" s="57">
        <v>0</v>
      </c>
      <c r="G30" s="57">
        <v>5</v>
      </c>
      <c r="H30" s="57">
        <v>1</v>
      </c>
      <c r="I30" s="57">
        <v>0</v>
      </c>
      <c r="J30" s="74">
        <v>0</v>
      </c>
      <c r="K30" s="75">
        <f>SUM(B30:J30)</f>
        <v>292</v>
      </c>
      <c r="M30" s="56">
        <v>193</v>
      </c>
      <c r="N30" s="57">
        <v>72</v>
      </c>
      <c r="O30" s="57">
        <v>12</v>
      </c>
      <c r="P30" s="57">
        <v>3</v>
      </c>
      <c r="Q30" s="57">
        <v>1</v>
      </c>
      <c r="R30" s="57">
        <v>3</v>
      </c>
      <c r="S30" s="57">
        <v>1</v>
      </c>
      <c r="T30" s="57">
        <v>0</v>
      </c>
      <c r="U30" s="74">
        <v>0</v>
      </c>
      <c r="V30" s="75">
        <f>SUM(M30:U30)</f>
        <v>285</v>
      </c>
      <c r="X30" s="76">
        <f t="shared" si="2"/>
        <v>577</v>
      </c>
    </row>
    <row r="31" spans="1:24" ht="15.75" customHeight="1">
      <c r="A31" s="77" t="s">
        <v>25</v>
      </c>
      <c r="B31" s="78">
        <f t="shared" ref="B31:J31" si="11">SUM(B27:B30)</f>
        <v>882</v>
      </c>
      <c r="C31" s="79">
        <f t="shared" si="11"/>
        <v>256</v>
      </c>
      <c r="D31" s="79">
        <f t="shared" si="11"/>
        <v>57</v>
      </c>
      <c r="E31" s="79">
        <f t="shared" si="11"/>
        <v>43</v>
      </c>
      <c r="F31" s="79">
        <f t="shared" si="11"/>
        <v>2</v>
      </c>
      <c r="G31" s="79">
        <f t="shared" si="11"/>
        <v>7</v>
      </c>
      <c r="H31" s="79">
        <f t="shared" si="11"/>
        <v>2</v>
      </c>
      <c r="I31" s="79">
        <f t="shared" si="11"/>
        <v>0</v>
      </c>
      <c r="J31" s="80">
        <f t="shared" si="11"/>
        <v>0</v>
      </c>
      <c r="K31" s="77">
        <f t="shared" ref="K31" si="12">SUM(K27:K30)</f>
        <v>1249</v>
      </c>
      <c r="M31" s="78">
        <f t="shared" ref="M31:V31" si="13">SUM(M27:M30)</f>
        <v>817</v>
      </c>
      <c r="N31" s="79">
        <f t="shared" si="13"/>
        <v>298</v>
      </c>
      <c r="O31" s="79">
        <f t="shared" si="13"/>
        <v>55</v>
      </c>
      <c r="P31" s="79">
        <f t="shared" si="13"/>
        <v>15</v>
      </c>
      <c r="Q31" s="79">
        <f t="shared" si="13"/>
        <v>10</v>
      </c>
      <c r="R31" s="79">
        <f t="shared" si="13"/>
        <v>12</v>
      </c>
      <c r="S31" s="79">
        <f t="shared" si="13"/>
        <v>2</v>
      </c>
      <c r="T31" s="79">
        <f t="shared" si="13"/>
        <v>0</v>
      </c>
      <c r="U31" s="80">
        <f t="shared" si="13"/>
        <v>0</v>
      </c>
      <c r="V31" s="77">
        <f t="shared" si="13"/>
        <v>1209</v>
      </c>
      <c r="X31" s="81">
        <f t="shared" si="2"/>
        <v>2458</v>
      </c>
    </row>
    <row r="32" spans="1:24" ht="15.75" customHeight="1">
      <c r="A32" s="65">
        <v>0.45833333333333331</v>
      </c>
      <c r="B32" s="44">
        <v>189</v>
      </c>
      <c r="C32" s="45">
        <v>57</v>
      </c>
      <c r="D32" s="45">
        <v>13</v>
      </c>
      <c r="E32" s="45">
        <v>8</v>
      </c>
      <c r="F32" s="45">
        <v>0</v>
      </c>
      <c r="G32" s="45">
        <v>3</v>
      </c>
      <c r="H32" s="45">
        <v>1</v>
      </c>
      <c r="I32" s="45">
        <v>0</v>
      </c>
      <c r="J32" s="66">
        <v>0</v>
      </c>
      <c r="K32" s="67">
        <f>SUM(B32:J32)</f>
        <v>271</v>
      </c>
      <c r="M32" s="44">
        <v>192</v>
      </c>
      <c r="N32" s="45">
        <v>64</v>
      </c>
      <c r="O32" s="45">
        <v>11</v>
      </c>
      <c r="P32" s="45">
        <v>6</v>
      </c>
      <c r="Q32" s="45">
        <v>1</v>
      </c>
      <c r="R32" s="45">
        <v>2</v>
      </c>
      <c r="S32" s="45">
        <v>0</v>
      </c>
      <c r="T32" s="45">
        <v>0</v>
      </c>
      <c r="U32" s="66">
        <v>0</v>
      </c>
      <c r="V32" s="67">
        <f>SUM(M32:U32)</f>
        <v>276</v>
      </c>
      <c r="X32" s="68">
        <f t="shared" si="2"/>
        <v>547</v>
      </c>
    </row>
    <row r="33" spans="1:24" ht="15.75" customHeight="1">
      <c r="A33" s="69">
        <v>0.46875</v>
      </c>
      <c r="B33" s="49">
        <v>231</v>
      </c>
      <c r="C33" s="46">
        <v>50</v>
      </c>
      <c r="D33" s="46">
        <v>14</v>
      </c>
      <c r="E33" s="46">
        <v>6</v>
      </c>
      <c r="F33" s="46">
        <v>1</v>
      </c>
      <c r="G33" s="46">
        <v>3</v>
      </c>
      <c r="H33" s="46">
        <v>1</v>
      </c>
      <c r="I33" s="46">
        <v>0</v>
      </c>
      <c r="J33" s="70">
        <v>0</v>
      </c>
      <c r="K33" s="71">
        <f>SUM(B33:J33)</f>
        <v>306</v>
      </c>
      <c r="M33" s="49">
        <v>215</v>
      </c>
      <c r="N33" s="46">
        <v>70</v>
      </c>
      <c r="O33" s="46">
        <v>17</v>
      </c>
      <c r="P33" s="46">
        <v>6</v>
      </c>
      <c r="Q33" s="46">
        <v>0</v>
      </c>
      <c r="R33" s="46">
        <v>2</v>
      </c>
      <c r="S33" s="46">
        <v>1</v>
      </c>
      <c r="T33" s="46">
        <v>0</v>
      </c>
      <c r="U33" s="70">
        <v>0</v>
      </c>
      <c r="V33" s="71">
        <f>SUM(M33:U33)</f>
        <v>311</v>
      </c>
      <c r="X33" s="72">
        <f t="shared" si="2"/>
        <v>617</v>
      </c>
    </row>
    <row r="34" spans="1:24" ht="15.75" customHeight="1">
      <c r="A34" s="69">
        <v>0.47916666666666669</v>
      </c>
      <c r="B34" s="49">
        <v>220</v>
      </c>
      <c r="C34" s="46">
        <v>77</v>
      </c>
      <c r="D34" s="46">
        <v>9</v>
      </c>
      <c r="E34" s="46">
        <v>7</v>
      </c>
      <c r="F34" s="46">
        <v>1</v>
      </c>
      <c r="G34" s="46">
        <v>1</v>
      </c>
      <c r="H34" s="46">
        <v>0</v>
      </c>
      <c r="I34" s="46">
        <v>0</v>
      </c>
      <c r="J34" s="70">
        <v>0</v>
      </c>
      <c r="K34" s="71">
        <f>SUM(B34:J34)</f>
        <v>315</v>
      </c>
      <c r="M34" s="49">
        <v>213</v>
      </c>
      <c r="N34" s="46">
        <v>58</v>
      </c>
      <c r="O34" s="46">
        <v>17</v>
      </c>
      <c r="P34" s="46">
        <v>5</v>
      </c>
      <c r="Q34" s="46">
        <v>3</v>
      </c>
      <c r="R34" s="46">
        <v>2</v>
      </c>
      <c r="S34" s="46">
        <v>0</v>
      </c>
      <c r="T34" s="46">
        <v>0</v>
      </c>
      <c r="U34" s="70">
        <v>0</v>
      </c>
      <c r="V34" s="71">
        <f>SUM(M34:U34)</f>
        <v>298</v>
      </c>
      <c r="X34" s="72">
        <f t="shared" si="2"/>
        <v>613</v>
      </c>
    </row>
    <row r="35" spans="1:24" ht="15.75" customHeight="1">
      <c r="A35" s="73">
        <v>0.48958333333333331</v>
      </c>
      <c r="B35" s="56">
        <v>234</v>
      </c>
      <c r="C35" s="57">
        <v>60</v>
      </c>
      <c r="D35" s="57">
        <v>19</v>
      </c>
      <c r="E35" s="57">
        <v>10</v>
      </c>
      <c r="F35" s="57">
        <v>0</v>
      </c>
      <c r="G35" s="57">
        <v>2</v>
      </c>
      <c r="H35" s="57">
        <v>0</v>
      </c>
      <c r="I35" s="57">
        <v>0</v>
      </c>
      <c r="J35" s="74">
        <v>0</v>
      </c>
      <c r="K35" s="75">
        <f>SUM(B35:J35)</f>
        <v>325</v>
      </c>
      <c r="M35" s="56">
        <v>234</v>
      </c>
      <c r="N35" s="57">
        <v>75</v>
      </c>
      <c r="O35" s="57">
        <v>19</v>
      </c>
      <c r="P35" s="57">
        <v>9</v>
      </c>
      <c r="Q35" s="57">
        <v>1</v>
      </c>
      <c r="R35" s="57">
        <v>5</v>
      </c>
      <c r="S35" s="57">
        <v>0</v>
      </c>
      <c r="T35" s="57">
        <v>0</v>
      </c>
      <c r="U35" s="74">
        <v>0</v>
      </c>
      <c r="V35" s="75">
        <f>SUM(M35:U35)</f>
        <v>343</v>
      </c>
      <c r="X35" s="76">
        <f t="shared" si="2"/>
        <v>668</v>
      </c>
    </row>
    <row r="36" spans="1:24" ht="15.75" customHeight="1">
      <c r="A36" s="77" t="s">
        <v>25</v>
      </c>
      <c r="B36" s="78">
        <f t="shared" ref="B36:J36" si="14">SUM(B32:B35)</f>
        <v>874</v>
      </c>
      <c r="C36" s="79">
        <f t="shared" si="14"/>
        <v>244</v>
      </c>
      <c r="D36" s="79">
        <f t="shared" si="14"/>
        <v>55</v>
      </c>
      <c r="E36" s="79">
        <f t="shared" si="14"/>
        <v>31</v>
      </c>
      <c r="F36" s="79">
        <f t="shared" si="14"/>
        <v>2</v>
      </c>
      <c r="G36" s="79">
        <f t="shared" si="14"/>
        <v>9</v>
      </c>
      <c r="H36" s="79">
        <f t="shared" si="14"/>
        <v>2</v>
      </c>
      <c r="I36" s="79">
        <f t="shared" si="14"/>
        <v>0</v>
      </c>
      <c r="J36" s="80">
        <f t="shared" si="14"/>
        <v>0</v>
      </c>
      <c r="K36" s="77">
        <f t="shared" ref="K36" si="15">SUM(K32:K35)</f>
        <v>1217</v>
      </c>
      <c r="M36" s="78">
        <f t="shared" ref="M36:V36" si="16">SUM(M32:M35)</f>
        <v>854</v>
      </c>
      <c r="N36" s="79">
        <f t="shared" si="16"/>
        <v>267</v>
      </c>
      <c r="O36" s="79">
        <f t="shared" si="16"/>
        <v>64</v>
      </c>
      <c r="P36" s="79">
        <f t="shared" si="16"/>
        <v>26</v>
      </c>
      <c r="Q36" s="79">
        <f t="shared" si="16"/>
        <v>5</v>
      </c>
      <c r="R36" s="79">
        <f t="shared" si="16"/>
        <v>11</v>
      </c>
      <c r="S36" s="79">
        <f t="shared" si="16"/>
        <v>1</v>
      </c>
      <c r="T36" s="79">
        <f t="shared" si="16"/>
        <v>0</v>
      </c>
      <c r="U36" s="80">
        <f t="shared" si="16"/>
        <v>0</v>
      </c>
      <c r="V36" s="77">
        <f t="shared" si="16"/>
        <v>1228</v>
      </c>
      <c r="X36" s="81">
        <f t="shared" si="2"/>
        <v>2445</v>
      </c>
    </row>
    <row r="37" spans="1:24" ht="15.75" customHeight="1">
      <c r="A37" s="65">
        <v>0.5</v>
      </c>
      <c r="B37" s="44">
        <v>240</v>
      </c>
      <c r="C37" s="45">
        <v>71</v>
      </c>
      <c r="D37" s="45">
        <v>14</v>
      </c>
      <c r="E37" s="45">
        <v>9</v>
      </c>
      <c r="F37" s="45">
        <v>0</v>
      </c>
      <c r="G37" s="45">
        <v>2</v>
      </c>
      <c r="H37" s="45">
        <v>1</v>
      </c>
      <c r="I37" s="45">
        <v>0</v>
      </c>
      <c r="J37" s="66">
        <v>0</v>
      </c>
      <c r="K37" s="67">
        <f>SUM(B37:J37)</f>
        <v>337</v>
      </c>
      <c r="M37" s="44">
        <v>203</v>
      </c>
      <c r="N37" s="45">
        <v>74</v>
      </c>
      <c r="O37" s="45">
        <v>9</v>
      </c>
      <c r="P37" s="45">
        <v>4</v>
      </c>
      <c r="Q37" s="45">
        <v>1</v>
      </c>
      <c r="R37" s="45">
        <v>3</v>
      </c>
      <c r="S37" s="45">
        <v>3</v>
      </c>
      <c r="T37" s="45">
        <v>0</v>
      </c>
      <c r="U37" s="66">
        <v>0</v>
      </c>
      <c r="V37" s="67">
        <f>SUM(M37:U37)</f>
        <v>297</v>
      </c>
      <c r="X37" s="68">
        <f t="shared" si="2"/>
        <v>634</v>
      </c>
    </row>
    <row r="38" spans="1:24" ht="15.75" customHeight="1">
      <c r="A38" s="69">
        <v>0.51041666666666663</v>
      </c>
      <c r="B38" s="49">
        <v>226</v>
      </c>
      <c r="C38" s="46">
        <v>70</v>
      </c>
      <c r="D38" s="46">
        <v>18</v>
      </c>
      <c r="E38" s="46">
        <v>3</v>
      </c>
      <c r="F38" s="46">
        <v>2</v>
      </c>
      <c r="G38" s="46">
        <v>5</v>
      </c>
      <c r="H38" s="46">
        <v>1</v>
      </c>
      <c r="I38" s="46">
        <v>0</v>
      </c>
      <c r="J38" s="70">
        <v>0</v>
      </c>
      <c r="K38" s="71">
        <f>SUM(B38:J38)</f>
        <v>325</v>
      </c>
      <c r="M38" s="49">
        <v>211</v>
      </c>
      <c r="N38" s="46">
        <v>55</v>
      </c>
      <c r="O38" s="46">
        <v>20</v>
      </c>
      <c r="P38" s="46">
        <v>10</v>
      </c>
      <c r="Q38" s="46">
        <v>1</v>
      </c>
      <c r="R38" s="46">
        <v>6</v>
      </c>
      <c r="S38" s="46">
        <v>0</v>
      </c>
      <c r="T38" s="46">
        <v>0</v>
      </c>
      <c r="U38" s="70">
        <v>0</v>
      </c>
      <c r="V38" s="71">
        <f>SUM(M38:U38)</f>
        <v>303</v>
      </c>
      <c r="X38" s="72">
        <f t="shared" si="2"/>
        <v>628</v>
      </c>
    </row>
    <row r="39" spans="1:24" ht="15.75" customHeight="1">
      <c r="A39" s="69">
        <v>0.52083333333333337</v>
      </c>
      <c r="B39" s="49">
        <v>235</v>
      </c>
      <c r="C39" s="46">
        <v>67</v>
      </c>
      <c r="D39" s="46">
        <v>10</v>
      </c>
      <c r="E39" s="46">
        <v>7</v>
      </c>
      <c r="F39" s="46">
        <v>1</v>
      </c>
      <c r="G39" s="46">
        <v>3</v>
      </c>
      <c r="H39" s="46">
        <v>0</v>
      </c>
      <c r="I39" s="46">
        <v>0</v>
      </c>
      <c r="J39" s="70">
        <v>0</v>
      </c>
      <c r="K39" s="71">
        <f>SUM(B39:J39)</f>
        <v>323</v>
      </c>
      <c r="M39" s="49">
        <v>224</v>
      </c>
      <c r="N39" s="46">
        <v>60</v>
      </c>
      <c r="O39" s="46">
        <v>18</v>
      </c>
      <c r="P39" s="46">
        <v>3</v>
      </c>
      <c r="Q39" s="46">
        <v>2</v>
      </c>
      <c r="R39" s="46">
        <v>1</v>
      </c>
      <c r="S39" s="46">
        <v>0</v>
      </c>
      <c r="T39" s="46">
        <v>0</v>
      </c>
      <c r="U39" s="70">
        <v>0</v>
      </c>
      <c r="V39" s="71">
        <f>SUM(M39:U39)</f>
        <v>308</v>
      </c>
      <c r="X39" s="72">
        <f t="shared" si="2"/>
        <v>631</v>
      </c>
    </row>
    <row r="40" spans="1:24" ht="15.75" customHeight="1">
      <c r="A40" s="73">
        <v>0.53125</v>
      </c>
      <c r="B40" s="56">
        <v>268</v>
      </c>
      <c r="C40" s="57">
        <v>61</v>
      </c>
      <c r="D40" s="57">
        <v>11</v>
      </c>
      <c r="E40" s="57">
        <v>8</v>
      </c>
      <c r="F40" s="57">
        <v>0</v>
      </c>
      <c r="G40" s="57">
        <v>4</v>
      </c>
      <c r="H40" s="57">
        <v>0</v>
      </c>
      <c r="I40" s="57">
        <v>0</v>
      </c>
      <c r="J40" s="74">
        <v>0</v>
      </c>
      <c r="K40" s="75">
        <f>SUM(B40:J40)</f>
        <v>352</v>
      </c>
      <c r="M40" s="56">
        <v>228</v>
      </c>
      <c r="N40" s="57">
        <v>94</v>
      </c>
      <c r="O40" s="57">
        <v>17</v>
      </c>
      <c r="P40" s="57">
        <v>7</v>
      </c>
      <c r="Q40" s="57">
        <v>2</v>
      </c>
      <c r="R40" s="57">
        <v>2</v>
      </c>
      <c r="S40" s="57">
        <v>2</v>
      </c>
      <c r="T40" s="57">
        <v>0</v>
      </c>
      <c r="U40" s="74">
        <v>0</v>
      </c>
      <c r="V40" s="75">
        <f>SUM(M40:U40)</f>
        <v>352</v>
      </c>
      <c r="X40" s="76">
        <f t="shared" si="2"/>
        <v>704</v>
      </c>
    </row>
    <row r="41" spans="1:24" ht="15.75" customHeight="1">
      <c r="A41" s="77" t="s">
        <v>25</v>
      </c>
      <c r="B41" s="78">
        <f t="shared" ref="B41:J41" si="17">SUM(B37:B40)</f>
        <v>969</v>
      </c>
      <c r="C41" s="79">
        <f t="shared" si="17"/>
        <v>269</v>
      </c>
      <c r="D41" s="79">
        <f t="shared" si="17"/>
        <v>53</v>
      </c>
      <c r="E41" s="79">
        <f t="shared" si="17"/>
        <v>27</v>
      </c>
      <c r="F41" s="79">
        <f t="shared" si="17"/>
        <v>3</v>
      </c>
      <c r="G41" s="79">
        <f t="shared" si="17"/>
        <v>14</v>
      </c>
      <c r="H41" s="79">
        <f t="shared" si="17"/>
        <v>2</v>
      </c>
      <c r="I41" s="79">
        <f t="shared" si="17"/>
        <v>0</v>
      </c>
      <c r="J41" s="80">
        <f t="shared" si="17"/>
        <v>0</v>
      </c>
      <c r="K41" s="77">
        <f t="shared" ref="K41" si="18">SUM(K37:K40)</f>
        <v>1337</v>
      </c>
      <c r="M41" s="78">
        <f t="shared" ref="M41:V41" si="19">SUM(M37:M40)</f>
        <v>866</v>
      </c>
      <c r="N41" s="79">
        <f t="shared" si="19"/>
        <v>283</v>
      </c>
      <c r="O41" s="79">
        <f t="shared" si="19"/>
        <v>64</v>
      </c>
      <c r="P41" s="79">
        <f t="shared" si="19"/>
        <v>24</v>
      </c>
      <c r="Q41" s="79">
        <f t="shared" si="19"/>
        <v>6</v>
      </c>
      <c r="R41" s="79">
        <f t="shared" si="19"/>
        <v>12</v>
      </c>
      <c r="S41" s="79">
        <f t="shared" si="19"/>
        <v>5</v>
      </c>
      <c r="T41" s="79">
        <f t="shared" si="19"/>
        <v>0</v>
      </c>
      <c r="U41" s="80">
        <f t="shared" si="19"/>
        <v>0</v>
      </c>
      <c r="V41" s="77">
        <f t="shared" si="19"/>
        <v>1260</v>
      </c>
      <c r="X41" s="81">
        <f t="shared" si="2"/>
        <v>2597</v>
      </c>
    </row>
    <row r="42" spans="1:24" ht="15.75" customHeight="1">
      <c r="A42" s="65">
        <v>0.54166666666666663</v>
      </c>
      <c r="B42" s="44">
        <v>212</v>
      </c>
      <c r="C42" s="45">
        <v>61</v>
      </c>
      <c r="D42" s="45">
        <v>15</v>
      </c>
      <c r="E42" s="45">
        <v>6</v>
      </c>
      <c r="F42" s="45">
        <v>1</v>
      </c>
      <c r="G42" s="45">
        <v>7</v>
      </c>
      <c r="H42" s="45">
        <v>2</v>
      </c>
      <c r="I42" s="45">
        <v>0</v>
      </c>
      <c r="J42" s="66">
        <v>0</v>
      </c>
      <c r="K42" s="67">
        <f>SUM(B42:J42)</f>
        <v>304</v>
      </c>
      <c r="M42" s="44">
        <v>218</v>
      </c>
      <c r="N42" s="45">
        <v>75</v>
      </c>
      <c r="O42" s="45">
        <v>14</v>
      </c>
      <c r="P42" s="45">
        <v>11</v>
      </c>
      <c r="Q42" s="45">
        <v>0</v>
      </c>
      <c r="R42" s="45">
        <v>7</v>
      </c>
      <c r="S42" s="45">
        <v>0</v>
      </c>
      <c r="T42" s="45">
        <v>0</v>
      </c>
      <c r="U42" s="66">
        <v>0</v>
      </c>
      <c r="V42" s="67">
        <f>SUM(M42:U42)</f>
        <v>325</v>
      </c>
      <c r="X42" s="68">
        <f t="shared" ref="X42:X71" si="20">SUM(K42+V42)</f>
        <v>629</v>
      </c>
    </row>
    <row r="43" spans="1:24" ht="15.75" customHeight="1">
      <c r="A43" s="69">
        <v>0.55208333333333337</v>
      </c>
      <c r="B43" s="49">
        <v>242</v>
      </c>
      <c r="C43" s="46">
        <v>68</v>
      </c>
      <c r="D43" s="46">
        <v>10</v>
      </c>
      <c r="E43" s="46">
        <v>5</v>
      </c>
      <c r="F43" s="46">
        <v>0</v>
      </c>
      <c r="G43" s="46">
        <v>6</v>
      </c>
      <c r="H43" s="46">
        <v>0</v>
      </c>
      <c r="I43" s="46">
        <v>0</v>
      </c>
      <c r="J43" s="70">
        <v>0</v>
      </c>
      <c r="K43" s="71">
        <f>SUM(B43:J43)</f>
        <v>331</v>
      </c>
      <c r="M43" s="49">
        <v>222</v>
      </c>
      <c r="N43" s="46">
        <v>67</v>
      </c>
      <c r="O43" s="46">
        <v>16</v>
      </c>
      <c r="P43" s="46">
        <v>6</v>
      </c>
      <c r="Q43" s="46">
        <v>1</v>
      </c>
      <c r="R43" s="46">
        <v>1</v>
      </c>
      <c r="S43" s="46">
        <v>3</v>
      </c>
      <c r="T43" s="46">
        <v>0</v>
      </c>
      <c r="U43" s="70">
        <v>0</v>
      </c>
      <c r="V43" s="71">
        <f>SUM(M43:U43)</f>
        <v>316</v>
      </c>
      <c r="X43" s="72">
        <f t="shared" si="20"/>
        <v>647</v>
      </c>
    </row>
    <row r="44" spans="1:24" ht="15.75" customHeight="1">
      <c r="A44" s="69">
        <v>0.5625</v>
      </c>
      <c r="B44" s="49">
        <v>229</v>
      </c>
      <c r="C44" s="46">
        <v>76</v>
      </c>
      <c r="D44" s="46">
        <v>11</v>
      </c>
      <c r="E44" s="46">
        <v>8</v>
      </c>
      <c r="F44" s="46">
        <v>2</v>
      </c>
      <c r="G44" s="46">
        <v>4</v>
      </c>
      <c r="H44" s="46">
        <v>0</v>
      </c>
      <c r="I44" s="46">
        <v>0</v>
      </c>
      <c r="J44" s="70">
        <v>0</v>
      </c>
      <c r="K44" s="71">
        <f>SUM(B44:J44)</f>
        <v>330</v>
      </c>
      <c r="M44" s="49">
        <v>176</v>
      </c>
      <c r="N44" s="46">
        <v>58</v>
      </c>
      <c r="O44" s="46">
        <v>21</v>
      </c>
      <c r="P44" s="46">
        <v>5</v>
      </c>
      <c r="Q44" s="46">
        <v>2</v>
      </c>
      <c r="R44" s="46">
        <v>6</v>
      </c>
      <c r="S44" s="46">
        <v>1</v>
      </c>
      <c r="T44" s="46">
        <v>0</v>
      </c>
      <c r="U44" s="70">
        <v>0</v>
      </c>
      <c r="V44" s="71">
        <f>SUM(M44:U44)</f>
        <v>269</v>
      </c>
      <c r="X44" s="72">
        <f t="shared" si="20"/>
        <v>599</v>
      </c>
    </row>
    <row r="45" spans="1:24" ht="15.75" customHeight="1">
      <c r="A45" s="73">
        <v>0.57291666666666663</v>
      </c>
      <c r="B45" s="56">
        <v>218</v>
      </c>
      <c r="C45" s="57">
        <v>73</v>
      </c>
      <c r="D45" s="57">
        <v>11</v>
      </c>
      <c r="E45" s="57">
        <v>7</v>
      </c>
      <c r="F45" s="57">
        <v>0</v>
      </c>
      <c r="G45" s="57">
        <v>3</v>
      </c>
      <c r="H45" s="57">
        <v>0</v>
      </c>
      <c r="I45" s="57">
        <v>0</v>
      </c>
      <c r="J45" s="74">
        <v>0</v>
      </c>
      <c r="K45" s="75">
        <f>SUM(B45:J45)</f>
        <v>312</v>
      </c>
      <c r="M45" s="56">
        <v>219</v>
      </c>
      <c r="N45" s="57">
        <v>65</v>
      </c>
      <c r="O45" s="57">
        <v>13</v>
      </c>
      <c r="P45" s="57">
        <v>5</v>
      </c>
      <c r="Q45" s="57">
        <v>1</v>
      </c>
      <c r="R45" s="57">
        <v>1</v>
      </c>
      <c r="S45" s="57">
        <v>0</v>
      </c>
      <c r="T45" s="57">
        <v>0</v>
      </c>
      <c r="U45" s="74">
        <v>0</v>
      </c>
      <c r="V45" s="75">
        <f>SUM(M45:U45)</f>
        <v>304</v>
      </c>
      <c r="X45" s="76">
        <f t="shared" si="20"/>
        <v>616</v>
      </c>
    </row>
    <row r="46" spans="1:24" ht="15.75" customHeight="1">
      <c r="A46" s="77" t="s">
        <v>25</v>
      </c>
      <c r="B46" s="78">
        <f t="shared" ref="B46:J46" si="21">SUM(B42:B45)</f>
        <v>901</v>
      </c>
      <c r="C46" s="79">
        <f t="shared" si="21"/>
        <v>278</v>
      </c>
      <c r="D46" s="79">
        <f t="shared" si="21"/>
        <v>47</v>
      </c>
      <c r="E46" s="79">
        <f t="shared" si="21"/>
        <v>26</v>
      </c>
      <c r="F46" s="79">
        <f t="shared" si="21"/>
        <v>3</v>
      </c>
      <c r="G46" s="79">
        <f t="shared" si="21"/>
        <v>20</v>
      </c>
      <c r="H46" s="79">
        <f t="shared" si="21"/>
        <v>2</v>
      </c>
      <c r="I46" s="79">
        <f t="shared" si="21"/>
        <v>0</v>
      </c>
      <c r="J46" s="80">
        <f t="shared" si="21"/>
        <v>0</v>
      </c>
      <c r="K46" s="77">
        <f t="shared" ref="K46" si="22">SUM(K42:K45)</f>
        <v>1277</v>
      </c>
      <c r="M46" s="78">
        <f t="shared" ref="M46:V46" si="23">SUM(M42:M45)</f>
        <v>835</v>
      </c>
      <c r="N46" s="79">
        <f t="shared" si="23"/>
        <v>265</v>
      </c>
      <c r="O46" s="79">
        <f t="shared" si="23"/>
        <v>64</v>
      </c>
      <c r="P46" s="79">
        <f t="shared" si="23"/>
        <v>27</v>
      </c>
      <c r="Q46" s="79">
        <f t="shared" si="23"/>
        <v>4</v>
      </c>
      <c r="R46" s="79">
        <f t="shared" si="23"/>
        <v>15</v>
      </c>
      <c r="S46" s="79">
        <f t="shared" si="23"/>
        <v>4</v>
      </c>
      <c r="T46" s="79">
        <f t="shared" si="23"/>
        <v>0</v>
      </c>
      <c r="U46" s="80">
        <f t="shared" si="23"/>
        <v>0</v>
      </c>
      <c r="V46" s="77">
        <f t="shared" si="23"/>
        <v>1214</v>
      </c>
      <c r="X46" s="81">
        <f t="shared" si="20"/>
        <v>2491</v>
      </c>
    </row>
    <row r="47" spans="1:24" ht="15.75" customHeight="1">
      <c r="A47" s="65">
        <v>0.58333333333333337</v>
      </c>
      <c r="B47" s="44">
        <v>231</v>
      </c>
      <c r="C47" s="45">
        <v>61</v>
      </c>
      <c r="D47" s="45">
        <v>14</v>
      </c>
      <c r="E47" s="45">
        <v>7</v>
      </c>
      <c r="F47" s="45">
        <v>2</v>
      </c>
      <c r="G47" s="45">
        <v>4</v>
      </c>
      <c r="H47" s="45">
        <v>0</v>
      </c>
      <c r="I47" s="45">
        <v>0</v>
      </c>
      <c r="J47" s="66">
        <v>0</v>
      </c>
      <c r="K47" s="67">
        <f>SUM(B47:J47)</f>
        <v>319</v>
      </c>
      <c r="M47" s="44">
        <v>227</v>
      </c>
      <c r="N47" s="45">
        <v>70</v>
      </c>
      <c r="O47" s="45">
        <v>6</v>
      </c>
      <c r="P47" s="45">
        <v>8</v>
      </c>
      <c r="Q47" s="45">
        <v>2</v>
      </c>
      <c r="R47" s="45">
        <v>2</v>
      </c>
      <c r="S47" s="45">
        <v>1</v>
      </c>
      <c r="T47" s="45">
        <v>0</v>
      </c>
      <c r="U47" s="66">
        <v>0</v>
      </c>
      <c r="V47" s="67">
        <f>SUM(M47:U47)</f>
        <v>316</v>
      </c>
      <c r="X47" s="68">
        <f t="shared" si="20"/>
        <v>635</v>
      </c>
    </row>
    <row r="48" spans="1:24" ht="15.75" customHeight="1">
      <c r="A48" s="69">
        <v>0.59375</v>
      </c>
      <c r="B48" s="49">
        <v>239</v>
      </c>
      <c r="C48" s="46">
        <v>64</v>
      </c>
      <c r="D48" s="46">
        <v>19</v>
      </c>
      <c r="E48" s="46">
        <v>2</v>
      </c>
      <c r="F48" s="46">
        <v>2</v>
      </c>
      <c r="G48" s="46">
        <v>1</v>
      </c>
      <c r="H48" s="46">
        <v>0</v>
      </c>
      <c r="I48" s="46">
        <v>0</v>
      </c>
      <c r="J48" s="70">
        <v>0</v>
      </c>
      <c r="K48" s="71">
        <f>SUM(B48:J48)</f>
        <v>327</v>
      </c>
      <c r="M48" s="49">
        <v>250</v>
      </c>
      <c r="N48" s="46">
        <v>72</v>
      </c>
      <c r="O48" s="46">
        <v>15</v>
      </c>
      <c r="P48" s="46">
        <v>1</v>
      </c>
      <c r="Q48" s="46">
        <v>0</v>
      </c>
      <c r="R48" s="46">
        <v>5</v>
      </c>
      <c r="S48" s="46">
        <v>0</v>
      </c>
      <c r="T48" s="46">
        <v>0</v>
      </c>
      <c r="U48" s="70">
        <v>0</v>
      </c>
      <c r="V48" s="71">
        <f>SUM(M48:U48)</f>
        <v>343</v>
      </c>
      <c r="X48" s="72">
        <f t="shared" si="20"/>
        <v>670</v>
      </c>
    </row>
    <row r="49" spans="1:24" ht="15.75" customHeight="1">
      <c r="A49" s="69">
        <v>0.60416666666666663</v>
      </c>
      <c r="B49" s="49">
        <v>251</v>
      </c>
      <c r="C49" s="46">
        <v>60</v>
      </c>
      <c r="D49" s="46">
        <v>12</v>
      </c>
      <c r="E49" s="46">
        <v>4</v>
      </c>
      <c r="F49" s="46">
        <v>0</v>
      </c>
      <c r="G49" s="46">
        <v>4</v>
      </c>
      <c r="H49" s="46">
        <v>1</v>
      </c>
      <c r="I49" s="46">
        <v>0</v>
      </c>
      <c r="J49" s="70">
        <v>0</v>
      </c>
      <c r="K49" s="71">
        <f>SUM(B49:J49)</f>
        <v>332</v>
      </c>
      <c r="M49" s="49">
        <v>226</v>
      </c>
      <c r="N49" s="46">
        <v>76</v>
      </c>
      <c r="O49" s="46">
        <v>11</v>
      </c>
      <c r="P49" s="46">
        <v>9</v>
      </c>
      <c r="Q49" s="46">
        <v>1</v>
      </c>
      <c r="R49" s="46">
        <v>3</v>
      </c>
      <c r="S49" s="46">
        <v>0</v>
      </c>
      <c r="T49" s="46">
        <v>0</v>
      </c>
      <c r="U49" s="70">
        <v>0</v>
      </c>
      <c r="V49" s="71">
        <f>SUM(M49:U49)</f>
        <v>326</v>
      </c>
      <c r="X49" s="72">
        <f t="shared" si="20"/>
        <v>658</v>
      </c>
    </row>
    <row r="50" spans="1:24" ht="15.75" customHeight="1">
      <c r="A50" s="73">
        <v>0.61458333333333337</v>
      </c>
      <c r="B50" s="56">
        <v>215</v>
      </c>
      <c r="C50" s="57">
        <v>65</v>
      </c>
      <c r="D50" s="57">
        <v>19</v>
      </c>
      <c r="E50" s="57">
        <v>2</v>
      </c>
      <c r="F50" s="57">
        <v>1</v>
      </c>
      <c r="G50" s="57">
        <v>9</v>
      </c>
      <c r="H50" s="57">
        <v>0</v>
      </c>
      <c r="I50" s="57">
        <v>0</v>
      </c>
      <c r="J50" s="74">
        <v>0</v>
      </c>
      <c r="K50" s="75">
        <f>SUM(B50:J50)</f>
        <v>311</v>
      </c>
      <c r="M50" s="56">
        <v>255</v>
      </c>
      <c r="N50" s="57">
        <v>65</v>
      </c>
      <c r="O50" s="57">
        <v>17</v>
      </c>
      <c r="P50" s="57">
        <v>7</v>
      </c>
      <c r="Q50" s="57">
        <v>0</v>
      </c>
      <c r="R50" s="57">
        <v>7</v>
      </c>
      <c r="S50" s="57">
        <v>3</v>
      </c>
      <c r="T50" s="57">
        <v>0</v>
      </c>
      <c r="U50" s="74">
        <v>0</v>
      </c>
      <c r="V50" s="75">
        <f>SUM(M50:U50)</f>
        <v>354</v>
      </c>
      <c r="X50" s="76">
        <f t="shared" si="20"/>
        <v>665</v>
      </c>
    </row>
    <row r="51" spans="1:24" ht="15.75" customHeight="1">
      <c r="A51" s="77" t="s">
        <v>25</v>
      </c>
      <c r="B51" s="78">
        <f t="shared" ref="B51:J51" si="24">SUM(B47:B50)</f>
        <v>936</v>
      </c>
      <c r="C51" s="79">
        <f t="shared" si="24"/>
        <v>250</v>
      </c>
      <c r="D51" s="79">
        <f t="shared" si="24"/>
        <v>64</v>
      </c>
      <c r="E51" s="79">
        <f t="shared" si="24"/>
        <v>15</v>
      </c>
      <c r="F51" s="79">
        <f t="shared" si="24"/>
        <v>5</v>
      </c>
      <c r="G51" s="79">
        <f t="shared" si="24"/>
        <v>18</v>
      </c>
      <c r="H51" s="79">
        <f t="shared" si="24"/>
        <v>1</v>
      </c>
      <c r="I51" s="79">
        <f t="shared" si="24"/>
        <v>0</v>
      </c>
      <c r="J51" s="80">
        <f t="shared" si="24"/>
        <v>0</v>
      </c>
      <c r="K51" s="77">
        <f t="shared" ref="K51" si="25">SUM(K47:K50)</f>
        <v>1289</v>
      </c>
      <c r="M51" s="78">
        <f t="shared" ref="M51:V51" si="26">SUM(M47:M50)</f>
        <v>958</v>
      </c>
      <c r="N51" s="79">
        <f t="shared" si="26"/>
        <v>283</v>
      </c>
      <c r="O51" s="79">
        <f t="shared" si="26"/>
        <v>49</v>
      </c>
      <c r="P51" s="79">
        <f t="shared" si="26"/>
        <v>25</v>
      </c>
      <c r="Q51" s="79">
        <f t="shared" si="26"/>
        <v>3</v>
      </c>
      <c r="R51" s="79">
        <f t="shared" si="26"/>
        <v>17</v>
      </c>
      <c r="S51" s="79">
        <f t="shared" si="26"/>
        <v>4</v>
      </c>
      <c r="T51" s="79">
        <f t="shared" si="26"/>
        <v>0</v>
      </c>
      <c r="U51" s="80">
        <f t="shared" si="26"/>
        <v>0</v>
      </c>
      <c r="V51" s="77">
        <f t="shared" si="26"/>
        <v>1339</v>
      </c>
      <c r="X51" s="81">
        <f t="shared" si="20"/>
        <v>2628</v>
      </c>
    </row>
    <row r="52" spans="1:24" ht="15.75" customHeight="1">
      <c r="A52" s="65">
        <v>0.625</v>
      </c>
      <c r="B52" s="44">
        <v>248</v>
      </c>
      <c r="C52" s="45">
        <v>64</v>
      </c>
      <c r="D52" s="45">
        <v>8</v>
      </c>
      <c r="E52" s="45">
        <v>4</v>
      </c>
      <c r="F52" s="45">
        <v>1</v>
      </c>
      <c r="G52" s="45">
        <v>3</v>
      </c>
      <c r="H52" s="45">
        <v>0</v>
      </c>
      <c r="I52" s="45">
        <v>0</v>
      </c>
      <c r="J52" s="66">
        <v>0</v>
      </c>
      <c r="K52" s="67">
        <f>SUM(B52:J52)</f>
        <v>328</v>
      </c>
      <c r="M52" s="44">
        <v>262</v>
      </c>
      <c r="N52" s="45">
        <v>93</v>
      </c>
      <c r="O52" s="45">
        <v>16</v>
      </c>
      <c r="P52" s="45">
        <v>6</v>
      </c>
      <c r="Q52" s="45">
        <v>0</v>
      </c>
      <c r="R52" s="45">
        <v>2</v>
      </c>
      <c r="S52" s="45">
        <v>1</v>
      </c>
      <c r="T52" s="45">
        <v>0</v>
      </c>
      <c r="U52" s="66">
        <v>0</v>
      </c>
      <c r="V52" s="67">
        <f>SUM(M52:U52)</f>
        <v>380</v>
      </c>
      <c r="X52" s="68">
        <f t="shared" si="20"/>
        <v>708</v>
      </c>
    </row>
    <row r="53" spans="1:24" ht="15.75" customHeight="1">
      <c r="A53" s="69">
        <v>0.63541666666666663</v>
      </c>
      <c r="B53" s="49">
        <v>275</v>
      </c>
      <c r="C53" s="46">
        <v>62</v>
      </c>
      <c r="D53" s="46">
        <v>15</v>
      </c>
      <c r="E53" s="46">
        <v>1</v>
      </c>
      <c r="F53" s="46">
        <v>2</v>
      </c>
      <c r="G53" s="46">
        <v>2</v>
      </c>
      <c r="H53" s="46">
        <v>1</v>
      </c>
      <c r="I53" s="46">
        <v>0</v>
      </c>
      <c r="J53" s="70">
        <v>0</v>
      </c>
      <c r="K53" s="71">
        <f>SUM(B53:J53)</f>
        <v>358</v>
      </c>
      <c r="M53" s="49">
        <v>246</v>
      </c>
      <c r="N53" s="46">
        <v>75</v>
      </c>
      <c r="O53" s="46">
        <v>18</v>
      </c>
      <c r="P53" s="46">
        <v>5</v>
      </c>
      <c r="Q53" s="46">
        <v>0</v>
      </c>
      <c r="R53" s="46">
        <v>6</v>
      </c>
      <c r="S53" s="46">
        <v>1</v>
      </c>
      <c r="T53" s="46">
        <v>0</v>
      </c>
      <c r="U53" s="70">
        <v>0</v>
      </c>
      <c r="V53" s="71">
        <f>SUM(M53:U53)</f>
        <v>351</v>
      </c>
      <c r="X53" s="72">
        <f t="shared" si="20"/>
        <v>709</v>
      </c>
    </row>
    <row r="54" spans="1:24" ht="15.75" customHeight="1">
      <c r="A54" s="69">
        <v>0.64583333333333337</v>
      </c>
      <c r="B54" s="49">
        <v>265</v>
      </c>
      <c r="C54" s="46">
        <v>75</v>
      </c>
      <c r="D54" s="46">
        <v>11</v>
      </c>
      <c r="E54" s="46">
        <v>2</v>
      </c>
      <c r="F54" s="46">
        <v>0</v>
      </c>
      <c r="G54" s="46">
        <v>5</v>
      </c>
      <c r="H54" s="46">
        <v>0</v>
      </c>
      <c r="I54" s="46">
        <v>0</v>
      </c>
      <c r="J54" s="70">
        <v>0</v>
      </c>
      <c r="K54" s="71">
        <f>SUM(B54:J54)</f>
        <v>358</v>
      </c>
      <c r="M54" s="49">
        <v>289</v>
      </c>
      <c r="N54" s="46">
        <v>87</v>
      </c>
      <c r="O54" s="46">
        <v>9</v>
      </c>
      <c r="P54" s="46">
        <v>3</v>
      </c>
      <c r="Q54" s="46">
        <v>1</v>
      </c>
      <c r="R54" s="46">
        <v>2</v>
      </c>
      <c r="S54" s="46">
        <v>2</v>
      </c>
      <c r="T54" s="46">
        <v>0</v>
      </c>
      <c r="U54" s="70">
        <v>0</v>
      </c>
      <c r="V54" s="71">
        <f>SUM(M54:U54)</f>
        <v>393</v>
      </c>
      <c r="X54" s="72">
        <f t="shared" si="20"/>
        <v>751</v>
      </c>
    </row>
    <row r="55" spans="1:24" ht="15.75" customHeight="1">
      <c r="A55" s="73">
        <v>0.65625</v>
      </c>
      <c r="B55" s="56">
        <v>246</v>
      </c>
      <c r="C55" s="57">
        <v>64</v>
      </c>
      <c r="D55" s="57">
        <v>15</v>
      </c>
      <c r="E55" s="57">
        <v>1</v>
      </c>
      <c r="F55" s="57">
        <v>2</v>
      </c>
      <c r="G55" s="57">
        <v>5</v>
      </c>
      <c r="H55" s="57">
        <v>2</v>
      </c>
      <c r="I55" s="57">
        <v>0</v>
      </c>
      <c r="J55" s="74">
        <v>0</v>
      </c>
      <c r="K55" s="75">
        <f>SUM(B55:J55)</f>
        <v>335</v>
      </c>
      <c r="M55" s="56">
        <v>269</v>
      </c>
      <c r="N55" s="57">
        <v>82</v>
      </c>
      <c r="O55" s="57">
        <v>14</v>
      </c>
      <c r="P55" s="57">
        <v>3</v>
      </c>
      <c r="Q55" s="57">
        <v>2</v>
      </c>
      <c r="R55" s="57">
        <v>4</v>
      </c>
      <c r="S55" s="57">
        <v>3</v>
      </c>
      <c r="T55" s="57">
        <v>0</v>
      </c>
      <c r="U55" s="74">
        <v>0</v>
      </c>
      <c r="V55" s="75">
        <f>SUM(M55:U55)</f>
        <v>377</v>
      </c>
      <c r="X55" s="76">
        <f t="shared" si="20"/>
        <v>712</v>
      </c>
    </row>
    <row r="56" spans="1:24" ht="15.75" customHeight="1">
      <c r="A56" s="77" t="s">
        <v>25</v>
      </c>
      <c r="B56" s="78">
        <f t="shared" ref="B56:J56" si="27">SUM(B52:B55)</f>
        <v>1034</v>
      </c>
      <c r="C56" s="79">
        <f t="shared" si="27"/>
        <v>265</v>
      </c>
      <c r="D56" s="79">
        <f t="shared" si="27"/>
        <v>49</v>
      </c>
      <c r="E56" s="79">
        <f t="shared" si="27"/>
        <v>8</v>
      </c>
      <c r="F56" s="79">
        <f t="shared" si="27"/>
        <v>5</v>
      </c>
      <c r="G56" s="79">
        <f t="shared" si="27"/>
        <v>15</v>
      </c>
      <c r="H56" s="79">
        <f t="shared" si="27"/>
        <v>3</v>
      </c>
      <c r="I56" s="79">
        <f t="shared" si="27"/>
        <v>0</v>
      </c>
      <c r="J56" s="80">
        <f t="shared" si="27"/>
        <v>0</v>
      </c>
      <c r="K56" s="77">
        <f t="shared" ref="K56" si="28">SUM(K52:K55)</f>
        <v>1379</v>
      </c>
      <c r="M56" s="78">
        <f t="shared" ref="M56:V56" si="29">SUM(M52:M55)</f>
        <v>1066</v>
      </c>
      <c r="N56" s="79">
        <f t="shared" si="29"/>
        <v>337</v>
      </c>
      <c r="O56" s="79">
        <f t="shared" si="29"/>
        <v>57</v>
      </c>
      <c r="P56" s="79">
        <f t="shared" si="29"/>
        <v>17</v>
      </c>
      <c r="Q56" s="79">
        <f t="shared" si="29"/>
        <v>3</v>
      </c>
      <c r="R56" s="79">
        <f t="shared" si="29"/>
        <v>14</v>
      </c>
      <c r="S56" s="79">
        <f t="shared" si="29"/>
        <v>7</v>
      </c>
      <c r="T56" s="79">
        <f t="shared" si="29"/>
        <v>0</v>
      </c>
      <c r="U56" s="80">
        <f t="shared" si="29"/>
        <v>0</v>
      </c>
      <c r="V56" s="77">
        <f t="shared" si="29"/>
        <v>1501</v>
      </c>
      <c r="X56" s="81">
        <f t="shared" si="20"/>
        <v>2880</v>
      </c>
    </row>
    <row r="57" spans="1:24" ht="15.75" customHeight="1">
      <c r="A57" s="65">
        <v>0.66666666666666663</v>
      </c>
      <c r="B57" s="44">
        <v>356</v>
      </c>
      <c r="C57" s="45">
        <v>48</v>
      </c>
      <c r="D57" s="45">
        <v>7</v>
      </c>
      <c r="E57" s="45">
        <v>2</v>
      </c>
      <c r="F57" s="45">
        <v>0</v>
      </c>
      <c r="G57" s="45">
        <v>8</v>
      </c>
      <c r="H57" s="45">
        <v>2</v>
      </c>
      <c r="I57" s="45">
        <v>0</v>
      </c>
      <c r="J57" s="66">
        <v>0</v>
      </c>
      <c r="K57" s="67">
        <f>SUM(B57:J57)</f>
        <v>423</v>
      </c>
      <c r="M57" s="44">
        <v>267</v>
      </c>
      <c r="N57" s="45">
        <v>69</v>
      </c>
      <c r="O57" s="45">
        <v>11</v>
      </c>
      <c r="P57" s="45">
        <v>2</v>
      </c>
      <c r="Q57" s="45">
        <v>2</v>
      </c>
      <c r="R57" s="45">
        <v>3</v>
      </c>
      <c r="S57" s="45">
        <v>1</v>
      </c>
      <c r="T57" s="45">
        <v>0</v>
      </c>
      <c r="U57" s="66">
        <v>0</v>
      </c>
      <c r="V57" s="67">
        <f>SUM(M57:U57)</f>
        <v>355</v>
      </c>
      <c r="X57" s="68">
        <f t="shared" si="20"/>
        <v>778</v>
      </c>
    </row>
    <row r="58" spans="1:24" ht="15.75" customHeight="1">
      <c r="A58" s="69">
        <v>0.67708333333333337</v>
      </c>
      <c r="B58" s="49">
        <v>352</v>
      </c>
      <c r="C58" s="46">
        <v>47</v>
      </c>
      <c r="D58" s="46">
        <v>5</v>
      </c>
      <c r="E58" s="46">
        <v>2</v>
      </c>
      <c r="F58" s="46">
        <v>0</v>
      </c>
      <c r="G58" s="46">
        <v>5</v>
      </c>
      <c r="H58" s="46">
        <v>0</v>
      </c>
      <c r="I58" s="46">
        <v>0</v>
      </c>
      <c r="J58" s="70">
        <v>0</v>
      </c>
      <c r="K58" s="71">
        <f>SUM(B58:J58)</f>
        <v>411</v>
      </c>
      <c r="M58" s="49">
        <v>306</v>
      </c>
      <c r="N58" s="46">
        <v>78</v>
      </c>
      <c r="O58" s="46">
        <v>8</v>
      </c>
      <c r="P58" s="46">
        <v>4</v>
      </c>
      <c r="Q58" s="46">
        <v>2</v>
      </c>
      <c r="R58" s="46">
        <v>9</v>
      </c>
      <c r="S58" s="46">
        <v>2</v>
      </c>
      <c r="T58" s="46">
        <v>0</v>
      </c>
      <c r="U58" s="70">
        <v>0</v>
      </c>
      <c r="V58" s="71">
        <f>SUM(M58:U58)</f>
        <v>409</v>
      </c>
      <c r="X58" s="72">
        <f t="shared" si="20"/>
        <v>820</v>
      </c>
    </row>
    <row r="59" spans="1:24" ht="15.75" customHeight="1">
      <c r="A59" s="69">
        <v>0.6875</v>
      </c>
      <c r="B59" s="49">
        <v>342</v>
      </c>
      <c r="C59" s="46">
        <v>56</v>
      </c>
      <c r="D59" s="46">
        <v>7</v>
      </c>
      <c r="E59" s="46">
        <v>3</v>
      </c>
      <c r="F59" s="46">
        <v>0</v>
      </c>
      <c r="G59" s="46">
        <v>3</v>
      </c>
      <c r="H59" s="46">
        <v>5</v>
      </c>
      <c r="I59" s="46">
        <v>0</v>
      </c>
      <c r="J59" s="70">
        <v>0</v>
      </c>
      <c r="K59" s="71">
        <f>SUM(B59:J59)</f>
        <v>416</v>
      </c>
      <c r="M59" s="49">
        <v>281</v>
      </c>
      <c r="N59" s="46">
        <v>77</v>
      </c>
      <c r="O59" s="46">
        <v>18</v>
      </c>
      <c r="P59" s="46">
        <v>1</v>
      </c>
      <c r="Q59" s="46">
        <v>0</v>
      </c>
      <c r="R59" s="46">
        <v>6</v>
      </c>
      <c r="S59" s="46">
        <v>4</v>
      </c>
      <c r="T59" s="46">
        <v>0</v>
      </c>
      <c r="U59" s="70">
        <v>0</v>
      </c>
      <c r="V59" s="71">
        <f>SUM(M59:U59)</f>
        <v>387</v>
      </c>
      <c r="X59" s="72">
        <f t="shared" si="20"/>
        <v>803</v>
      </c>
    </row>
    <row r="60" spans="1:24" ht="15.75" customHeight="1">
      <c r="A60" s="73">
        <v>0.69791666666666663</v>
      </c>
      <c r="B60" s="56">
        <v>350</v>
      </c>
      <c r="C60" s="57">
        <v>39</v>
      </c>
      <c r="D60" s="57">
        <v>6</v>
      </c>
      <c r="E60" s="57">
        <v>2</v>
      </c>
      <c r="F60" s="57">
        <v>0</v>
      </c>
      <c r="G60" s="57">
        <v>13</v>
      </c>
      <c r="H60" s="57">
        <v>1</v>
      </c>
      <c r="I60" s="57">
        <v>0</v>
      </c>
      <c r="J60" s="74">
        <v>0</v>
      </c>
      <c r="K60" s="75">
        <f>SUM(B60:J60)</f>
        <v>411</v>
      </c>
      <c r="M60" s="56">
        <v>313</v>
      </c>
      <c r="N60" s="57">
        <v>69</v>
      </c>
      <c r="O60" s="57">
        <v>8</v>
      </c>
      <c r="P60" s="57">
        <v>2</v>
      </c>
      <c r="Q60" s="57">
        <v>1</v>
      </c>
      <c r="R60" s="57">
        <v>9</v>
      </c>
      <c r="S60" s="57">
        <v>5</v>
      </c>
      <c r="T60" s="57">
        <v>0</v>
      </c>
      <c r="U60" s="74">
        <v>0</v>
      </c>
      <c r="V60" s="75">
        <f>SUM(M60:U60)</f>
        <v>407</v>
      </c>
      <c r="X60" s="76">
        <f t="shared" si="20"/>
        <v>818</v>
      </c>
    </row>
    <row r="61" spans="1:24" ht="15.75" customHeight="1">
      <c r="A61" s="77" t="s">
        <v>25</v>
      </c>
      <c r="B61" s="78">
        <f t="shared" ref="B61:J61" si="30">SUM(B57:B60)</f>
        <v>1400</v>
      </c>
      <c r="C61" s="79">
        <f t="shared" si="30"/>
        <v>190</v>
      </c>
      <c r="D61" s="79">
        <f t="shared" si="30"/>
        <v>25</v>
      </c>
      <c r="E61" s="79">
        <f t="shared" si="30"/>
        <v>9</v>
      </c>
      <c r="F61" s="79">
        <f t="shared" si="30"/>
        <v>0</v>
      </c>
      <c r="G61" s="79">
        <f t="shared" si="30"/>
        <v>29</v>
      </c>
      <c r="H61" s="79">
        <f t="shared" si="30"/>
        <v>8</v>
      </c>
      <c r="I61" s="79">
        <f t="shared" si="30"/>
        <v>0</v>
      </c>
      <c r="J61" s="80">
        <f t="shared" si="30"/>
        <v>0</v>
      </c>
      <c r="K61" s="77">
        <f t="shared" ref="K61" si="31">SUM(K57:K60)</f>
        <v>1661</v>
      </c>
      <c r="M61" s="78">
        <f t="shared" ref="M61:V61" si="32">SUM(M57:M60)</f>
        <v>1167</v>
      </c>
      <c r="N61" s="79">
        <f t="shared" si="32"/>
        <v>293</v>
      </c>
      <c r="O61" s="79">
        <f t="shared" si="32"/>
        <v>45</v>
      </c>
      <c r="P61" s="79">
        <f t="shared" si="32"/>
        <v>9</v>
      </c>
      <c r="Q61" s="79">
        <f t="shared" si="32"/>
        <v>5</v>
      </c>
      <c r="R61" s="79">
        <f t="shared" si="32"/>
        <v>27</v>
      </c>
      <c r="S61" s="79">
        <f t="shared" si="32"/>
        <v>12</v>
      </c>
      <c r="T61" s="79">
        <f t="shared" si="32"/>
        <v>0</v>
      </c>
      <c r="U61" s="80">
        <f t="shared" si="32"/>
        <v>0</v>
      </c>
      <c r="V61" s="77">
        <f t="shared" si="32"/>
        <v>1558</v>
      </c>
      <c r="X61" s="81">
        <f t="shared" si="20"/>
        <v>3219</v>
      </c>
    </row>
    <row r="62" spans="1:24" ht="15.75" customHeight="1">
      <c r="A62" s="65">
        <v>0.70833333333333337</v>
      </c>
      <c r="B62" s="44">
        <v>375</v>
      </c>
      <c r="C62" s="45">
        <v>36</v>
      </c>
      <c r="D62" s="45">
        <v>5</v>
      </c>
      <c r="E62" s="45">
        <v>0</v>
      </c>
      <c r="F62" s="45">
        <v>0</v>
      </c>
      <c r="G62" s="45">
        <v>8</v>
      </c>
      <c r="H62" s="45">
        <v>2</v>
      </c>
      <c r="I62" s="45">
        <v>0</v>
      </c>
      <c r="J62" s="66">
        <v>0</v>
      </c>
      <c r="K62" s="67">
        <f>SUM(B62:J62)</f>
        <v>426</v>
      </c>
      <c r="M62" s="44">
        <v>339</v>
      </c>
      <c r="N62" s="45">
        <v>57</v>
      </c>
      <c r="O62" s="45">
        <v>7</v>
      </c>
      <c r="P62" s="45">
        <v>1</v>
      </c>
      <c r="Q62" s="45">
        <v>2</v>
      </c>
      <c r="R62" s="45">
        <v>9</v>
      </c>
      <c r="S62" s="45">
        <v>3</v>
      </c>
      <c r="T62" s="45">
        <v>0</v>
      </c>
      <c r="U62" s="66">
        <v>0</v>
      </c>
      <c r="V62" s="67">
        <f>SUM(M62:U62)</f>
        <v>418</v>
      </c>
      <c r="X62" s="68">
        <f t="shared" si="20"/>
        <v>844</v>
      </c>
    </row>
    <row r="63" spans="1:24" ht="15.75" customHeight="1">
      <c r="A63" s="69">
        <v>0.71875</v>
      </c>
      <c r="B63" s="49">
        <v>385</v>
      </c>
      <c r="C63" s="46">
        <v>37</v>
      </c>
      <c r="D63" s="46">
        <v>9</v>
      </c>
      <c r="E63" s="46">
        <v>0</v>
      </c>
      <c r="F63" s="46">
        <v>0</v>
      </c>
      <c r="G63" s="46">
        <v>5</v>
      </c>
      <c r="H63" s="46">
        <v>4</v>
      </c>
      <c r="I63" s="46">
        <v>0</v>
      </c>
      <c r="J63" s="70">
        <v>0</v>
      </c>
      <c r="K63" s="71">
        <f>SUM(B63:J63)</f>
        <v>440</v>
      </c>
      <c r="M63" s="49">
        <v>338</v>
      </c>
      <c r="N63" s="46">
        <v>44</v>
      </c>
      <c r="O63" s="46">
        <v>3</v>
      </c>
      <c r="P63" s="46">
        <v>1</v>
      </c>
      <c r="Q63" s="46">
        <v>0</v>
      </c>
      <c r="R63" s="46">
        <v>2</v>
      </c>
      <c r="S63" s="46">
        <v>4</v>
      </c>
      <c r="T63" s="46">
        <v>0</v>
      </c>
      <c r="U63" s="70">
        <v>0</v>
      </c>
      <c r="V63" s="71">
        <f>SUM(M63:U63)</f>
        <v>392</v>
      </c>
      <c r="X63" s="72">
        <f t="shared" si="20"/>
        <v>832</v>
      </c>
    </row>
    <row r="64" spans="1:24" ht="15.75" customHeight="1">
      <c r="A64" s="69">
        <v>0.72916666666666663</v>
      </c>
      <c r="B64" s="49">
        <v>349</v>
      </c>
      <c r="C64" s="46">
        <v>38</v>
      </c>
      <c r="D64" s="46">
        <v>5</v>
      </c>
      <c r="E64" s="46">
        <v>1</v>
      </c>
      <c r="F64" s="46">
        <v>0</v>
      </c>
      <c r="G64" s="46">
        <v>12</v>
      </c>
      <c r="H64" s="46">
        <v>3</v>
      </c>
      <c r="I64" s="46">
        <v>0</v>
      </c>
      <c r="J64" s="70">
        <v>0</v>
      </c>
      <c r="K64" s="71">
        <f>SUM(B64:J64)</f>
        <v>408</v>
      </c>
      <c r="M64" s="49">
        <v>369</v>
      </c>
      <c r="N64" s="46">
        <v>43</v>
      </c>
      <c r="O64" s="46">
        <v>7</v>
      </c>
      <c r="P64" s="46">
        <v>3</v>
      </c>
      <c r="Q64" s="46">
        <v>1</v>
      </c>
      <c r="R64" s="46">
        <v>8</v>
      </c>
      <c r="S64" s="46">
        <v>3</v>
      </c>
      <c r="T64" s="46">
        <v>0</v>
      </c>
      <c r="U64" s="70">
        <v>0</v>
      </c>
      <c r="V64" s="71">
        <f>SUM(M64:U64)</f>
        <v>434</v>
      </c>
      <c r="X64" s="72">
        <f t="shared" si="20"/>
        <v>842</v>
      </c>
    </row>
    <row r="65" spans="1:24" ht="15.75" customHeight="1">
      <c r="A65" s="73">
        <v>0.73958333333333337</v>
      </c>
      <c r="B65" s="56">
        <v>340</v>
      </c>
      <c r="C65" s="57">
        <v>31</v>
      </c>
      <c r="D65" s="57">
        <v>2</v>
      </c>
      <c r="E65" s="57">
        <v>1</v>
      </c>
      <c r="F65" s="57">
        <v>0</v>
      </c>
      <c r="G65" s="57">
        <v>7</v>
      </c>
      <c r="H65" s="57">
        <v>3</v>
      </c>
      <c r="I65" s="57">
        <v>0</v>
      </c>
      <c r="J65" s="74">
        <v>0</v>
      </c>
      <c r="K65" s="75">
        <f>SUM(B65:J65)</f>
        <v>384</v>
      </c>
      <c r="M65" s="56">
        <v>311</v>
      </c>
      <c r="N65" s="57">
        <v>43</v>
      </c>
      <c r="O65" s="57">
        <v>7</v>
      </c>
      <c r="P65" s="57">
        <v>1</v>
      </c>
      <c r="Q65" s="57">
        <v>4</v>
      </c>
      <c r="R65" s="57">
        <v>8</v>
      </c>
      <c r="S65" s="57">
        <v>1</v>
      </c>
      <c r="T65" s="57">
        <v>0</v>
      </c>
      <c r="U65" s="74">
        <v>0</v>
      </c>
      <c r="V65" s="75">
        <f>SUM(M65:U65)</f>
        <v>375</v>
      </c>
      <c r="X65" s="76">
        <f t="shared" si="20"/>
        <v>759</v>
      </c>
    </row>
    <row r="66" spans="1:24" ht="15.75" customHeight="1">
      <c r="A66" s="77" t="s">
        <v>25</v>
      </c>
      <c r="B66" s="78">
        <f t="shared" ref="B66:J66" si="33">SUM(B62:B65)</f>
        <v>1449</v>
      </c>
      <c r="C66" s="79">
        <f t="shared" si="33"/>
        <v>142</v>
      </c>
      <c r="D66" s="79">
        <f t="shared" si="33"/>
        <v>21</v>
      </c>
      <c r="E66" s="79">
        <f t="shared" si="33"/>
        <v>2</v>
      </c>
      <c r="F66" s="79">
        <f t="shared" si="33"/>
        <v>0</v>
      </c>
      <c r="G66" s="79">
        <f t="shared" si="33"/>
        <v>32</v>
      </c>
      <c r="H66" s="79">
        <f t="shared" si="33"/>
        <v>12</v>
      </c>
      <c r="I66" s="79">
        <f t="shared" si="33"/>
        <v>0</v>
      </c>
      <c r="J66" s="80">
        <f t="shared" si="33"/>
        <v>0</v>
      </c>
      <c r="K66" s="77">
        <f t="shared" ref="K66" si="34">SUM(K62:K65)</f>
        <v>1658</v>
      </c>
      <c r="M66" s="78">
        <f t="shared" ref="M66:V66" si="35">SUM(M62:M65)</f>
        <v>1357</v>
      </c>
      <c r="N66" s="79">
        <f t="shared" si="35"/>
        <v>187</v>
      </c>
      <c r="O66" s="79">
        <f t="shared" si="35"/>
        <v>24</v>
      </c>
      <c r="P66" s="79">
        <f t="shared" si="35"/>
        <v>6</v>
      </c>
      <c r="Q66" s="79">
        <f t="shared" si="35"/>
        <v>7</v>
      </c>
      <c r="R66" s="79">
        <f t="shared" si="35"/>
        <v>27</v>
      </c>
      <c r="S66" s="79">
        <f t="shared" si="35"/>
        <v>11</v>
      </c>
      <c r="T66" s="79">
        <f t="shared" si="35"/>
        <v>0</v>
      </c>
      <c r="U66" s="80">
        <f t="shared" si="35"/>
        <v>0</v>
      </c>
      <c r="V66" s="77">
        <f t="shared" si="35"/>
        <v>1619</v>
      </c>
      <c r="X66" s="81">
        <f t="shared" si="20"/>
        <v>3277</v>
      </c>
    </row>
    <row r="67" spans="1:24" ht="15.75" customHeight="1">
      <c r="A67" s="65">
        <v>0.75</v>
      </c>
      <c r="B67" s="44">
        <v>277</v>
      </c>
      <c r="C67" s="45">
        <v>35</v>
      </c>
      <c r="D67" s="45">
        <v>5</v>
      </c>
      <c r="E67" s="45">
        <v>1</v>
      </c>
      <c r="F67" s="45">
        <v>1</v>
      </c>
      <c r="G67" s="45">
        <v>5</v>
      </c>
      <c r="H67" s="45">
        <v>3</v>
      </c>
      <c r="I67" s="45">
        <v>0</v>
      </c>
      <c r="J67" s="66">
        <v>0</v>
      </c>
      <c r="K67" s="67">
        <f>SUM(B67:J67)</f>
        <v>327</v>
      </c>
      <c r="M67" s="44">
        <v>290</v>
      </c>
      <c r="N67" s="45">
        <v>52</v>
      </c>
      <c r="O67" s="45">
        <v>4</v>
      </c>
      <c r="P67" s="45">
        <v>2</v>
      </c>
      <c r="Q67" s="45">
        <v>2</v>
      </c>
      <c r="R67" s="45">
        <v>6</v>
      </c>
      <c r="S67" s="45">
        <v>4</v>
      </c>
      <c r="T67" s="45">
        <v>0</v>
      </c>
      <c r="U67" s="66">
        <v>0</v>
      </c>
      <c r="V67" s="67">
        <f>SUM(M67:U67)</f>
        <v>360</v>
      </c>
      <c r="X67" s="68">
        <f t="shared" si="20"/>
        <v>687</v>
      </c>
    </row>
    <row r="68" spans="1:24" ht="15.75" customHeight="1">
      <c r="A68" s="69">
        <v>0.76041666666666663</v>
      </c>
      <c r="B68" s="49">
        <v>294</v>
      </c>
      <c r="C68" s="46">
        <v>33</v>
      </c>
      <c r="D68" s="46">
        <v>5</v>
      </c>
      <c r="E68" s="46">
        <v>4</v>
      </c>
      <c r="F68" s="46">
        <v>2</v>
      </c>
      <c r="G68" s="46">
        <v>5</v>
      </c>
      <c r="H68" s="46">
        <v>3</v>
      </c>
      <c r="I68" s="46">
        <v>0</v>
      </c>
      <c r="J68" s="70">
        <v>0</v>
      </c>
      <c r="K68" s="71">
        <f>SUM(B68:J68)</f>
        <v>346</v>
      </c>
      <c r="M68" s="49">
        <v>294</v>
      </c>
      <c r="N68" s="46">
        <v>42</v>
      </c>
      <c r="O68" s="46">
        <v>6</v>
      </c>
      <c r="P68" s="46">
        <v>1</v>
      </c>
      <c r="Q68" s="46">
        <v>5</v>
      </c>
      <c r="R68" s="46">
        <v>2</v>
      </c>
      <c r="S68" s="46">
        <v>3</v>
      </c>
      <c r="T68" s="46">
        <v>0</v>
      </c>
      <c r="U68" s="70">
        <v>0</v>
      </c>
      <c r="V68" s="71">
        <f>SUM(M68:U68)</f>
        <v>353</v>
      </c>
      <c r="X68" s="72">
        <f t="shared" si="20"/>
        <v>699</v>
      </c>
    </row>
    <row r="69" spans="1:24" ht="15.75" customHeight="1">
      <c r="A69" s="69">
        <v>0.77083333333333337</v>
      </c>
      <c r="B69" s="49">
        <v>293</v>
      </c>
      <c r="C69" s="46">
        <v>28</v>
      </c>
      <c r="D69" s="46">
        <v>2</v>
      </c>
      <c r="E69" s="46">
        <v>4</v>
      </c>
      <c r="F69" s="46">
        <v>0</v>
      </c>
      <c r="G69" s="46">
        <v>4</v>
      </c>
      <c r="H69" s="46">
        <v>1</v>
      </c>
      <c r="I69" s="46">
        <v>0</v>
      </c>
      <c r="J69" s="70">
        <v>0</v>
      </c>
      <c r="K69" s="71">
        <f>SUM(B69:J69)</f>
        <v>332</v>
      </c>
      <c r="M69" s="49">
        <v>265</v>
      </c>
      <c r="N69" s="46">
        <v>34</v>
      </c>
      <c r="O69" s="46">
        <v>1</v>
      </c>
      <c r="P69" s="46">
        <v>2</v>
      </c>
      <c r="Q69" s="46">
        <v>2</v>
      </c>
      <c r="R69" s="46">
        <v>5</v>
      </c>
      <c r="S69" s="46">
        <v>4</v>
      </c>
      <c r="T69" s="46">
        <v>0</v>
      </c>
      <c r="U69" s="70">
        <v>0</v>
      </c>
      <c r="V69" s="71">
        <f>SUM(M69:U69)</f>
        <v>313</v>
      </c>
      <c r="X69" s="72">
        <f t="shared" si="20"/>
        <v>645</v>
      </c>
    </row>
    <row r="70" spans="1:24" ht="15.75" customHeight="1">
      <c r="A70" s="73">
        <v>0.78125</v>
      </c>
      <c r="B70" s="56">
        <v>210</v>
      </c>
      <c r="C70" s="57">
        <v>15</v>
      </c>
      <c r="D70" s="57">
        <v>2</v>
      </c>
      <c r="E70" s="57">
        <v>4</v>
      </c>
      <c r="F70" s="57">
        <v>0</v>
      </c>
      <c r="G70" s="57">
        <v>0</v>
      </c>
      <c r="H70" s="57">
        <v>3</v>
      </c>
      <c r="I70" s="57">
        <v>0</v>
      </c>
      <c r="J70" s="74">
        <v>0</v>
      </c>
      <c r="K70" s="75">
        <f>SUM(B70:J70)</f>
        <v>234</v>
      </c>
      <c r="M70" s="56">
        <v>238</v>
      </c>
      <c r="N70" s="57">
        <v>32</v>
      </c>
      <c r="O70" s="57">
        <v>3</v>
      </c>
      <c r="P70" s="57">
        <v>1</v>
      </c>
      <c r="Q70" s="57">
        <v>5</v>
      </c>
      <c r="R70" s="57">
        <v>2</v>
      </c>
      <c r="S70" s="57">
        <v>0</v>
      </c>
      <c r="T70" s="57">
        <v>0</v>
      </c>
      <c r="U70" s="74">
        <v>0</v>
      </c>
      <c r="V70" s="75">
        <f>SUM(M70:U70)</f>
        <v>281</v>
      </c>
      <c r="X70" s="76">
        <f t="shared" si="20"/>
        <v>515</v>
      </c>
    </row>
    <row r="71" spans="1:24" ht="15.75" customHeight="1">
      <c r="A71" s="77" t="s">
        <v>25</v>
      </c>
      <c r="B71" s="78">
        <f t="shared" ref="B71:K71" si="36">SUM(B67:B70)</f>
        <v>1074</v>
      </c>
      <c r="C71" s="79">
        <f t="shared" si="36"/>
        <v>111</v>
      </c>
      <c r="D71" s="79">
        <f t="shared" si="36"/>
        <v>14</v>
      </c>
      <c r="E71" s="79">
        <f t="shared" si="36"/>
        <v>13</v>
      </c>
      <c r="F71" s="79">
        <f t="shared" si="36"/>
        <v>3</v>
      </c>
      <c r="G71" s="79">
        <f t="shared" si="36"/>
        <v>14</v>
      </c>
      <c r="H71" s="79">
        <f t="shared" si="36"/>
        <v>10</v>
      </c>
      <c r="I71" s="79">
        <f t="shared" si="36"/>
        <v>0</v>
      </c>
      <c r="J71" s="80">
        <f t="shared" si="36"/>
        <v>0</v>
      </c>
      <c r="K71" s="77">
        <f t="shared" si="36"/>
        <v>1239</v>
      </c>
      <c r="M71" s="78">
        <f t="shared" ref="M71:V71" si="37">SUM(M67:M70)</f>
        <v>1087</v>
      </c>
      <c r="N71" s="79">
        <f t="shared" si="37"/>
        <v>160</v>
      </c>
      <c r="O71" s="79">
        <f t="shared" si="37"/>
        <v>14</v>
      </c>
      <c r="P71" s="79">
        <f t="shared" si="37"/>
        <v>6</v>
      </c>
      <c r="Q71" s="79">
        <f t="shared" si="37"/>
        <v>14</v>
      </c>
      <c r="R71" s="79">
        <f t="shared" si="37"/>
        <v>15</v>
      </c>
      <c r="S71" s="79">
        <f t="shared" si="37"/>
        <v>11</v>
      </c>
      <c r="T71" s="79">
        <f t="shared" si="37"/>
        <v>0</v>
      </c>
      <c r="U71" s="80">
        <f t="shared" si="37"/>
        <v>0</v>
      </c>
      <c r="V71" s="77">
        <f t="shared" si="37"/>
        <v>1307</v>
      </c>
      <c r="X71" s="81">
        <f t="shared" si="20"/>
        <v>2546</v>
      </c>
    </row>
    <row r="73" spans="1:24" ht="15.75" customHeight="1">
      <c r="A73" s="77" t="s">
        <v>24</v>
      </c>
      <c r="B73" s="78">
        <f t="shared" ref="B73:X73" si="38">SUM(B71+B66+B61+B56+B51+B46+B41+B36+B31+B26+B21+B16)</f>
        <v>12707</v>
      </c>
      <c r="C73" s="79">
        <f t="shared" si="38"/>
        <v>3020</v>
      </c>
      <c r="D73" s="79">
        <f t="shared" si="38"/>
        <v>553</v>
      </c>
      <c r="E73" s="79">
        <f t="shared" si="38"/>
        <v>237</v>
      </c>
      <c r="F73" s="79">
        <f t="shared" si="38"/>
        <v>52</v>
      </c>
      <c r="G73" s="79">
        <f t="shared" si="38"/>
        <v>203</v>
      </c>
      <c r="H73" s="79">
        <f t="shared" si="38"/>
        <v>69</v>
      </c>
      <c r="I73" s="79">
        <f t="shared" si="38"/>
        <v>0</v>
      </c>
      <c r="J73" s="80">
        <f t="shared" si="38"/>
        <v>0</v>
      </c>
      <c r="K73" s="77">
        <f t="shared" si="38"/>
        <v>16841</v>
      </c>
      <c r="L73" s="48">
        <f t="shared" si="38"/>
        <v>0</v>
      </c>
      <c r="M73" s="78">
        <f t="shared" si="38"/>
        <v>12882</v>
      </c>
      <c r="N73" s="79">
        <f t="shared" si="38"/>
        <v>3119</v>
      </c>
      <c r="O73" s="79">
        <f t="shared" si="38"/>
        <v>590</v>
      </c>
      <c r="P73" s="79">
        <f t="shared" si="38"/>
        <v>235</v>
      </c>
      <c r="Q73" s="79">
        <f t="shared" si="38"/>
        <v>77</v>
      </c>
      <c r="R73" s="79">
        <f t="shared" si="38"/>
        <v>222</v>
      </c>
      <c r="S73" s="79">
        <f t="shared" si="38"/>
        <v>84</v>
      </c>
      <c r="T73" s="79">
        <f t="shared" si="38"/>
        <v>0</v>
      </c>
      <c r="U73" s="80">
        <f t="shared" si="38"/>
        <v>0</v>
      </c>
      <c r="V73" s="77">
        <f t="shared" si="38"/>
        <v>17209</v>
      </c>
      <c r="W73" s="48">
        <f t="shared" si="38"/>
        <v>0</v>
      </c>
      <c r="X73" s="81">
        <f t="shared" si="38"/>
        <v>34050</v>
      </c>
    </row>
  </sheetData>
  <mergeCells count="1">
    <mergeCell ref="X9:X10"/>
  </mergeCells>
  <pageMargins left="0.7" right="0.7" top="0.75" bottom="0.75" header="0.3" footer="0.3"/>
  <pageSetup scale="58" orientation="landscape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73"/>
  <sheetViews>
    <sheetView zoomScale="75" zoomScaleNormal="75" workbookViewId="0" xr3:uid="{78B4E459-6924-5F8B-B7BA-2DD04133E49E}">
      <selection activeCell="T21" sqref="T21"/>
    </sheetView>
  </sheetViews>
  <sheetFormatPr defaultRowHeight="15.75" customHeight="1"/>
  <cols>
    <col min="1" max="1" width="8.28515625" style="48" customWidth="1"/>
    <col min="2" max="11" width="7.28515625" style="48" customWidth="1"/>
    <col min="12" max="12" width="1.28515625" style="48" customWidth="1"/>
    <col min="13" max="22" width="7.28515625" style="48" customWidth="1"/>
    <col min="23" max="23" width="1.28515625" style="48" customWidth="1"/>
    <col min="24" max="24" width="9.140625" style="59"/>
    <col min="25" max="16384" width="9.140625" style="48"/>
  </cols>
  <sheetData>
    <row r="1" spans="1:30" ht="15.75" customHeight="1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7"/>
    </row>
    <row r="2" spans="1:30" ht="15.75" customHeight="1">
      <c r="A2" s="49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50" t="s">
        <v>0</v>
      </c>
      <c r="O2" s="51"/>
      <c r="P2" s="54" t="str">
        <f>'Job Details'!C6</f>
        <v>Chris Mason</v>
      </c>
      <c r="Q2" s="51"/>
      <c r="R2" s="51"/>
      <c r="S2" s="51"/>
      <c r="T2" s="51"/>
      <c r="U2" s="51"/>
      <c r="V2" s="51"/>
      <c r="W2" s="51"/>
      <c r="X2" s="52"/>
      <c r="Y2" s="53"/>
      <c r="Z2" s="53"/>
      <c r="AA2" s="53"/>
      <c r="AB2" s="53"/>
      <c r="AC2" s="53"/>
      <c r="AD2" s="53"/>
    </row>
    <row r="3" spans="1:30" ht="15.75" customHeight="1">
      <c r="A3" s="49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50" t="s">
        <v>2</v>
      </c>
      <c r="O3" s="51"/>
      <c r="P3" s="51" t="str">
        <f>'Job Details'!C7</f>
        <v>WAL-1893 Newbridge</v>
      </c>
      <c r="Q3" s="51"/>
      <c r="R3" s="51"/>
      <c r="S3" s="51"/>
      <c r="T3" s="51"/>
      <c r="U3" s="51"/>
      <c r="V3" s="51"/>
      <c r="W3" s="51"/>
      <c r="X3" s="52"/>
      <c r="Y3" s="53"/>
      <c r="Z3" s="53"/>
      <c r="AA3" s="53"/>
      <c r="AB3" s="53"/>
      <c r="AC3" s="53"/>
      <c r="AD3" s="53"/>
    </row>
    <row r="4" spans="1:30" ht="15.75" customHeight="1">
      <c r="A4" s="49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50" t="s">
        <v>4</v>
      </c>
      <c r="O4" s="51"/>
      <c r="P4" s="54">
        <v>13</v>
      </c>
      <c r="Q4" s="51"/>
      <c r="R4" s="51"/>
      <c r="S4" s="51"/>
      <c r="T4" s="51"/>
      <c r="U4" s="51"/>
      <c r="V4" s="51"/>
      <c r="W4" s="51"/>
      <c r="X4" s="52"/>
      <c r="Y4" s="53"/>
      <c r="Z4" s="53"/>
      <c r="AA4" s="55"/>
      <c r="AB4" s="53"/>
      <c r="AC4" s="53"/>
      <c r="AD4" s="53"/>
    </row>
    <row r="5" spans="1:30" ht="15.75" customHeight="1">
      <c r="A5" s="49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103" t="s">
        <v>17</v>
      </c>
      <c r="O5" s="54"/>
      <c r="P5" s="88" t="str">
        <f>'Job Details'!C9</f>
        <v>Tuesday 30th June 2015</v>
      </c>
      <c r="Q5" s="88"/>
      <c r="R5" s="88"/>
      <c r="S5" s="88"/>
      <c r="T5" s="88"/>
      <c r="U5" s="51"/>
      <c r="V5" s="51"/>
      <c r="W5" s="51"/>
      <c r="X5" s="52"/>
      <c r="Y5" s="53"/>
      <c r="Z5" s="53"/>
      <c r="AA5" s="55"/>
      <c r="AB5" s="53"/>
      <c r="AC5" s="53"/>
      <c r="AD5" s="53"/>
    </row>
    <row r="6" spans="1:30" ht="15.75" customHeight="1">
      <c r="A6" s="56"/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8"/>
    </row>
    <row r="8" spans="1:30" ht="15.75" customHeight="1">
      <c r="A8" s="53"/>
      <c r="B8" s="53"/>
    </row>
    <row r="9" spans="1:30" ht="15.75" customHeight="1">
      <c r="B9" s="60" t="s">
        <v>18</v>
      </c>
      <c r="C9" s="61"/>
      <c r="D9" s="61"/>
      <c r="E9" s="61"/>
      <c r="F9" s="61"/>
      <c r="G9" s="61"/>
      <c r="H9" s="61"/>
      <c r="I9" s="61"/>
      <c r="J9" s="62"/>
      <c r="K9" s="63"/>
      <c r="L9" s="64"/>
      <c r="M9" s="60" t="s">
        <v>19</v>
      </c>
      <c r="N9" s="61"/>
      <c r="O9" s="61"/>
      <c r="P9" s="61"/>
      <c r="Q9" s="61"/>
      <c r="R9" s="61"/>
      <c r="S9" s="61"/>
      <c r="T9" s="61"/>
      <c r="U9" s="62"/>
      <c r="V9" s="63"/>
      <c r="X9" s="129" t="s">
        <v>20</v>
      </c>
    </row>
    <row r="10" spans="1:30" s="82" customFormat="1" ht="30.75" customHeight="1">
      <c r="B10" s="83" t="s">
        <v>26</v>
      </c>
      <c r="C10" s="84" t="s">
        <v>27</v>
      </c>
      <c r="D10" s="84" t="s">
        <v>28</v>
      </c>
      <c r="E10" s="84" t="s">
        <v>29</v>
      </c>
      <c r="F10" s="84" t="s">
        <v>30</v>
      </c>
      <c r="G10" s="84" t="s">
        <v>31</v>
      </c>
      <c r="H10" s="84" t="s">
        <v>32</v>
      </c>
      <c r="I10" s="84" t="s">
        <v>33</v>
      </c>
      <c r="J10" s="85" t="s">
        <v>23</v>
      </c>
      <c r="K10" s="86" t="s">
        <v>24</v>
      </c>
      <c r="M10" s="83" t="str">
        <f t="shared" ref="M10:T10" si="0">B10</f>
        <v>CAR</v>
      </c>
      <c r="N10" s="84" t="str">
        <f t="shared" si="0"/>
        <v>LGV</v>
      </c>
      <c r="O10" s="84" t="str">
        <f t="shared" si="0"/>
        <v>OGV1</v>
      </c>
      <c r="P10" s="84" t="str">
        <f t="shared" si="0"/>
        <v>OGV2</v>
      </c>
      <c r="Q10" s="84" t="str">
        <f t="shared" si="0"/>
        <v>PSV</v>
      </c>
      <c r="R10" s="84" t="str">
        <f t="shared" si="0"/>
        <v>MC</v>
      </c>
      <c r="S10" s="84" t="str">
        <f t="shared" si="0"/>
        <v>PC on Road</v>
      </c>
      <c r="T10" s="84" t="str">
        <f t="shared" si="0"/>
        <v>Pc on Path</v>
      </c>
      <c r="U10" s="85" t="str">
        <f t="shared" ref="U10" si="1">J10</f>
        <v>Ped</v>
      </c>
      <c r="V10" s="86" t="s">
        <v>24</v>
      </c>
      <c r="X10" s="130"/>
    </row>
    <row r="12" spans="1:30" ht="15.75" customHeight="1">
      <c r="A12" s="65">
        <v>0.29166666666666669</v>
      </c>
      <c r="B12" s="44">
        <v>134</v>
      </c>
      <c r="C12" s="45">
        <v>45</v>
      </c>
      <c r="D12" s="45">
        <v>4</v>
      </c>
      <c r="E12" s="45">
        <v>1</v>
      </c>
      <c r="F12" s="45">
        <v>2</v>
      </c>
      <c r="G12" s="45">
        <v>3</v>
      </c>
      <c r="H12" s="45">
        <v>0</v>
      </c>
      <c r="I12" s="45">
        <v>0</v>
      </c>
      <c r="J12" s="66">
        <v>1</v>
      </c>
      <c r="K12" s="67">
        <f>SUM(B12:J12)</f>
        <v>190</v>
      </c>
      <c r="M12" s="44">
        <v>99</v>
      </c>
      <c r="N12" s="45">
        <v>28</v>
      </c>
      <c r="O12" s="45">
        <v>6</v>
      </c>
      <c r="P12" s="45">
        <v>2</v>
      </c>
      <c r="Q12" s="45">
        <v>3</v>
      </c>
      <c r="R12" s="45">
        <v>5</v>
      </c>
      <c r="S12" s="45">
        <v>2</v>
      </c>
      <c r="T12" s="45">
        <v>1</v>
      </c>
      <c r="U12" s="66">
        <v>0</v>
      </c>
      <c r="V12" s="67">
        <f>SUM(M12:U12)</f>
        <v>146</v>
      </c>
      <c r="X12" s="68">
        <f t="shared" ref="X12:X41" si="2">SUM(K12+V12)</f>
        <v>336</v>
      </c>
    </row>
    <row r="13" spans="1:30" ht="15.75" customHeight="1">
      <c r="A13" s="69">
        <v>0.30208333333333331</v>
      </c>
      <c r="B13" s="49">
        <v>161</v>
      </c>
      <c r="C13" s="46">
        <v>45</v>
      </c>
      <c r="D13" s="46">
        <v>4</v>
      </c>
      <c r="E13" s="46">
        <v>2</v>
      </c>
      <c r="F13" s="46">
        <v>6</v>
      </c>
      <c r="G13" s="46">
        <v>9</v>
      </c>
      <c r="H13" s="46">
        <v>1</v>
      </c>
      <c r="I13" s="46">
        <v>0</v>
      </c>
      <c r="J13" s="70">
        <v>1</v>
      </c>
      <c r="K13" s="71">
        <f>SUM(B13:J13)</f>
        <v>229</v>
      </c>
      <c r="M13" s="49">
        <v>153</v>
      </c>
      <c r="N13" s="46">
        <v>34</v>
      </c>
      <c r="O13" s="46">
        <v>4</v>
      </c>
      <c r="P13" s="46">
        <v>2</v>
      </c>
      <c r="Q13" s="46">
        <v>3</v>
      </c>
      <c r="R13" s="46">
        <v>3</v>
      </c>
      <c r="S13" s="46">
        <v>3</v>
      </c>
      <c r="T13" s="46">
        <v>1</v>
      </c>
      <c r="U13" s="70">
        <v>2</v>
      </c>
      <c r="V13" s="71">
        <f>SUM(M13:U13)</f>
        <v>205</v>
      </c>
      <c r="X13" s="72">
        <f t="shared" si="2"/>
        <v>434</v>
      </c>
    </row>
    <row r="14" spans="1:30" ht="15.75" customHeight="1">
      <c r="A14" s="69">
        <v>0.3125</v>
      </c>
      <c r="B14" s="49">
        <v>172</v>
      </c>
      <c r="C14" s="46">
        <v>57</v>
      </c>
      <c r="D14" s="46">
        <v>7</v>
      </c>
      <c r="E14" s="46">
        <v>0</v>
      </c>
      <c r="F14" s="46">
        <v>1</v>
      </c>
      <c r="G14" s="46">
        <v>6</v>
      </c>
      <c r="H14" s="46">
        <v>1</v>
      </c>
      <c r="I14" s="46">
        <v>5</v>
      </c>
      <c r="J14" s="70">
        <v>0</v>
      </c>
      <c r="K14" s="71">
        <f>SUM(B14:J14)</f>
        <v>249</v>
      </c>
      <c r="M14" s="49">
        <v>176</v>
      </c>
      <c r="N14" s="46">
        <v>34</v>
      </c>
      <c r="O14" s="46">
        <v>5</v>
      </c>
      <c r="P14" s="46">
        <v>0</v>
      </c>
      <c r="Q14" s="46">
        <v>6</v>
      </c>
      <c r="R14" s="46">
        <v>3</v>
      </c>
      <c r="S14" s="46">
        <v>4</v>
      </c>
      <c r="T14" s="46">
        <v>1</v>
      </c>
      <c r="U14" s="70">
        <v>1</v>
      </c>
      <c r="V14" s="71">
        <f>SUM(M14:U14)</f>
        <v>230</v>
      </c>
      <c r="X14" s="72">
        <f t="shared" si="2"/>
        <v>479</v>
      </c>
    </row>
    <row r="15" spans="1:30" ht="15.75" customHeight="1">
      <c r="A15" s="73">
        <v>0.32291666666666669</v>
      </c>
      <c r="B15" s="56">
        <v>180</v>
      </c>
      <c r="C15" s="57">
        <v>46</v>
      </c>
      <c r="D15" s="57">
        <v>9</v>
      </c>
      <c r="E15" s="57">
        <v>1</v>
      </c>
      <c r="F15" s="57">
        <v>2</v>
      </c>
      <c r="G15" s="57">
        <v>5</v>
      </c>
      <c r="H15" s="57">
        <v>3</v>
      </c>
      <c r="I15" s="57">
        <v>4</v>
      </c>
      <c r="J15" s="74">
        <v>2</v>
      </c>
      <c r="K15" s="75">
        <f>SUM(B15:J15)</f>
        <v>252</v>
      </c>
      <c r="M15" s="56">
        <v>196</v>
      </c>
      <c r="N15" s="57">
        <v>37</v>
      </c>
      <c r="O15" s="57">
        <v>10</v>
      </c>
      <c r="P15" s="57">
        <v>2</v>
      </c>
      <c r="Q15" s="57">
        <v>1</v>
      </c>
      <c r="R15" s="57">
        <v>8</v>
      </c>
      <c r="S15" s="57">
        <v>5</v>
      </c>
      <c r="T15" s="57">
        <v>3</v>
      </c>
      <c r="U15" s="74">
        <v>1</v>
      </c>
      <c r="V15" s="75">
        <f>SUM(M15:U15)</f>
        <v>263</v>
      </c>
      <c r="X15" s="76">
        <f t="shared" si="2"/>
        <v>515</v>
      </c>
    </row>
    <row r="16" spans="1:30" ht="15.75" customHeight="1">
      <c r="A16" s="77" t="s">
        <v>25</v>
      </c>
      <c r="B16" s="78">
        <f t="shared" ref="B16:K16" si="3">SUM(B12:B15)</f>
        <v>647</v>
      </c>
      <c r="C16" s="79">
        <f t="shared" si="3"/>
        <v>193</v>
      </c>
      <c r="D16" s="79">
        <f t="shared" si="3"/>
        <v>24</v>
      </c>
      <c r="E16" s="79">
        <f t="shared" si="3"/>
        <v>4</v>
      </c>
      <c r="F16" s="79">
        <f t="shared" si="3"/>
        <v>11</v>
      </c>
      <c r="G16" s="79">
        <f t="shared" si="3"/>
        <v>23</v>
      </c>
      <c r="H16" s="79">
        <f t="shared" si="3"/>
        <v>5</v>
      </c>
      <c r="I16" s="79">
        <f t="shared" si="3"/>
        <v>9</v>
      </c>
      <c r="J16" s="80">
        <f t="shared" si="3"/>
        <v>4</v>
      </c>
      <c r="K16" s="77">
        <f t="shared" si="3"/>
        <v>920</v>
      </c>
      <c r="M16" s="78">
        <f t="shared" ref="M16:V16" si="4">SUM(M12:M15)</f>
        <v>624</v>
      </c>
      <c r="N16" s="79">
        <f t="shared" si="4"/>
        <v>133</v>
      </c>
      <c r="O16" s="79">
        <f t="shared" si="4"/>
        <v>25</v>
      </c>
      <c r="P16" s="79">
        <f t="shared" si="4"/>
        <v>6</v>
      </c>
      <c r="Q16" s="79">
        <f t="shared" si="4"/>
        <v>13</v>
      </c>
      <c r="R16" s="79">
        <f t="shared" si="4"/>
        <v>19</v>
      </c>
      <c r="S16" s="79">
        <f t="shared" si="4"/>
        <v>14</v>
      </c>
      <c r="T16" s="79">
        <f t="shared" si="4"/>
        <v>6</v>
      </c>
      <c r="U16" s="80">
        <f t="shared" si="4"/>
        <v>4</v>
      </c>
      <c r="V16" s="77">
        <f t="shared" si="4"/>
        <v>844</v>
      </c>
      <c r="X16" s="81">
        <f t="shared" si="2"/>
        <v>1764</v>
      </c>
    </row>
    <row r="17" spans="1:24" ht="15.75" customHeight="1">
      <c r="A17" s="65">
        <v>0.33333333333333331</v>
      </c>
      <c r="B17" s="44">
        <v>173</v>
      </c>
      <c r="C17" s="45">
        <v>53</v>
      </c>
      <c r="D17" s="45">
        <v>2</v>
      </c>
      <c r="E17" s="45">
        <v>1</v>
      </c>
      <c r="F17" s="45">
        <v>0</v>
      </c>
      <c r="G17" s="45">
        <v>5</v>
      </c>
      <c r="H17" s="45">
        <v>4</v>
      </c>
      <c r="I17" s="45">
        <v>1</v>
      </c>
      <c r="J17" s="66">
        <v>3</v>
      </c>
      <c r="K17" s="67">
        <f>SUM(B17:J17)</f>
        <v>242</v>
      </c>
      <c r="M17" s="44">
        <v>175</v>
      </c>
      <c r="N17" s="45">
        <v>42</v>
      </c>
      <c r="O17" s="45">
        <v>6</v>
      </c>
      <c r="P17" s="45">
        <v>2</v>
      </c>
      <c r="Q17" s="45">
        <v>0</v>
      </c>
      <c r="R17" s="45">
        <v>2</v>
      </c>
      <c r="S17" s="45">
        <v>4</v>
      </c>
      <c r="T17" s="45">
        <v>1</v>
      </c>
      <c r="U17" s="66">
        <v>4</v>
      </c>
      <c r="V17" s="67">
        <f>SUM(M17:U17)</f>
        <v>236</v>
      </c>
      <c r="X17" s="68">
        <f t="shared" si="2"/>
        <v>478</v>
      </c>
    </row>
    <row r="18" spans="1:24" ht="15.75" customHeight="1">
      <c r="A18" s="69">
        <v>0.34375</v>
      </c>
      <c r="B18" s="49">
        <v>140</v>
      </c>
      <c r="C18" s="46">
        <v>31</v>
      </c>
      <c r="D18" s="46">
        <v>6</v>
      </c>
      <c r="E18" s="46">
        <v>2</v>
      </c>
      <c r="F18" s="46">
        <v>1</v>
      </c>
      <c r="G18" s="46">
        <v>5</v>
      </c>
      <c r="H18" s="46">
        <v>0</v>
      </c>
      <c r="I18" s="46">
        <v>1</v>
      </c>
      <c r="J18" s="70">
        <v>1</v>
      </c>
      <c r="K18" s="71">
        <f>SUM(B18:J18)</f>
        <v>187</v>
      </c>
      <c r="M18" s="49">
        <v>160</v>
      </c>
      <c r="N18" s="46">
        <v>24</v>
      </c>
      <c r="O18" s="46">
        <v>6</v>
      </c>
      <c r="P18" s="46">
        <v>2</v>
      </c>
      <c r="Q18" s="46">
        <v>1</v>
      </c>
      <c r="R18" s="46">
        <v>3</v>
      </c>
      <c r="S18" s="46">
        <v>1</v>
      </c>
      <c r="T18" s="46">
        <v>2</v>
      </c>
      <c r="U18" s="70">
        <v>0</v>
      </c>
      <c r="V18" s="71">
        <f>SUM(M18:U18)</f>
        <v>199</v>
      </c>
      <c r="X18" s="72">
        <f t="shared" si="2"/>
        <v>386</v>
      </c>
    </row>
    <row r="19" spans="1:24" ht="15.75" customHeight="1">
      <c r="A19" s="69">
        <v>0.35416666666666669</v>
      </c>
      <c r="B19" s="49">
        <v>171</v>
      </c>
      <c r="C19" s="46">
        <v>32</v>
      </c>
      <c r="D19" s="46">
        <v>9</v>
      </c>
      <c r="E19" s="46">
        <v>3</v>
      </c>
      <c r="F19" s="46">
        <v>1</v>
      </c>
      <c r="G19" s="46">
        <v>1</v>
      </c>
      <c r="H19" s="46">
        <v>1</v>
      </c>
      <c r="I19" s="46">
        <v>1</v>
      </c>
      <c r="J19" s="70">
        <v>2</v>
      </c>
      <c r="K19" s="71">
        <f>SUM(B19:J19)</f>
        <v>221</v>
      </c>
      <c r="M19" s="49">
        <v>147</v>
      </c>
      <c r="N19" s="46">
        <v>32</v>
      </c>
      <c r="O19" s="46">
        <v>8</v>
      </c>
      <c r="P19" s="46">
        <v>1</v>
      </c>
      <c r="Q19" s="46">
        <v>2</v>
      </c>
      <c r="R19" s="46">
        <v>2</v>
      </c>
      <c r="S19" s="46">
        <v>2</v>
      </c>
      <c r="T19" s="46">
        <v>1</v>
      </c>
      <c r="U19" s="70">
        <v>4</v>
      </c>
      <c r="V19" s="71">
        <f>SUM(M19:U19)</f>
        <v>199</v>
      </c>
      <c r="X19" s="72">
        <f t="shared" si="2"/>
        <v>420</v>
      </c>
    </row>
    <row r="20" spans="1:24" ht="15.75" customHeight="1">
      <c r="A20" s="73">
        <v>0.36458333333333331</v>
      </c>
      <c r="B20" s="56">
        <v>145</v>
      </c>
      <c r="C20" s="57">
        <v>32</v>
      </c>
      <c r="D20" s="57">
        <v>15</v>
      </c>
      <c r="E20" s="57">
        <v>1</v>
      </c>
      <c r="F20" s="57">
        <v>3</v>
      </c>
      <c r="G20" s="57">
        <v>1</v>
      </c>
      <c r="H20" s="57">
        <v>0</v>
      </c>
      <c r="I20" s="57">
        <v>2</v>
      </c>
      <c r="J20" s="74">
        <v>2</v>
      </c>
      <c r="K20" s="75">
        <f>SUM(B20:J20)</f>
        <v>201</v>
      </c>
      <c r="M20" s="56">
        <v>165</v>
      </c>
      <c r="N20" s="57">
        <v>35</v>
      </c>
      <c r="O20" s="57">
        <v>11</v>
      </c>
      <c r="P20" s="57">
        <v>2</v>
      </c>
      <c r="Q20" s="57">
        <v>1</v>
      </c>
      <c r="R20" s="57">
        <v>2</v>
      </c>
      <c r="S20" s="57">
        <v>4</v>
      </c>
      <c r="T20" s="57">
        <v>2</v>
      </c>
      <c r="U20" s="74">
        <v>0</v>
      </c>
      <c r="V20" s="75">
        <f>SUM(M20:U20)</f>
        <v>222</v>
      </c>
      <c r="X20" s="76">
        <f t="shared" si="2"/>
        <v>423</v>
      </c>
    </row>
    <row r="21" spans="1:24" ht="15.75" customHeight="1">
      <c r="A21" s="77" t="s">
        <v>25</v>
      </c>
      <c r="B21" s="78">
        <f t="shared" ref="B21:K21" si="5">SUM(B17:B20)</f>
        <v>629</v>
      </c>
      <c r="C21" s="79">
        <f t="shared" si="5"/>
        <v>148</v>
      </c>
      <c r="D21" s="79">
        <f t="shared" si="5"/>
        <v>32</v>
      </c>
      <c r="E21" s="79">
        <f t="shared" si="5"/>
        <v>7</v>
      </c>
      <c r="F21" s="79">
        <f t="shared" si="5"/>
        <v>5</v>
      </c>
      <c r="G21" s="79">
        <f t="shared" si="5"/>
        <v>12</v>
      </c>
      <c r="H21" s="79">
        <f t="shared" si="5"/>
        <v>5</v>
      </c>
      <c r="I21" s="79">
        <f t="shared" si="5"/>
        <v>5</v>
      </c>
      <c r="J21" s="80">
        <f t="shared" si="5"/>
        <v>8</v>
      </c>
      <c r="K21" s="77">
        <f t="shared" si="5"/>
        <v>851</v>
      </c>
      <c r="M21" s="78">
        <f t="shared" ref="M21:V21" si="6">SUM(M17:M20)</f>
        <v>647</v>
      </c>
      <c r="N21" s="79">
        <f t="shared" si="6"/>
        <v>133</v>
      </c>
      <c r="O21" s="79">
        <f t="shared" si="6"/>
        <v>31</v>
      </c>
      <c r="P21" s="79">
        <f t="shared" si="6"/>
        <v>7</v>
      </c>
      <c r="Q21" s="79">
        <f t="shared" si="6"/>
        <v>4</v>
      </c>
      <c r="R21" s="79">
        <f t="shared" si="6"/>
        <v>9</v>
      </c>
      <c r="S21" s="79">
        <f t="shared" si="6"/>
        <v>11</v>
      </c>
      <c r="T21" s="79">
        <f t="shared" si="6"/>
        <v>6</v>
      </c>
      <c r="U21" s="80">
        <f t="shared" si="6"/>
        <v>8</v>
      </c>
      <c r="V21" s="77">
        <f t="shared" si="6"/>
        <v>856</v>
      </c>
      <c r="X21" s="81">
        <f t="shared" si="2"/>
        <v>1707</v>
      </c>
    </row>
    <row r="22" spans="1:24" ht="15.75" customHeight="1">
      <c r="A22" s="65">
        <v>0.375</v>
      </c>
      <c r="B22" s="44">
        <v>150</v>
      </c>
      <c r="C22" s="45">
        <v>26</v>
      </c>
      <c r="D22" s="45">
        <v>10</v>
      </c>
      <c r="E22" s="45">
        <v>3</v>
      </c>
      <c r="F22" s="45">
        <v>0</v>
      </c>
      <c r="G22" s="45">
        <v>6</v>
      </c>
      <c r="H22" s="45">
        <v>0</v>
      </c>
      <c r="I22" s="45">
        <v>0</v>
      </c>
      <c r="J22" s="66">
        <v>2</v>
      </c>
      <c r="K22" s="67">
        <f>SUM(B22:J22)</f>
        <v>197</v>
      </c>
      <c r="M22" s="44">
        <v>153</v>
      </c>
      <c r="N22" s="45">
        <v>24</v>
      </c>
      <c r="O22" s="45">
        <v>7</v>
      </c>
      <c r="P22" s="45">
        <v>5</v>
      </c>
      <c r="Q22" s="45">
        <v>0</v>
      </c>
      <c r="R22" s="45">
        <v>2</v>
      </c>
      <c r="S22" s="45">
        <v>1</v>
      </c>
      <c r="T22" s="45">
        <v>0</v>
      </c>
      <c r="U22" s="66">
        <v>1</v>
      </c>
      <c r="V22" s="67">
        <f>SUM(M22:U22)</f>
        <v>193</v>
      </c>
      <c r="X22" s="68">
        <f t="shared" si="2"/>
        <v>390</v>
      </c>
    </row>
    <row r="23" spans="1:24" ht="15.75" customHeight="1">
      <c r="A23" s="69">
        <v>0.38541666666666669</v>
      </c>
      <c r="B23" s="49">
        <v>159</v>
      </c>
      <c r="C23" s="46">
        <v>43</v>
      </c>
      <c r="D23" s="46">
        <v>10</v>
      </c>
      <c r="E23" s="46">
        <v>1</v>
      </c>
      <c r="F23" s="46">
        <v>4</v>
      </c>
      <c r="G23" s="46">
        <v>4</v>
      </c>
      <c r="H23" s="46">
        <v>0</v>
      </c>
      <c r="I23" s="46">
        <v>0</v>
      </c>
      <c r="J23" s="70">
        <v>0</v>
      </c>
      <c r="K23" s="71">
        <f>SUM(B23:J23)</f>
        <v>221</v>
      </c>
      <c r="M23" s="49">
        <v>163</v>
      </c>
      <c r="N23" s="46">
        <v>30</v>
      </c>
      <c r="O23" s="46">
        <v>5</v>
      </c>
      <c r="P23" s="46">
        <v>2</v>
      </c>
      <c r="Q23" s="46">
        <v>1</v>
      </c>
      <c r="R23" s="46">
        <v>0</v>
      </c>
      <c r="S23" s="46">
        <v>1</v>
      </c>
      <c r="T23" s="46">
        <v>0</v>
      </c>
      <c r="U23" s="70">
        <v>1</v>
      </c>
      <c r="V23" s="71">
        <f>SUM(M23:U23)</f>
        <v>203</v>
      </c>
      <c r="X23" s="72">
        <f t="shared" si="2"/>
        <v>424</v>
      </c>
    </row>
    <row r="24" spans="1:24" ht="15.75" customHeight="1">
      <c r="A24" s="69">
        <v>0.39583333333333331</v>
      </c>
      <c r="B24" s="49">
        <v>142</v>
      </c>
      <c r="C24" s="46">
        <v>38</v>
      </c>
      <c r="D24" s="46">
        <v>7</v>
      </c>
      <c r="E24" s="46">
        <v>5</v>
      </c>
      <c r="F24" s="46">
        <v>2</v>
      </c>
      <c r="G24" s="46">
        <v>2</v>
      </c>
      <c r="H24" s="46">
        <v>0</v>
      </c>
      <c r="I24" s="46">
        <v>1</v>
      </c>
      <c r="J24" s="70">
        <v>1</v>
      </c>
      <c r="K24" s="71">
        <f>SUM(B24:J24)</f>
        <v>198</v>
      </c>
      <c r="M24" s="49">
        <v>137</v>
      </c>
      <c r="N24" s="46">
        <v>31</v>
      </c>
      <c r="O24" s="46">
        <v>11</v>
      </c>
      <c r="P24" s="46">
        <v>0</v>
      </c>
      <c r="Q24" s="46">
        <v>2</v>
      </c>
      <c r="R24" s="46">
        <v>1</v>
      </c>
      <c r="S24" s="46">
        <v>0</v>
      </c>
      <c r="T24" s="46">
        <v>0</v>
      </c>
      <c r="U24" s="70">
        <v>0</v>
      </c>
      <c r="V24" s="71">
        <f>SUM(M24:U24)</f>
        <v>182</v>
      </c>
      <c r="X24" s="72">
        <f t="shared" si="2"/>
        <v>380</v>
      </c>
    </row>
    <row r="25" spans="1:24" ht="15.75" customHeight="1">
      <c r="A25" s="73">
        <v>0.40625</v>
      </c>
      <c r="B25" s="56">
        <v>161</v>
      </c>
      <c r="C25" s="57">
        <v>24</v>
      </c>
      <c r="D25" s="57">
        <v>5</v>
      </c>
      <c r="E25" s="57">
        <v>2</v>
      </c>
      <c r="F25" s="57">
        <v>1</v>
      </c>
      <c r="G25" s="57">
        <v>2</v>
      </c>
      <c r="H25" s="57">
        <v>0</v>
      </c>
      <c r="I25" s="57">
        <v>0</v>
      </c>
      <c r="J25" s="74">
        <v>2</v>
      </c>
      <c r="K25" s="75">
        <f>SUM(B25:J25)</f>
        <v>197</v>
      </c>
      <c r="M25" s="56">
        <v>134</v>
      </c>
      <c r="N25" s="57">
        <v>25</v>
      </c>
      <c r="O25" s="57">
        <v>12</v>
      </c>
      <c r="P25" s="57">
        <v>2</v>
      </c>
      <c r="Q25" s="57">
        <v>1</v>
      </c>
      <c r="R25" s="57">
        <v>0</v>
      </c>
      <c r="S25" s="57">
        <v>1</v>
      </c>
      <c r="T25" s="57">
        <v>0</v>
      </c>
      <c r="U25" s="74">
        <v>0</v>
      </c>
      <c r="V25" s="75">
        <f>SUM(M25:U25)</f>
        <v>175</v>
      </c>
      <c r="X25" s="76">
        <f t="shared" si="2"/>
        <v>372</v>
      </c>
    </row>
    <row r="26" spans="1:24" ht="15.75" customHeight="1">
      <c r="A26" s="77" t="s">
        <v>25</v>
      </c>
      <c r="B26" s="78">
        <f t="shared" ref="B26:K26" si="7">SUM(B22:B25)</f>
        <v>612</v>
      </c>
      <c r="C26" s="79">
        <f t="shared" si="7"/>
        <v>131</v>
      </c>
      <c r="D26" s="79">
        <f t="shared" si="7"/>
        <v>32</v>
      </c>
      <c r="E26" s="79">
        <f t="shared" si="7"/>
        <v>11</v>
      </c>
      <c r="F26" s="79">
        <f t="shared" si="7"/>
        <v>7</v>
      </c>
      <c r="G26" s="79">
        <f t="shared" si="7"/>
        <v>14</v>
      </c>
      <c r="H26" s="79">
        <f t="shared" si="7"/>
        <v>0</v>
      </c>
      <c r="I26" s="79">
        <f t="shared" si="7"/>
        <v>1</v>
      </c>
      <c r="J26" s="80">
        <f t="shared" si="7"/>
        <v>5</v>
      </c>
      <c r="K26" s="77">
        <f t="shared" si="7"/>
        <v>813</v>
      </c>
      <c r="M26" s="78">
        <f t="shared" ref="M26:V26" si="8">SUM(M22:M25)</f>
        <v>587</v>
      </c>
      <c r="N26" s="79">
        <f t="shared" si="8"/>
        <v>110</v>
      </c>
      <c r="O26" s="79">
        <f t="shared" si="8"/>
        <v>35</v>
      </c>
      <c r="P26" s="79">
        <f t="shared" si="8"/>
        <v>9</v>
      </c>
      <c r="Q26" s="79">
        <f t="shared" si="8"/>
        <v>4</v>
      </c>
      <c r="R26" s="79">
        <f t="shared" si="8"/>
        <v>3</v>
      </c>
      <c r="S26" s="79">
        <f t="shared" si="8"/>
        <v>3</v>
      </c>
      <c r="T26" s="79">
        <f t="shared" si="8"/>
        <v>0</v>
      </c>
      <c r="U26" s="80">
        <f t="shared" si="8"/>
        <v>2</v>
      </c>
      <c r="V26" s="77">
        <f t="shared" si="8"/>
        <v>753</v>
      </c>
      <c r="X26" s="81">
        <f t="shared" si="2"/>
        <v>1566</v>
      </c>
    </row>
    <row r="27" spans="1:24" ht="15.75" customHeight="1">
      <c r="A27" s="65">
        <v>0.41666666666666669</v>
      </c>
      <c r="B27" s="44">
        <v>131</v>
      </c>
      <c r="C27" s="45">
        <v>21</v>
      </c>
      <c r="D27" s="45">
        <v>6</v>
      </c>
      <c r="E27" s="45">
        <v>3</v>
      </c>
      <c r="F27" s="45">
        <v>1</v>
      </c>
      <c r="G27" s="45">
        <v>2</v>
      </c>
      <c r="H27" s="45">
        <v>0</v>
      </c>
      <c r="I27" s="45">
        <v>0</v>
      </c>
      <c r="J27" s="66">
        <v>0</v>
      </c>
      <c r="K27" s="67">
        <f>SUM(B27:J27)</f>
        <v>164</v>
      </c>
      <c r="M27" s="44">
        <v>128</v>
      </c>
      <c r="N27" s="45">
        <v>29</v>
      </c>
      <c r="O27" s="45">
        <v>8</v>
      </c>
      <c r="P27" s="45">
        <v>6</v>
      </c>
      <c r="Q27" s="45">
        <v>1</v>
      </c>
      <c r="R27" s="45">
        <v>1</v>
      </c>
      <c r="S27" s="45">
        <v>0</v>
      </c>
      <c r="T27" s="45">
        <v>1</v>
      </c>
      <c r="U27" s="66">
        <v>0</v>
      </c>
      <c r="V27" s="67">
        <f>SUM(M27:U27)</f>
        <v>174</v>
      </c>
      <c r="X27" s="68">
        <f t="shared" si="2"/>
        <v>338</v>
      </c>
    </row>
    <row r="28" spans="1:24" ht="15.75" customHeight="1">
      <c r="A28" s="69">
        <v>0.42708333333333331</v>
      </c>
      <c r="B28" s="49">
        <v>151</v>
      </c>
      <c r="C28" s="46">
        <v>22</v>
      </c>
      <c r="D28" s="46">
        <v>7</v>
      </c>
      <c r="E28" s="46">
        <v>3</v>
      </c>
      <c r="F28" s="46">
        <v>1</v>
      </c>
      <c r="G28" s="46">
        <v>2</v>
      </c>
      <c r="H28" s="46">
        <v>0</v>
      </c>
      <c r="I28" s="46">
        <v>0</v>
      </c>
      <c r="J28" s="70">
        <v>1</v>
      </c>
      <c r="K28" s="71">
        <f>SUM(B28:J28)</f>
        <v>187</v>
      </c>
      <c r="M28" s="49">
        <v>113</v>
      </c>
      <c r="N28" s="46">
        <v>29</v>
      </c>
      <c r="O28" s="46">
        <v>5</v>
      </c>
      <c r="P28" s="46">
        <v>3</v>
      </c>
      <c r="Q28" s="46">
        <v>2</v>
      </c>
      <c r="R28" s="46">
        <v>3</v>
      </c>
      <c r="S28" s="46">
        <v>1</v>
      </c>
      <c r="T28" s="46">
        <v>0</v>
      </c>
      <c r="U28" s="70">
        <v>1</v>
      </c>
      <c r="V28" s="71">
        <f>SUM(M28:U28)</f>
        <v>157</v>
      </c>
      <c r="X28" s="72">
        <f t="shared" si="2"/>
        <v>344</v>
      </c>
    </row>
    <row r="29" spans="1:24" ht="15.75" customHeight="1">
      <c r="A29" s="69">
        <v>0.4375</v>
      </c>
      <c r="B29" s="49">
        <v>130</v>
      </c>
      <c r="C29" s="46">
        <v>24</v>
      </c>
      <c r="D29" s="46">
        <v>9</v>
      </c>
      <c r="E29" s="46">
        <v>4</v>
      </c>
      <c r="F29" s="46">
        <v>1</v>
      </c>
      <c r="G29" s="46">
        <v>3</v>
      </c>
      <c r="H29" s="46">
        <v>0</v>
      </c>
      <c r="I29" s="46">
        <v>1</v>
      </c>
      <c r="J29" s="70">
        <v>1</v>
      </c>
      <c r="K29" s="71">
        <f>SUM(B29:J29)</f>
        <v>173</v>
      </c>
      <c r="M29" s="49">
        <v>142</v>
      </c>
      <c r="N29" s="46">
        <v>22</v>
      </c>
      <c r="O29" s="46">
        <v>11</v>
      </c>
      <c r="P29" s="46">
        <v>5</v>
      </c>
      <c r="Q29" s="46">
        <v>0</v>
      </c>
      <c r="R29" s="46">
        <v>4</v>
      </c>
      <c r="S29" s="46">
        <v>0</v>
      </c>
      <c r="T29" s="46">
        <v>0</v>
      </c>
      <c r="U29" s="70">
        <v>0</v>
      </c>
      <c r="V29" s="71">
        <f>SUM(M29:U29)</f>
        <v>184</v>
      </c>
      <c r="X29" s="72">
        <f t="shared" si="2"/>
        <v>357</v>
      </c>
    </row>
    <row r="30" spans="1:24" ht="15.75" customHeight="1">
      <c r="A30" s="73">
        <v>0.44791666666666669</v>
      </c>
      <c r="B30" s="56">
        <v>138</v>
      </c>
      <c r="C30" s="57">
        <v>31</v>
      </c>
      <c r="D30" s="57">
        <v>9</v>
      </c>
      <c r="E30" s="57">
        <v>1</v>
      </c>
      <c r="F30" s="57">
        <v>1</v>
      </c>
      <c r="G30" s="57">
        <v>1</v>
      </c>
      <c r="H30" s="57">
        <v>0</v>
      </c>
      <c r="I30" s="57">
        <v>4</v>
      </c>
      <c r="J30" s="74">
        <v>0</v>
      </c>
      <c r="K30" s="75">
        <f>SUM(B30:J30)</f>
        <v>185</v>
      </c>
      <c r="M30" s="56">
        <v>136</v>
      </c>
      <c r="N30" s="57">
        <v>24</v>
      </c>
      <c r="O30" s="57">
        <v>13</v>
      </c>
      <c r="P30" s="57">
        <v>2</v>
      </c>
      <c r="Q30" s="57">
        <v>1</v>
      </c>
      <c r="R30" s="57">
        <v>0</v>
      </c>
      <c r="S30" s="57">
        <v>0</v>
      </c>
      <c r="T30" s="57">
        <v>0</v>
      </c>
      <c r="U30" s="74">
        <v>3</v>
      </c>
      <c r="V30" s="75">
        <f>SUM(M30:U30)</f>
        <v>179</v>
      </c>
      <c r="X30" s="76">
        <f t="shared" si="2"/>
        <v>364</v>
      </c>
    </row>
    <row r="31" spans="1:24" ht="15.75" customHeight="1">
      <c r="A31" s="77" t="s">
        <v>25</v>
      </c>
      <c r="B31" s="78">
        <f t="shared" ref="B31:K31" si="9">SUM(B27:B30)</f>
        <v>550</v>
      </c>
      <c r="C31" s="79">
        <f t="shared" si="9"/>
        <v>98</v>
      </c>
      <c r="D31" s="79">
        <f t="shared" si="9"/>
        <v>31</v>
      </c>
      <c r="E31" s="79">
        <f t="shared" si="9"/>
        <v>11</v>
      </c>
      <c r="F31" s="79">
        <f t="shared" si="9"/>
        <v>4</v>
      </c>
      <c r="G31" s="79">
        <f t="shared" si="9"/>
        <v>8</v>
      </c>
      <c r="H31" s="79">
        <f t="shared" si="9"/>
        <v>0</v>
      </c>
      <c r="I31" s="79">
        <f t="shared" si="9"/>
        <v>5</v>
      </c>
      <c r="J31" s="80">
        <f t="shared" si="9"/>
        <v>2</v>
      </c>
      <c r="K31" s="77">
        <f t="shared" si="9"/>
        <v>709</v>
      </c>
      <c r="M31" s="78">
        <f t="shared" ref="M31:V31" si="10">SUM(M27:M30)</f>
        <v>519</v>
      </c>
      <c r="N31" s="79">
        <f t="shared" si="10"/>
        <v>104</v>
      </c>
      <c r="O31" s="79">
        <f t="shared" si="10"/>
        <v>37</v>
      </c>
      <c r="P31" s="79">
        <f t="shared" si="10"/>
        <v>16</v>
      </c>
      <c r="Q31" s="79">
        <f t="shared" si="10"/>
        <v>4</v>
      </c>
      <c r="R31" s="79">
        <f t="shared" si="10"/>
        <v>8</v>
      </c>
      <c r="S31" s="79">
        <f t="shared" si="10"/>
        <v>1</v>
      </c>
      <c r="T31" s="79">
        <f t="shared" si="10"/>
        <v>1</v>
      </c>
      <c r="U31" s="80">
        <f t="shared" si="10"/>
        <v>4</v>
      </c>
      <c r="V31" s="77">
        <f t="shared" si="10"/>
        <v>694</v>
      </c>
      <c r="X31" s="81">
        <f t="shared" si="2"/>
        <v>1403</v>
      </c>
    </row>
    <row r="32" spans="1:24" ht="15.75" customHeight="1">
      <c r="A32" s="65">
        <v>0.45833333333333331</v>
      </c>
      <c r="B32" s="44">
        <v>139</v>
      </c>
      <c r="C32" s="45">
        <v>29</v>
      </c>
      <c r="D32" s="45">
        <v>11</v>
      </c>
      <c r="E32" s="45">
        <v>3</v>
      </c>
      <c r="F32" s="45">
        <v>1</v>
      </c>
      <c r="G32" s="45">
        <v>3</v>
      </c>
      <c r="H32" s="45">
        <v>0</v>
      </c>
      <c r="I32" s="45">
        <v>1</v>
      </c>
      <c r="J32" s="66">
        <v>1</v>
      </c>
      <c r="K32" s="67">
        <f>SUM(B32:J32)</f>
        <v>188</v>
      </c>
      <c r="M32" s="44">
        <v>134</v>
      </c>
      <c r="N32" s="45">
        <v>16</v>
      </c>
      <c r="O32" s="45">
        <v>7</v>
      </c>
      <c r="P32" s="45">
        <v>3</v>
      </c>
      <c r="Q32" s="45">
        <v>1</v>
      </c>
      <c r="R32" s="45">
        <v>2</v>
      </c>
      <c r="S32" s="45">
        <v>0</v>
      </c>
      <c r="T32" s="45">
        <v>0</v>
      </c>
      <c r="U32" s="66">
        <v>0</v>
      </c>
      <c r="V32" s="67">
        <f>SUM(M32:U32)</f>
        <v>163</v>
      </c>
      <c r="X32" s="68">
        <f t="shared" si="2"/>
        <v>351</v>
      </c>
    </row>
    <row r="33" spans="1:24" ht="15.75" customHeight="1">
      <c r="A33" s="69">
        <v>0.46875</v>
      </c>
      <c r="B33" s="49">
        <v>133</v>
      </c>
      <c r="C33" s="46">
        <v>21</v>
      </c>
      <c r="D33" s="46">
        <v>9</v>
      </c>
      <c r="E33" s="46">
        <v>6</v>
      </c>
      <c r="F33" s="46">
        <v>1</v>
      </c>
      <c r="G33" s="46">
        <v>1</v>
      </c>
      <c r="H33" s="46">
        <v>0</v>
      </c>
      <c r="I33" s="46">
        <v>0</v>
      </c>
      <c r="J33" s="70">
        <v>0</v>
      </c>
      <c r="K33" s="71">
        <f>SUM(B33:J33)</f>
        <v>171</v>
      </c>
      <c r="M33" s="49">
        <v>139</v>
      </c>
      <c r="N33" s="46">
        <v>19</v>
      </c>
      <c r="O33" s="46">
        <v>4</v>
      </c>
      <c r="P33" s="46">
        <v>2</v>
      </c>
      <c r="Q33" s="46">
        <v>1</v>
      </c>
      <c r="R33" s="46">
        <v>1</v>
      </c>
      <c r="S33" s="46">
        <v>0</v>
      </c>
      <c r="T33" s="46">
        <v>1</v>
      </c>
      <c r="U33" s="70">
        <v>0</v>
      </c>
      <c r="V33" s="71">
        <f>SUM(M33:U33)</f>
        <v>167</v>
      </c>
      <c r="X33" s="72">
        <f t="shared" si="2"/>
        <v>338</v>
      </c>
    </row>
    <row r="34" spans="1:24" ht="15.75" customHeight="1">
      <c r="A34" s="69">
        <v>0.47916666666666669</v>
      </c>
      <c r="B34" s="49">
        <v>137</v>
      </c>
      <c r="C34" s="46">
        <v>36</v>
      </c>
      <c r="D34" s="46">
        <v>9</v>
      </c>
      <c r="E34" s="46">
        <v>1</v>
      </c>
      <c r="F34" s="46">
        <v>0</v>
      </c>
      <c r="G34" s="46">
        <v>0</v>
      </c>
      <c r="H34" s="46">
        <v>0</v>
      </c>
      <c r="I34" s="46">
        <v>0</v>
      </c>
      <c r="J34" s="70">
        <v>0</v>
      </c>
      <c r="K34" s="71">
        <f>SUM(B34:J34)</f>
        <v>183</v>
      </c>
      <c r="M34" s="49">
        <v>138</v>
      </c>
      <c r="N34" s="46">
        <v>24</v>
      </c>
      <c r="O34" s="46">
        <v>7</v>
      </c>
      <c r="P34" s="46">
        <v>1</v>
      </c>
      <c r="Q34" s="46">
        <v>0</v>
      </c>
      <c r="R34" s="46">
        <v>2</v>
      </c>
      <c r="S34" s="46">
        <v>1</v>
      </c>
      <c r="T34" s="46">
        <v>0</v>
      </c>
      <c r="U34" s="70">
        <v>0</v>
      </c>
      <c r="V34" s="71">
        <f>SUM(M34:U34)</f>
        <v>173</v>
      </c>
      <c r="X34" s="72">
        <f t="shared" si="2"/>
        <v>356</v>
      </c>
    </row>
    <row r="35" spans="1:24" ht="15.75" customHeight="1">
      <c r="A35" s="73">
        <v>0.48958333333333331</v>
      </c>
      <c r="B35" s="56">
        <v>151</v>
      </c>
      <c r="C35" s="57">
        <v>28</v>
      </c>
      <c r="D35" s="57">
        <v>6</v>
      </c>
      <c r="E35" s="57">
        <v>1</v>
      </c>
      <c r="F35" s="57">
        <v>1</v>
      </c>
      <c r="G35" s="57">
        <v>2</v>
      </c>
      <c r="H35" s="57">
        <v>0</v>
      </c>
      <c r="I35" s="57">
        <v>0</v>
      </c>
      <c r="J35" s="74">
        <v>0</v>
      </c>
      <c r="K35" s="75">
        <f>SUM(B35:J35)</f>
        <v>189</v>
      </c>
      <c r="M35" s="56">
        <v>123</v>
      </c>
      <c r="N35" s="57">
        <v>27</v>
      </c>
      <c r="O35" s="57">
        <v>8</v>
      </c>
      <c r="P35" s="57">
        <v>6</v>
      </c>
      <c r="Q35" s="57">
        <v>1</v>
      </c>
      <c r="R35" s="57">
        <v>2</v>
      </c>
      <c r="S35" s="57">
        <v>0</v>
      </c>
      <c r="T35" s="57">
        <v>2</v>
      </c>
      <c r="U35" s="74">
        <v>0</v>
      </c>
      <c r="V35" s="75">
        <f>SUM(M35:U35)</f>
        <v>169</v>
      </c>
      <c r="X35" s="76">
        <f t="shared" si="2"/>
        <v>358</v>
      </c>
    </row>
    <row r="36" spans="1:24" ht="15.75" customHeight="1">
      <c r="A36" s="77" t="s">
        <v>25</v>
      </c>
      <c r="B36" s="78">
        <f t="shared" ref="B36:K36" si="11">SUM(B32:B35)</f>
        <v>560</v>
      </c>
      <c r="C36" s="79">
        <f t="shared" si="11"/>
        <v>114</v>
      </c>
      <c r="D36" s="79">
        <f t="shared" si="11"/>
        <v>35</v>
      </c>
      <c r="E36" s="79">
        <f t="shared" si="11"/>
        <v>11</v>
      </c>
      <c r="F36" s="79">
        <f t="shared" si="11"/>
        <v>3</v>
      </c>
      <c r="G36" s="79">
        <f t="shared" si="11"/>
        <v>6</v>
      </c>
      <c r="H36" s="79">
        <f t="shared" si="11"/>
        <v>0</v>
      </c>
      <c r="I36" s="79">
        <f t="shared" si="11"/>
        <v>1</v>
      </c>
      <c r="J36" s="80">
        <f t="shared" si="11"/>
        <v>1</v>
      </c>
      <c r="K36" s="77">
        <f t="shared" si="11"/>
        <v>731</v>
      </c>
      <c r="M36" s="78">
        <f t="shared" ref="M36:V36" si="12">SUM(M32:M35)</f>
        <v>534</v>
      </c>
      <c r="N36" s="79">
        <f t="shared" si="12"/>
        <v>86</v>
      </c>
      <c r="O36" s="79">
        <f t="shared" si="12"/>
        <v>26</v>
      </c>
      <c r="P36" s="79">
        <f t="shared" si="12"/>
        <v>12</v>
      </c>
      <c r="Q36" s="79">
        <f t="shared" si="12"/>
        <v>3</v>
      </c>
      <c r="R36" s="79">
        <f t="shared" si="12"/>
        <v>7</v>
      </c>
      <c r="S36" s="79">
        <f t="shared" si="12"/>
        <v>1</v>
      </c>
      <c r="T36" s="79">
        <f t="shared" si="12"/>
        <v>3</v>
      </c>
      <c r="U36" s="80">
        <f t="shared" si="12"/>
        <v>0</v>
      </c>
      <c r="V36" s="77">
        <f t="shared" si="12"/>
        <v>672</v>
      </c>
      <c r="X36" s="81">
        <f t="shared" si="2"/>
        <v>1403</v>
      </c>
    </row>
    <row r="37" spans="1:24" ht="15.75" customHeight="1">
      <c r="A37" s="65">
        <v>0.5</v>
      </c>
      <c r="B37" s="44">
        <v>168</v>
      </c>
      <c r="C37" s="45">
        <v>39</v>
      </c>
      <c r="D37" s="45">
        <v>10</v>
      </c>
      <c r="E37" s="45">
        <v>1</v>
      </c>
      <c r="F37" s="45">
        <v>2</v>
      </c>
      <c r="G37" s="45">
        <v>0</v>
      </c>
      <c r="H37" s="45">
        <v>0</v>
      </c>
      <c r="I37" s="45">
        <v>0</v>
      </c>
      <c r="J37" s="66">
        <v>1</v>
      </c>
      <c r="K37" s="67">
        <f>SUM(B37:J37)</f>
        <v>221</v>
      </c>
      <c r="M37" s="44">
        <v>138</v>
      </c>
      <c r="N37" s="45">
        <v>32</v>
      </c>
      <c r="O37" s="45">
        <v>5</v>
      </c>
      <c r="P37" s="45">
        <v>4</v>
      </c>
      <c r="Q37" s="45">
        <v>0</v>
      </c>
      <c r="R37" s="45">
        <v>5</v>
      </c>
      <c r="S37" s="45">
        <v>1</v>
      </c>
      <c r="T37" s="45">
        <v>0</v>
      </c>
      <c r="U37" s="66">
        <v>1</v>
      </c>
      <c r="V37" s="67">
        <f>SUM(M37:U37)</f>
        <v>186</v>
      </c>
      <c r="X37" s="68">
        <f t="shared" si="2"/>
        <v>407</v>
      </c>
    </row>
    <row r="38" spans="1:24" ht="15.75" customHeight="1">
      <c r="A38" s="69">
        <v>0.51041666666666663</v>
      </c>
      <c r="B38" s="49">
        <v>136</v>
      </c>
      <c r="C38" s="46">
        <v>33</v>
      </c>
      <c r="D38" s="46">
        <v>4</v>
      </c>
      <c r="E38" s="46">
        <v>2</v>
      </c>
      <c r="F38" s="46">
        <v>1</v>
      </c>
      <c r="G38" s="46">
        <v>5</v>
      </c>
      <c r="H38" s="46">
        <v>0</v>
      </c>
      <c r="I38" s="46">
        <v>2</v>
      </c>
      <c r="J38" s="70">
        <v>2</v>
      </c>
      <c r="K38" s="71">
        <f>SUM(B38:J38)</f>
        <v>185</v>
      </c>
      <c r="M38" s="49">
        <v>136</v>
      </c>
      <c r="N38" s="46">
        <v>25</v>
      </c>
      <c r="O38" s="46">
        <v>4</v>
      </c>
      <c r="P38" s="46">
        <v>3</v>
      </c>
      <c r="Q38" s="46">
        <v>1</v>
      </c>
      <c r="R38" s="46">
        <v>1</v>
      </c>
      <c r="S38" s="46">
        <v>0</v>
      </c>
      <c r="T38" s="46">
        <v>0</v>
      </c>
      <c r="U38" s="70">
        <v>0</v>
      </c>
      <c r="V38" s="71">
        <f>SUM(M38:U38)</f>
        <v>170</v>
      </c>
      <c r="X38" s="72">
        <f t="shared" si="2"/>
        <v>355</v>
      </c>
    </row>
    <row r="39" spans="1:24" ht="15.75" customHeight="1">
      <c r="A39" s="69">
        <v>0.52083333333333337</v>
      </c>
      <c r="B39" s="49">
        <v>125</v>
      </c>
      <c r="C39" s="46">
        <v>23</v>
      </c>
      <c r="D39" s="46">
        <v>4</v>
      </c>
      <c r="E39" s="46">
        <v>4</v>
      </c>
      <c r="F39" s="46">
        <v>1</v>
      </c>
      <c r="G39" s="46">
        <v>0</v>
      </c>
      <c r="H39" s="46">
        <v>0</v>
      </c>
      <c r="I39" s="46">
        <v>0</v>
      </c>
      <c r="J39" s="70">
        <v>0</v>
      </c>
      <c r="K39" s="71">
        <f>SUM(B39:J39)</f>
        <v>157</v>
      </c>
      <c r="M39" s="49">
        <v>134</v>
      </c>
      <c r="N39" s="46">
        <v>33</v>
      </c>
      <c r="O39" s="46">
        <v>6</v>
      </c>
      <c r="P39" s="46">
        <v>7</v>
      </c>
      <c r="Q39" s="46">
        <v>0</v>
      </c>
      <c r="R39" s="46">
        <v>3</v>
      </c>
      <c r="S39" s="46">
        <v>0</v>
      </c>
      <c r="T39" s="46">
        <v>0</v>
      </c>
      <c r="U39" s="70">
        <v>0</v>
      </c>
      <c r="V39" s="71">
        <f>SUM(M39:U39)</f>
        <v>183</v>
      </c>
      <c r="X39" s="72">
        <f t="shared" si="2"/>
        <v>340</v>
      </c>
    </row>
    <row r="40" spans="1:24" ht="15.75" customHeight="1">
      <c r="A40" s="73">
        <v>0.53125</v>
      </c>
      <c r="B40" s="56">
        <v>152</v>
      </c>
      <c r="C40" s="57">
        <v>35</v>
      </c>
      <c r="D40" s="57">
        <v>6</v>
      </c>
      <c r="E40" s="57">
        <v>5</v>
      </c>
      <c r="F40" s="57">
        <v>2</v>
      </c>
      <c r="G40" s="57">
        <v>3</v>
      </c>
      <c r="H40" s="57">
        <v>0</v>
      </c>
      <c r="I40" s="57">
        <v>0</v>
      </c>
      <c r="J40" s="74">
        <v>2</v>
      </c>
      <c r="K40" s="75">
        <f>SUM(B40:J40)</f>
        <v>205</v>
      </c>
      <c r="M40" s="56">
        <v>117</v>
      </c>
      <c r="N40" s="57">
        <v>19</v>
      </c>
      <c r="O40" s="57">
        <v>6</v>
      </c>
      <c r="P40" s="57">
        <v>2</v>
      </c>
      <c r="Q40" s="57">
        <v>1</v>
      </c>
      <c r="R40" s="57">
        <v>1</v>
      </c>
      <c r="S40" s="57">
        <v>0</v>
      </c>
      <c r="T40" s="57">
        <v>2</v>
      </c>
      <c r="U40" s="74">
        <v>0</v>
      </c>
      <c r="V40" s="75">
        <f>SUM(M40:U40)</f>
        <v>148</v>
      </c>
      <c r="X40" s="76">
        <f t="shared" si="2"/>
        <v>353</v>
      </c>
    </row>
    <row r="41" spans="1:24" ht="15.75" customHeight="1">
      <c r="A41" s="77" t="s">
        <v>25</v>
      </c>
      <c r="B41" s="78">
        <f t="shared" ref="B41:K41" si="13">SUM(B37:B40)</f>
        <v>581</v>
      </c>
      <c r="C41" s="79">
        <f t="shared" si="13"/>
        <v>130</v>
      </c>
      <c r="D41" s="79">
        <f t="shared" si="13"/>
        <v>24</v>
      </c>
      <c r="E41" s="79">
        <f t="shared" si="13"/>
        <v>12</v>
      </c>
      <c r="F41" s="79">
        <f t="shared" si="13"/>
        <v>6</v>
      </c>
      <c r="G41" s="79">
        <f t="shared" si="13"/>
        <v>8</v>
      </c>
      <c r="H41" s="79">
        <f t="shared" si="13"/>
        <v>0</v>
      </c>
      <c r="I41" s="79">
        <f t="shared" si="13"/>
        <v>2</v>
      </c>
      <c r="J41" s="80">
        <f t="shared" si="13"/>
        <v>5</v>
      </c>
      <c r="K41" s="77">
        <f t="shared" si="13"/>
        <v>768</v>
      </c>
      <c r="M41" s="78">
        <f t="shared" ref="M41:V41" si="14">SUM(M37:M40)</f>
        <v>525</v>
      </c>
      <c r="N41" s="79">
        <f t="shared" si="14"/>
        <v>109</v>
      </c>
      <c r="O41" s="79">
        <f t="shared" si="14"/>
        <v>21</v>
      </c>
      <c r="P41" s="79">
        <f t="shared" si="14"/>
        <v>16</v>
      </c>
      <c r="Q41" s="79">
        <f t="shared" si="14"/>
        <v>2</v>
      </c>
      <c r="R41" s="79">
        <f t="shared" si="14"/>
        <v>10</v>
      </c>
      <c r="S41" s="79">
        <f t="shared" si="14"/>
        <v>1</v>
      </c>
      <c r="T41" s="79">
        <f t="shared" si="14"/>
        <v>2</v>
      </c>
      <c r="U41" s="80">
        <f t="shared" si="14"/>
        <v>1</v>
      </c>
      <c r="V41" s="77">
        <f t="shared" si="14"/>
        <v>687</v>
      </c>
      <c r="X41" s="81">
        <f t="shared" si="2"/>
        <v>1455</v>
      </c>
    </row>
    <row r="42" spans="1:24" ht="15.75" customHeight="1">
      <c r="A42" s="65">
        <v>0.54166666666666663</v>
      </c>
      <c r="B42" s="44">
        <v>163</v>
      </c>
      <c r="C42" s="45">
        <v>32</v>
      </c>
      <c r="D42" s="45">
        <v>8</v>
      </c>
      <c r="E42" s="45">
        <v>2</v>
      </c>
      <c r="F42" s="45">
        <v>0</v>
      </c>
      <c r="G42" s="45">
        <v>3</v>
      </c>
      <c r="H42" s="45">
        <v>0</v>
      </c>
      <c r="I42" s="45">
        <v>0</v>
      </c>
      <c r="J42" s="66">
        <v>2</v>
      </c>
      <c r="K42" s="67">
        <f>SUM(B42:J42)</f>
        <v>210</v>
      </c>
      <c r="M42" s="44">
        <v>118</v>
      </c>
      <c r="N42" s="45">
        <v>23</v>
      </c>
      <c r="O42" s="45">
        <v>6</v>
      </c>
      <c r="P42" s="45">
        <v>3</v>
      </c>
      <c r="Q42" s="45">
        <v>0</v>
      </c>
      <c r="R42" s="45">
        <v>2</v>
      </c>
      <c r="S42" s="45">
        <v>0</v>
      </c>
      <c r="T42" s="45">
        <v>0</v>
      </c>
      <c r="U42" s="66">
        <v>2</v>
      </c>
      <c r="V42" s="67">
        <f>SUM(M42:U42)</f>
        <v>154</v>
      </c>
      <c r="X42" s="68">
        <f t="shared" ref="X42:X71" si="15">SUM(K42+V42)</f>
        <v>364</v>
      </c>
    </row>
    <row r="43" spans="1:24" ht="15.75" customHeight="1">
      <c r="A43" s="69">
        <v>0.55208333333333337</v>
      </c>
      <c r="B43" s="49">
        <v>144</v>
      </c>
      <c r="C43" s="46">
        <v>28</v>
      </c>
      <c r="D43" s="46">
        <v>5</v>
      </c>
      <c r="E43" s="46">
        <v>4</v>
      </c>
      <c r="F43" s="46">
        <v>1</v>
      </c>
      <c r="G43" s="46">
        <v>2</v>
      </c>
      <c r="H43" s="46">
        <v>1</v>
      </c>
      <c r="I43" s="46">
        <v>0</v>
      </c>
      <c r="J43" s="70">
        <v>2</v>
      </c>
      <c r="K43" s="71">
        <f>SUM(B43:J43)</f>
        <v>187</v>
      </c>
      <c r="M43" s="49">
        <v>143</v>
      </c>
      <c r="N43" s="46">
        <v>32</v>
      </c>
      <c r="O43" s="46">
        <v>6</v>
      </c>
      <c r="P43" s="46">
        <v>7</v>
      </c>
      <c r="Q43" s="46">
        <v>2</v>
      </c>
      <c r="R43" s="46">
        <v>2</v>
      </c>
      <c r="S43" s="46">
        <v>0</v>
      </c>
      <c r="T43" s="46">
        <v>2</v>
      </c>
      <c r="U43" s="70">
        <v>0</v>
      </c>
      <c r="V43" s="71">
        <f>SUM(M43:U43)</f>
        <v>194</v>
      </c>
      <c r="X43" s="72">
        <f t="shared" si="15"/>
        <v>381</v>
      </c>
    </row>
    <row r="44" spans="1:24" ht="15.75" customHeight="1">
      <c r="A44" s="69">
        <v>0.5625</v>
      </c>
      <c r="B44" s="49">
        <v>129</v>
      </c>
      <c r="C44" s="46">
        <v>32</v>
      </c>
      <c r="D44" s="46">
        <v>8</v>
      </c>
      <c r="E44" s="46">
        <v>2</v>
      </c>
      <c r="F44" s="46">
        <v>0</v>
      </c>
      <c r="G44" s="46">
        <v>2</v>
      </c>
      <c r="H44" s="46">
        <v>0</v>
      </c>
      <c r="I44" s="46">
        <v>0</v>
      </c>
      <c r="J44" s="70">
        <v>0</v>
      </c>
      <c r="K44" s="71">
        <f>SUM(B44:J44)</f>
        <v>173</v>
      </c>
      <c r="M44" s="49">
        <v>140</v>
      </c>
      <c r="N44" s="46">
        <v>45</v>
      </c>
      <c r="O44" s="46">
        <v>5</v>
      </c>
      <c r="P44" s="46">
        <v>5</v>
      </c>
      <c r="Q44" s="46">
        <v>0</v>
      </c>
      <c r="R44" s="46">
        <v>2</v>
      </c>
      <c r="S44" s="46">
        <v>1</v>
      </c>
      <c r="T44" s="46">
        <v>2</v>
      </c>
      <c r="U44" s="70">
        <v>1</v>
      </c>
      <c r="V44" s="71">
        <f>SUM(M44:U44)</f>
        <v>201</v>
      </c>
      <c r="X44" s="72">
        <f t="shared" si="15"/>
        <v>374</v>
      </c>
    </row>
    <row r="45" spans="1:24" ht="15.75" customHeight="1">
      <c r="A45" s="73">
        <v>0.57291666666666663</v>
      </c>
      <c r="B45" s="56">
        <v>149</v>
      </c>
      <c r="C45" s="57">
        <v>34</v>
      </c>
      <c r="D45" s="57">
        <v>6</v>
      </c>
      <c r="E45" s="57">
        <v>7</v>
      </c>
      <c r="F45" s="57">
        <v>1</v>
      </c>
      <c r="G45" s="57">
        <v>1</v>
      </c>
      <c r="H45" s="57">
        <v>0</v>
      </c>
      <c r="I45" s="57">
        <v>1</v>
      </c>
      <c r="J45" s="74">
        <v>1</v>
      </c>
      <c r="K45" s="75">
        <f>SUM(B45:J45)</f>
        <v>200</v>
      </c>
      <c r="M45" s="56">
        <v>136</v>
      </c>
      <c r="N45" s="57">
        <v>31</v>
      </c>
      <c r="O45" s="57">
        <v>5</v>
      </c>
      <c r="P45" s="57">
        <v>4</v>
      </c>
      <c r="Q45" s="57">
        <v>2</v>
      </c>
      <c r="R45" s="57">
        <v>1</v>
      </c>
      <c r="S45" s="57">
        <v>0</v>
      </c>
      <c r="T45" s="57">
        <v>1</v>
      </c>
      <c r="U45" s="74">
        <v>3</v>
      </c>
      <c r="V45" s="75">
        <f>SUM(M45:U45)</f>
        <v>183</v>
      </c>
      <c r="X45" s="76">
        <f t="shared" si="15"/>
        <v>383</v>
      </c>
    </row>
    <row r="46" spans="1:24" ht="15.75" customHeight="1">
      <c r="A46" s="77" t="s">
        <v>25</v>
      </c>
      <c r="B46" s="78">
        <f t="shared" ref="B46:K46" si="16">SUM(B42:B45)</f>
        <v>585</v>
      </c>
      <c r="C46" s="79">
        <f t="shared" si="16"/>
        <v>126</v>
      </c>
      <c r="D46" s="79">
        <f t="shared" si="16"/>
        <v>27</v>
      </c>
      <c r="E46" s="79">
        <f t="shared" si="16"/>
        <v>15</v>
      </c>
      <c r="F46" s="79">
        <f t="shared" si="16"/>
        <v>2</v>
      </c>
      <c r="G46" s="79">
        <f t="shared" si="16"/>
        <v>8</v>
      </c>
      <c r="H46" s="79">
        <f t="shared" si="16"/>
        <v>1</v>
      </c>
      <c r="I46" s="79">
        <f t="shared" si="16"/>
        <v>1</v>
      </c>
      <c r="J46" s="80">
        <f t="shared" si="16"/>
        <v>5</v>
      </c>
      <c r="K46" s="77">
        <f t="shared" si="16"/>
        <v>770</v>
      </c>
      <c r="M46" s="78">
        <f t="shared" ref="M46:V46" si="17">SUM(M42:M45)</f>
        <v>537</v>
      </c>
      <c r="N46" s="79">
        <f t="shared" si="17"/>
        <v>131</v>
      </c>
      <c r="O46" s="79">
        <f t="shared" si="17"/>
        <v>22</v>
      </c>
      <c r="P46" s="79">
        <f t="shared" si="17"/>
        <v>19</v>
      </c>
      <c r="Q46" s="79">
        <f t="shared" si="17"/>
        <v>4</v>
      </c>
      <c r="R46" s="79">
        <f t="shared" si="17"/>
        <v>7</v>
      </c>
      <c r="S46" s="79">
        <f t="shared" si="17"/>
        <v>1</v>
      </c>
      <c r="T46" s="79">
        <f t="shared" si="17"/>
        <v>5</v>
      </c>
      <c r="U46" s="80">
        <f t="shared" si="17"/>
        <v>6</v>
      </c>
      <c r="V46" s="77">
        <f t="shared" si="17"/>
        <v>732</v>
      </c>
      <c r="X46" s="81">
        <f t="shared" si="15"/>
        <v>1502</v>
      </c>
    </row>
    <row r="47" spans="1:24" ht="15.75" customHeight="1">
      <c r="A47" s="65">
        <v>0.58333333333333337</v>
      </c>
      <c r="B47" s="44">
        <v>153</v>
      </c>
      <c r="C47" s="45">
        <v>34</v>
      </c>
      <c r="D47" s="45">
        <v>4</v>
      </c>
      <c r="E47" s="45">
        <v>0</v>
      </c>
      <c r="F47" s="45">
        <v>0</v>
      </c>
      <c r="G47" s="45">
        <v>3</v>
      </c>
      <c r="H47" s="45">
        <v>1</v>
      </c>
      <c r="I47" s="45">
        <v>2</v>
      </c>
      <c r="J47" s="66">
        <v>0</v>
      </c>
      <c r="K47" s="67">
        <f>SUM(B47:J47)</f>
        <v>197</v>
      </c>
      <c r="M47" s="44">
        <v>141</v>
      </c>
      <c r="N47" s="45">
        <v>34</v>
      </c>
      <c r="O47" s="45">
        <v>4</v>
      </c>
      <c r="P47" s="45">
        <v>1</v>
      </c>
      <c r="Q47" s="45">
        <v>1</v>
      </c>
      <c r="R47" s="45">
        <v>2</v>
      </c>
      <c r="S47" s="45">
        <v>0</v>
      </c>
      <c r="T47" s="45">
        <v>2</v>
      </c>
      <c r="U47" s="66">
        <v>0</v>
      </c>
      <c r="V47" s="67">
        <f>SUM(M47:U47)</f>
        <v>185</v>
      </c>
      <c r="X47" s="68">
        <f t="shared" si="15"/>
        <v>382</v>
      </c>
    </row>
    <row r="48" spans="1:24" ht="15.75" customHeight="1">
      <c r="A48" s="69">
        <v>0.59375</v>
      </c>
      <c r="B48" s="49">
        <v>141</v>
      </c>
      <c r="C48" s="46">
        <v>21</v>
      </c>
      <c r="D48" s="46">
        <v>4</v>
      </c>
      <c r="E48" s="46">
        <v>3</v>
      </c>
      <c r="F48" s="46">
        <v>2</v>
      </c>
      <c r="G48" s="46">
        <v>1</v>
      </c>
      <c r="H48" s="46">
        <v>0</v>
      </c>
      <c r="I48" s="46">
        <v>0</v>
      </c>
      <c r="J48" s="70">
        <v>1</v>
      </c>
      <c r="K48" s="71">
        <f>SUM(B48:J48)</f>
        <v>173</v>
      </c>
      <c r="M48" s="49">
        <v>134</v>
      </c>
      <c r="N48" s="46">
        <v>36</v>
      </c>
      <c r="O48" s="46">
        <v>9</v>
      </c>
      <c r="P48" s="46">
        <v>1</v>
      </c>
      <c r="Q48" s="46">
        <v>3</v>
      </c>
      <c r="R48" s="46">
        <v>1</v>
      </c>
      <c r="S48" s="46">
        <v>0</v>
      </c>
      <c r="T48" s="46">
        <v>0</v>
      </c>
      <c r="U48" s="70">
        <v>1</v>
      </c>
      <c r="V48" s="71">
        <f>SUM(M48:U48)</f>
        <v>185</v>
      </c>
      <c r="X48" s="72">
        <f t="shared" si="15"/>
        <v>358</v>
      </c>
    </row>
    <row r="49" spans="1:24" ht="15.75" customHeight="1">
      <c r="A49" s="69">
        <v>0.60416666666666663</v>
      </c>
      <c r="B49" s="49">
        <v>190</v>
      </c>
      <c r="C49" s="46">
        <v>28</v>
      </c>
      <c r="D49" s="46">
        <v>7</v>
      </c>
      <c r="E49" s="46">
        <v>2</v>
      </c>
      <c r="F49" s="46">
        <v>4</v>
      </c>
      <c r="G49" s="46">
        <v>4</v>
      </c>
      <c r="H49" s="46">
        <v>0</v>
      </c>
      <c r="I49" s="46">
        <v>1</v>
      </c>
      <c r="J49" s="70">
        <v>3</v>
      </c>
      <c r="K49" s="71">
        <f>SUM(B49:J49)</f>
        <v>239</v>
      </c>
      <c r="M49" s="49">
        <v>120</v>
      </c>
      <c r="N49" s="46">
        <v>44</v>
      </c>
      <c r="O49" s="46">
        <v>4</v>
      </c>
      <c r="P49" s="46">
        <v>3</v>
      </c>
      <c r="Q49" s="46">
        <v>1</v>
      </c>
      <c r="R49" s="46">
        <v>4</v>
      </c>
      <c r="S49" s="46">
        <v>0</v>
      </c>
      <c r="T49" s="46">
        <v>1</v>
      </c>
      <c r="U49" s="70">
        <v>0</v>
      </c>
      <c r="V49" s="71">
        <f>SUM(M49:U49)</f>
        <v>177</v>
      </c>
      <c r="X49" s="72">
        <f t="shared" si="15"/>
        <v>416</v>
      </c>
    </row>
    <row r="50" spans="1:24" ht="15.75" customHeight="1">
      <c r="A50" s="73">
        <v>0.61458333333333337</v>
      </c>
      <c r="B50" s="56">
        <v>187</v>
      </c>
      <c r="C50" s="57">
        <v>33</v>
      </c>
      <c r="D50" s="57">
        <v>6</v>
      </c>
      <c r="E50" s="57">
        <v>9</v>
      </c>
      <c r="F50" s="57">
        <v>0</v>
      </c>
      <c r="G50" s="57">
        <v>2</v>
      </c>
      <c r="H50" s="57">
        <v>0</v>
      </c>
      <c r="I50" s="57">
        <v>0</v>
      </c>
      <c r="J50" s="74">
        <v>3</v>
      </c>
      <c r="K50" s="75">
        <f>SUM(B50:J50)</f>
        <v>240</v>
      </c>
      <c r="M50" s="56">
        <v>121</v>
      </c>
      <c r="N50" s="57">
        <v>28</v>
      </c>
      <c r="O50" s="57">
        <v>7</v>
      </c>
      <c r="P50" s="57">
        <v>1</v>
      </c>
      <c r="Q50" s="57">
        <v>4</v>
      </c>
      <c r="R50" s="57">
        <v>6</v>
      </c>
      <c r="S50" s="57">
        <v>1</v>
      </c>
      <c r="T50" s="57">
        <v>0</v>
      </c>
      <c r="U50" s="74">
        <v>1</v>
      </c>
      <c r="V50" s="75">
        <f>SUM(M50:U50)</f>
        <v>169</v>
      </c>
      <c r="X50" s="76">
        <f t="shared" si="15"/>
        <v>409</v>
      </c>
    </row>
    <row r="51" spans="1:24" ht="15.75" customHeight="1">
      <c r="A51" s="77" t="s">
        <v>25</v>
      </c>
      <c r="B51" s="78">
        <f t="shared" ref="B51:K51" si="18">SUM(B47:B50)</f>
        <v>671</v>
      </c>
      <c r="C51" s="79">
        <f t="shared" si="18"/>
        <v>116</v>
      </c>
      <c r="D51" s="79">
        <f t="shared" si="18"/>
        <v>21</v>
      </c>
      <c r="E51" s="79">
        <f t="shared" si="18"/>
        <v>14</v>
      </c>
      <c r="F51" s="79">
        <f t="shared" si="18"/>
        <v>6</v>
      </c>
      <c r="G51" s="79">
        <f t="shared" si="18"/>
        <v>10</v>
      </c>
      <c r="H51" s="79">
        <f t="shared" si="18"/>
        <v>1</v>
      </c>
      <c r="I51" s="79">
        <f t="shared" si="18"/>
        <v>3</v>
      </c>
      <c r="J51" s="80">
        <f t="shared" si="18"/>
        <v>7</v>
      </c>
      <c r="K51" s="77">
        <f t="shared" si="18"/>
        <v>849</v>
      </c>
      <c r="M51" s="78">
        <f t="shared" ref="M51:V51" si="19">SUM(M47:M50)</f>
        <v>516</v>
      </c>
      <c r="N51" s="79">
        <f t="shared" si="19"/>
        <v>142</v>
      </c>
      <c r="O51" s="79">
        <f t="shared" si="19"/>
        <v>24</v>
      </c>
      <c r="P51" s="79">
        <f t="shared" si="19"/>
        <v>6</v>
      </c>
      <c r="Q51" s="79">
        <f t="shared" si="19"/>
        <v>9</v>
      </c>
      <c r="R51" s="79">
        <f t="shared" si="19"/>
        <v>13</v>
      </c>
      <c r="S51" s="79">
        <f t="shared" si="19"/>
        <v>1</v>
      </c>
      <c r="T51" s="79">
        <f t="shared" si="19"/>
        <v>3</v>
      </c>
      <c r="U51" s="80">
        <f t="shared" si="19"/>
        <v>2</v>
      </c>
      <c r="V51" s="77">
        <f t="shared" si="19"/>
        <v>716</v>
      </c>
      <c r="X51" s="81">
        <f t="shared" si="15"/>
        <v>1565</v>
      </c>
    </row>
    <row r="52" spans="1:24" ht="15.75" customHeight="1">
      <c r="A52" s="65">
        <v>0.625</v>
      </c>
      <c r="B52" s="44">
        <v>174</v>
      </c>
      <c r="C52" s="45">
        <v>31</v>
      </c>
      <c r="D52" s="45">
        <v>2</v>
      </c>
      <c r="E52" s="45">
        <v>2</v>
      </c>
      <c r="F52" s="45">
        <v>1</v>
      </c>
      <c r="G52" s="45">
        <v>1</v>
      </c>
      <c r="H52" s="45">
        <v>2</v>
      </c>
      <c r="I52" s="45">
        <v>0</v>
      </c>
      <c r="J52" s="66">
        <v>3</v>
      </c>
      <c r="K52" s="67">
        <f>SUM(B52:J52)</f>
        <v>216</v>
      </c>
      <c r="M52" s="44">
        <v>117</v>
      </c>
      <c r="N52" s="45">
        <v>33</v>
      </c>
      <c r="O52" s="45">
        <v>9</v>
      </c>
      <c r="P52" s="45">
        <v>2</v>
      </c>
      <c r="Q52" s="45">
        <v>1</v>
      </c>
      <c r="R52" s="45">
        <v>3</v>
      </c>
      <c r="S52" s="45">
        <v>0</v>
      </c>
      <c r="T52" s="45">
        <v>0</v>
      </c>
      <c r="U52" s="66">
        <v>6</v>
      </c>
      <c r="V52" s="67">
        <f>SUM(M52:U52)</f>
        <v>171</v>
      </c>
      <c r="X52" s="68">
        <f t="shared" si="15"/>
        <v>387</v>
      </c>
    </row>
    <row r="53" spans="1:24" ht="15.75" customHeight="1">
      <c r="A53" s="69">
        <v>0.63541666666666663</v>
      </c>
      <c r="B53" s="49">
        <v>188</v>
      </c>
      <c r="C53" s="46">
        <v>31</v>
      </c>
      <c r="D53" s="46">
        <v>6</v>
      </c>
      <c r="E53" s="46">
        <v>2</v>
      </c>
      <c r="F53" s="46">
        <v>0</v>
      </c>
      <c r="G53" s="46">
        <v>2</v>
      </c>
      <c r="H53" s="46">
        <v>1</v>
      </c>
      <c r="I53" s="46">
        <v>2</v>
      </c>
      <c r="J53" s="70">
        <v>0</v>
      </c>
      <c r="K53" s="71">
        <f>SUM(B53:J53)</f>
        <v>232</v>
      </c>
      <c r="M53" s="49">
        <v>141</v>
      </c>
      <c r="N53" s="46">
        <v>31</v>
      </c>
      <c r="O53" s="46">
        <v>5</v>
      </c>
      <c r="P53" s="46">
        <v>1</v>
      </c>
      <c r="Q53" s="46">
        <v>1</v>
      </c>
      <c r="R53" s="46">
        <v>2</v>
      </c>
      <c r="S53" s="46">
        <v>1</v>
      </c>
      <c r="T53" s="46">
        <v>2</v>
      </c>
      <c r="U53" s="70">
        <v>1</v>
      </c>
      <c r="V53" s="71">
        <f>SUM(M53:U53)</f>
        <v>185</v>
      </c>
      <c r="X53" s="72">
        <f t="shared" si="15"/>
        <v>417</v>
      </c>
    </row>
    <row r="54" spans="1:24" ht="15.75" customHeight="1">
      <c r="A54" s="69">
        <v>0.64583333333333337</v>
      </c>
      <c r="B54" s="49">
        <v>204</v>
      </c>
      <c r="C54" s="46">
        <v>37</v>
      </c>
      <c r="D54" s="46">
        <v>2</v>
      </c>
      <c r="E54" s="46">
        <v>2</v>
      </c>
      <c r="F54" s="46">
        <v>2</v>
      </c>
      <c r="G54" s="46">
        <v>2</v>
      </c>
      <c r="H54" s="46">
        <v>2</v>
      </c>
      <c r="I54" s="46">
        <v>2</v>
      </c>
      <c r="J54" s="70">
        <v>2</v>
      </c>
      <c r="K54" s="71">
        <f>SUM(B54:J54)</f>
        <v>255</v>
      </c>
      <c r="M54" s="49">
        <v>164</v>
      </c>
      <c r="N54" s="46">
        <v>40</v>
      </c>
      <c r="O54" s="46">
        <v>6</v>
      </c>
      <c r="P54" s="46">
        <v>3</v>
      </c>
      <c r="Q54" s="46">
        <v>0</v>
      </c>
      <c r="R54" s="46">
        <v>3</v>
      </c>
      <c r="S54" s="46">
        <v>2</v>
      </c>
      <c r="T54" s="46">
        <v>2</v>
      </c>
      <c r="U54" s="70">
        <v>4</v>
      </c>
      <c r="V54" s="71">
        <f>SUM(M54:U54)</f>
        <v>224</v>
      </c>
      <c r="X54" s="72">
        <f t="shared" si="15"/>
        <v>479</v>
      </c>
    </row>
    <row r="55" spans="1:24" ht="15.75" customHeight="1">
      <c r="A55" s="73">
        <v>0.65625</v>
      </c>
      <c r="B55" s="56">
        <v>201</v>
      </c>
      <c r="C55" s="57">
        <v>38</v>
      </c>
      <c r="D55" s="57">
        <v>2</v>
      </c>
      <c r="E55" s="57">
        <v>1</v>
      </c>
      <c r="F55" s="57">
        <v>2</v>
      </c>
      <c r="G55" s="57">
        <v>3</v>
      </c>
      <c r="H55" s="57">
        <v>0</v>
      </c>
      <c r="I55" s="57">
        <v>1</v>
      </c>
      <c r="J55" s="74">
        <v>2</v>
      </c>
      <c r="K55" s="75">
        <f>SUM(B55:J55)</f>
        <v>250</v>
      </c>
      <c r="M55" s="56">
        <v>152</v>
      </c>
      <c r="N55" s="57">
        <v>34</v>
      </c>
      <c r="O55" s="57">
        <v>12</v>
      </c>
      <c r="P55" s="57">
        <v>0</v>
      </c>
      <c r="Q55" s="57">
        <v>1</v>
      </c>
      <c r="R55" s="57">
        <v>2</v>
      </c>
      <c r="S55" s="57">
        <v>0</v>
      </c>
      <c r="T55" s="57">
        <v>4</v>
      </c>
      <c r="U55" s="74">
        <v>2</v>
      </c>
      <c r="V55" s="75">
        <f>SUM(M55:U55)</f>
        <v>207</v>
      </c>
      <c r="X55" s="76">
        <f t="shared" si="15"/>
        <v>457</v>
      </c>
    </row>
    <row r="56" spans="1:24" ht="15.75" customHeight="1">
      <c r="A56" s="77" t="s">
        <v>25</v>
      </c>
      <c r="B56" s="78">
        <f t="shared" ref="B56:K56" si="20">SUM(B52:B55)</f>
        <v>767</v>
      </c>
      <c r="C56" s="79">
        <f t="shared" si="20"/>
        <v>137</v>
      </c>
      <c r="D56" s="79">
        <f t="shared" si="20"/>
        <v>12</v>
      </c>
      <c r="E56" s="79">
        <f t="shared" si="20"/>
        <v>7</v>
      </c>
      <c r="F56" s="79">
        <f t="shared" si="20"/>
        <v>5</v>
      </c>
      <c r="G56" s="79">
        <f t="shared" si="20"/>
        <v>8</v>
      </c>
      <c r="H56" s="79">
        <f t="shared" si="20"/>
        <v>5</v>
      </c>
      <c r="I56" s="79">
        <f t="shared" si="20"/>
        <v>5</v>
      </c>
      <c r="J56" s="80">
        <f t="shared" si="20"/>
        <v>7</v>
      </c>
      <c r="K56" s="77">
        <f t="shared" si="20"/>
        <v>953</v>
      </c>
      <c r="M56" s="78">
        <f t="shared" ref="M56:V56" si="21">SUM(M52:M55)</f>
        <v>574</v>
      </c>
      <c r="N56" s="79">
        <f t="shared" si="21"/>
        <v>138</v>
      </c>
      <c r="O56" s="79">
        <f t="shared" si="21"/>
        <v>32</v>
      </c>
      <c r="P56" s="79">
        <f t="shared" si="21"/>
        <v>6</v>
      </c>
      <c r="Q56" s="79">
        <f t="shared" si="21"/>
        <v>3</v>
      </c>
      <c r="R56" s="79">
        <f t="shared" si="21"/>
        <v>10</v>
      </c>
      <c r="S56" s="79">
        <f t="shared" si="21"/>
        <v>3</v>
      </c>
      <c r="T56" s="79">
        <f t="shared" si="21"/>
        <v>8</v>
      </c>
      <c r="U56" s="80">
        <f t="shared" si="21"/>
        <v>13</v>
      </c>
      <c r="V56" s="77">
        <f t="shared" si="21"/>
        <v>787</v>
      </c>
      <c r="X56" s="81">
        <f t="shared" si="15"/>
        <v>1740</v>
      </c>
    </row>
    <row r="57" spans="1:24" ht="15.75" customHeight="1">
      <c r="A57" s="65">
        <v>0.66666666666666663</v>
      </c>
      <c r="B57" s="44">
        <v>201</v>
      </c>
      <c r="C57" s="45">
        <v>22</v>
      </c>
      <c r="D57" s="45">
        <v>4</v>
      </c>
      <c r="E57" s="45">
        <v>2</v>
      </c>
      <c r="F57" s="45">
        <v>1</v>
      </c>
      <c r="G57" s="45">
        <v>8</v>
      </c>
      <c r="H57" s="45">
        <v>3</v>
      </c>
      <c r="I57" s="45">
        <v>2</v>
      </c>
      <c r="J57" s="66">
        <v>0</v>
      </c>
      <c r="K57" s="67">
        <f>SUM(B57:J57)</f>
        <v>243</v>
      </c>
      <c r="M57" s="44">
        <v>130</v>
      </c>
      <c r="N57" s="45">
        <v>30</v>
      </c>
      <c r="O57" s="45">
        <v>6</v>
      </c>
      <c r="P57" s="45">
        <v>3</v>
      </c>
      <c r="Q57" s="45">
        <v>0</v>
      </c>
      <c r="R57" s="45">
        <v>3</v>
      </c>
      <c r="S57" s="45">
        <v>3</v>
      </c>
      <c r="T57" s="45">
        <v>2</v>
      </c>
      <c r="U57" s="66">
        <v>1</v>
      </c>
      <c r="V57" s="67">
        <f>SUM(M57:U57)</f>
        <v>178</v>
      </c>
      <c r="X57" s="68">
        <f t="shared" si="15"/>
        <v>421</v>
      </c>
    </row>
    <row r="58" spans="1:24" ht="15.75" customHeight="1">
      <c r="A58" s="69">
        <v>0.67708333333333337</v>
      </c>
      <c r="B58" s="49">
        <v>209</v>
      </c>
      <c r="C58" s="46">
        <v>39</v>
      </c>
      <c r="D58" s="46">
        <v>4</v>
      </c>
      <c r="E58" s="46">
        <v>0</v>
      </c>
      <c r="F58" s="46">
        <v>1</v>
      </c>
      <c r="G58" s="46">
        <v>2</v>
      </c>
      <c r="H58" s="46">
        <v>2</v>
      </c>
      <c r="I58" s="46">
        <v>0</v>
      </c>
      <c r="J58" s="70">
        <v>0</v>
      </c>
      <c r="K58" s="71">
        <f>SUM(B58:J58)</f>
        <v>257</v>
      </c>
      <c r="M58" s="49">
        <v>153</v>
      </c>
      <c r="N58" s="46">
        <v>30</v>
      </c>
      <c r="O58" s="46">
        <v>5</v>
      </c>
      <c r="P58" s="46">
        <v>3</v>
      </c>
      <c r="Q58" s="46">
        <v>1</v>
      </c>
      <c r="R58" s="46">
        <v>2</v>
      </c>
      <c r="S58" s="46">
        <v>1</v>
      </c>
      <c r="T58" s="46">
        <v>4</v>
      </c>
      <c r="U58" s="70">
        <v>1</v>
      </c>
      <c r="V58" s="71">
        <f>SUM(M58:U58)</f>
        <v>200</v>
      </c>
      <c r="X58" s="72">
        <f t="shared" si="15"/>
        <v>457</v>
      </c>
    </row>
    <row r="59" spans="1:24" ht="15.75" customHeight="1">
      <c r="A59" s="69">
        <v>0.6875</v>
      </c>
      <c r="B59" s="49">
        <v>213</v>
      </c>
      <c r="C59" s="46">
        <v>30</v>
      </c>
      <c r="D59" s="46">
        <v>2</v>
      </c>
      <c r="E59" s="46">
        <v>1</v>
      </c>
      <c r="F59" s="46">
        <v>3</v>
      </c>
      <c r="G59" s="46">
        <v>3</v>
      </c>
      <c r="H59" s="46">
        <v>5</v>
      </c>
      <c r="I59" s="46">
        <v>3</v>
      </c>
      <c r="J59" s="70">
        <v>0</v>
      </c>
      <c r="K59" s="71">
        <f>SUM(B59:J59)</f>
        <v>260</v>
      </c>
      <c r="M59" s="49">
        <v>138</v>
      </c>
      <c r="N59" s="46">
        <v>27</v>
      </c>
      <c r="O59" s="46">
        <v>11</v>
      </c>
      <c r="P59" s="46">
        <v>3</v>
      </c>
      <c r="Q59" s="46">
        <v>0</v>
      </c>
      <c r="R59" s="46">
        <v>10</v>
      </c>
      <c r="S59" s="46">
        <v>0</v>
      </c>
      <c r="T59" s="46">
        <v>3</v>
      </c>
      <c r="U59" s="70">
        <v>2</v>
      </c>
      <c r="V59" s="71">
        <f>SUM(M59:U59)</f>
        <v>194</v>
      </c>
      <c r="X59" s="72">
        <f t="shared" si="15"/>
        <v>454</v>
      </c>
    </row>
    <row r="60" spans="1:24" ht="15.75" customHeight="1">
      <c r="A60" s="73">
        <v>0.69791666666666663</v>
      </c>
      <c r="B60" s="56">
        <v>207</v>
      </c>
      <c r="C60" s="57">
        <v>27</v>
      </c>
      <c r="D60" s="57">
        <v>4</v>
      </c>
      <c r="E60" s="57">
        <v>2</v>
      </c>
      <c r="F60" s="57">
        <v>1</v>
      </c>
      <c r="G60" s="57">
        <v>8</v>
      </c>
      <c r="H60" s="57">
        <v>0</v>
      </c>
      <c r="I60" s="57">
        <v>3</v>
      </c>
      <c r="J60" s="74">
        <v>0</v>
      </c>
      <c r="K60" s="75">
        <f>SUM(B60:J60)</f>
        <v>252</v>
      </c>
      <c r="M60" s="56">
        <v>163</v>
      </c>
      <c r="N60" s="57">
        <v>28</v>
      </c>
      <c r="O60" s="57">
        <v>2</v>
      </c>
      <c r="P60" s="57">
        <v>1</v>
      </c>
      <c r="Q60" s="57">
        <v>0</v>
      </c>
      <c r="R60" s="57">
        <v>6</v>
      </c>
      <c r="S60" s="57">
        <v>1</v>
      </c>
      <c r="T60" s="57">
        <v>1</v>
      </c>
      <c r="U60" s="74">
        <v>0</v>
      </c>
      <c r="V60" s="75">
        <f>SUM(M60:U60)</f>
        <v>202</v>
      </c>
      <c r="X60" s="76">
        <f t="shared" si="15"/>
        <v>454</v>
      </c>
    </row>
    <row r="61" spans="1:24" ht="15.75" customHeight="1">
      <c r="A61" s="77" t="s">
        <v>25</v>
      </c>
      <c r="B61" s="78">
        <f t="shared" ref="B61:K61" si="22">SUM(B57:B60)</f>
        <v>830</v>
      </c>
      <c r="C61" s="79">
        <f t="shared" si="22"/>
        <v>118</v>
      </c>
      <c r="D61" s="79">
        <f t="shared" si="22"/>
        <v>14</v>
      </c>
      <c r="E61" s="79">
        <f t="shared" si="22"/>
        <v>5</v>
      </c>
      <c r="F61" s="79">
        <f t="shared" si="22"/>
        <v>6</v>
      </c>
      <c r="G61" s="79">
        <f t="shared" si="22"/>
        <v>21</v>
      </c>
      <c r="H61" s="79">
        <f t="shared" si="22"/>
        <v>10</v>
      </c>
      <c r="I61" s="79">
        <f t="shared" si="22"/>
        <v>8</v>
      </c>
      <c r="J61" s="80">
        <f t="shared" si="22"/>
        <v>0</v>
      </c>
      <c r="K61" s="77">
        <f t="shared" si="22"/>
        <v>1012</v>
      </c>
      <c r="M61" s="78">
        <f t="shared" ref="M61:V61" si="23">SUM(M57:M60)</f>
        <v>584</v>
      </c>
      <c r="N61" s="79">
        <f t="shared" si="23"/>
        <v>115</v>
      </c>
      <c r="O61" s="79">
        <f t="shared" si="23"/>
        <v>24</v>
      </c>
      <c r="P61" s="79">
        <f t="shared" si="23"/>
        <v>10</v>
      </c>
      <c r="Q61" s="79">
        <f t="shared" si="23"/>
        <v>1</v>
      </c>
      <c r="R61" s="79">
        <f t="shared" si="23"/>
        <v>21</v>
      </c>
      <c r="S61" s="79">
        <f t="shared" si="23"/>
        <v>5</v>
      </c>
      <c r="T61" s="79">
        <f t="shared" si="23"/>
        <v>10</v>
      </c>
      <c r="U61" s="80">
        <f t="shared" si="23"/>
        <v>4</v>
      </c>
      <c r="V61" s="77">
        <f t="shared" si="23"/>
        <v>774</v>
      </c>
      <c r="X61" s="81">
        <f t="shared" si="15"/>
        <v>1786</v>
      </c>
    </row>
    <row r="62" spans="1:24" s="100" customFormat="1" ht="15.75" customHeight="1">
      <c r="A62" s="95">
        <v>0.70833333333333337</v>
      </c>
      <c r="B62" s="96">
        <v>241</v>
      </c>
      <c r="C62" s="97">
        <v>34</v>
      </c>
      <c r="D62" s="97">
        <v>2</v>
      </c>
      <c r="E62" s="97">
        <v>2</v>
      </c>
      <c r="F62" s="97">
        <v>0</v>
      </c>
      <c r="G62" s="97">
        <v>9</v>
      </c>
      <c r="H62" s="97">
        <v>3</v>
      </c>
      <c r="I62" s="97">
        <v>1</v>
      </c>
      <c r="J62" s="98">
        <v>2</v>
      </c>
      <c r="K62" s="99">
        <f>SUM(B62:J62)</f>
        <v>294</v>
      </c>
      <c r="M62" s="96">
        <v>135</v>
      </c>
      <c r="N62" s="97">
        <v>28</v>
      </c>
      <c r="O62" s="97">
        <v>2</v>
      </c>
      <c r="P62" s="97">
        <v>1</v>
      </c>
      <c r="Q62" s="97">
        <v>1</v>
      </c>
      <c r="R62" s="97">
        <v>2</v>
      </c>
      <c r="S62" s="97">
        <v>2</v>
      </c>
      <c r="T62" s="97">
        <v>3</v>
      </c>
      <c r="U62" s="98">
        <v>2</v>
      </c>
      <c r="V62" s="99">
        <f>SUM(M62:U62)</f>
        <v>176</v>
      </c>
      <c r="X62" s="101">
        <f t="shared" si="15"/>
        <v>470</v>
      </c>
    </row>
    <row r="63" spans="1:24" ht="15.75" customHeight="1">
      <c r="A63" s="69">
        <v>0.71875</v>
      </c>
      <c r="B63" s="49">
        <v>232</v>
      </c>
      <c r="C63" s="46">
        <v>26</v>
      </c>
      <c r="D63" s="46">
        <v>0</v>
      </c>
      <c r="E63" s="46">
        <v>2</v>
      </c>
      <c r="F63" s="46">
        <v>3</v>
      </c>
      <c r="G63" s="46">
        <v>4</v>
      </c>
      <c r="H63" s="46">
        <v>5</v>
      </c>
      <c r="I63" s="46">
        <v>2</v>
      </c>
      <c r="J63" s="70">
        <v>0</v>
      </c>
      <c r="K63" s="71">
        <f>SUM(B63:J63)</f>
        <v>274</v>
      </c>
      <c r="M63" s="49">
        <v>160</v>
      </c>
      <c r="N63" s="46">
        <v>23</v>
      </c>
      <c r="O63" s="46">
        <v>1</v>
      </c>
      <c r="P63" s="46">
        <v>1</v>
      </c>
      <c r="Q63" s="46">
        <v>1</v>
      </c>
      <c r="R63" s="46">
        <v>3</v>
      </c>
      <c r="S63" s="46">
        <v>1</v>
      </c>
      <c r="T63" s="46">
        <v>0</v>
      </c>
      <c r="U63" s="70">
        <v>4</v>
      </c>
      <c r="V63" s="71">
        <f>SUM(M63:U63)</f>
        <v>194</v>
      </c>
      <c r="X63" s="72">
        <f t="shared" si="15"/>
        <v>468</v>
      </c>
    </row>
    <row r="64" spans="1:24" ht="15.75" customHeight="1">
      <c r="A64" s="69">
        <v>0.72916666666666663</v>
      </c>
      <c r="B64" s="49">
        <v>210</v>
      </c>
      <c r="C64" s="46">
        <v>24</v>
      </c>
      <c r="D64" s="46">
        <v>1</v>
      </c>
      <c r="E64" s="46">
        <v>4</v>
      </c>
      <c r="F64" s="46">
        <v>0</v>
      </c>
      <c r="G64" s="46">
        <v>5</v>
      </c>
      <c r="H64" s="46">
        <v>4</v>
      </c>
      <c r="I64" s="46">
        <v>0</v>
      </c>
      <c r="J64" s="70">
        <v>0</v>
      </c>
      <c r="K64" s="71">
        <f>SUM(B64:J64)</f>
        <v>248</v>
      </c>
      <c r="M64" s="49">
        <v>148</v>
      </c>
      <c r="N64" s="46">
        <v>25</v>
      </c>
      <c r="O64" s="46">
        <v>0</v>
      </c>
      <c r="P64" s="46">
        <v>3</v>
      </c>
      <c r="Q64" s="46">
        <v>1</v>
      </c>
      <c r="R64" s="46">
        <v>6</v>
      </c>
      <c r="S64" s="46">
        <v>2</v>
      </c>
      <c r="T64" s="46">
        <v>3</v>
      </c>
      <c r="U64" s="70">
        <v>1</v>
      </c>
      <c r="V64" s="71">
        <f>SUM(M64:U64)</f>
        <v>189</v>
      </c>
      <c r="X64" s="72">
        <f t="shared" si="15"/>
        <v>437</v>
      </c>
    </row>
    <row r="65" spans="1:24" ht="15.75" customHeight="1">
      <c r="A65" s="73">
        <v>0.73958333333333337</v>
      </c>
      <c r="B65" s="56">
        <v>214</v>
      </c>
      <c r="C65" s="57">
        <v>12</v>
      </c>
      <c r="D65" s="57">
        <v>0</v>
      </c>
      <c r="E65" s="57">
        <v>0</v>
      </c>
      <c r="F65" s="57">
        <v>3</v>
      </c>
      <c r="G65" s="57">
        <v>3</v>
      </c>
      <c r="H65" s="57">
        <v>3</v>
      </c>
      <c r="I65" s="57">
        <v>0</v>
      </c>
      <c r="J65" s="74">
        <v>2</v>
      </c>
      <c r="K65" s="75">
        <f>SUM(B65:J65)</f>
        <v>237</v>
      </c>
      <c r="M65" s="56">
        <v>157</v>
      </c>
      <c r="N65" s="57">
        <v>20</v>
      </c>
      <c r="O65" s="57">
        <v>2</v>
      </c>
      <c r="P65" s="57">
        <v>0</v>
      </c>
      <c r="Q65" s="57">
        <v>0</v>
      </c>
      <c r="R65" s="57">
        <v>3</v>
      </c>
      <c r="S65" s="57">
        <v>3</v>
      </c>
      <c r="T65" s="57">
        <v>0</v>
      </c>
      <c r="U65" s="74">
        <v>2</v>
      </c>
      <c r="V65" s="75">
        <f>SUM(M65:U65)</f>
        <v>187</v>
      </c>
      <c r="X65" s="76">
        <f t="shared" si="15"/>
        <v>424</v>
      </c>
    </row>
    <row r="66" spans="1:24" ht="15.75" customHeight="1">
      <c r="A66" s="77" t="s">
        <v>25</v>
      </c>
      <c r="B66" s="78">
        <f t="shared" ref="B66:K66" si="24">SUM(B62:B65)</f>
        <v>897</v>
      </c>
      <c r="C66" s="79">
        <f t="shared" si="24"/>
        <v>96</v>
      </c>
      <c r="D66" s="79">
        <f t="shared" si="24"/>
        <v>3</v>
      </c>
      <c r="E66" s="79">
        <f t="shared" si="24"/>
        <v>8</v>
      </c>
      <c r="F66" s="79">
        <f t="shared" si="24"/>
        <v>6</v>
      </c>
      <c r="G66" s="79">
        <f t="shared" si="24"/>
        <v>21</v>
      </c>
      <c r="H66" s="79">
        <f t="shared" si="24"/>
        <v>15</v>
      </c>
      <c r="I66" s="79">
        <f t="shared" si="24"/>
        <v>3</v>
      </c>
      <c r="J66" s="80">
        <f t="shared" si="24"/>
        <v>4</v>
      </c>
      <c r="K66" s="77">
        <f t="shared" si="24"/>
        <v>1053</v>
      </c>
      <c r="M66" s="78">
        <f t="shared" ref="M66:V66" si="25">SUM(M62:M65)</f>
        <v>600</v>
      </c>
      <c r="N66" s="79">
        <f t="shared" si="25"/>
        <v>96</v>
      </c>
      <c r="O66" s="79">
        <f t="shared" si="25"/>
        <v>5</v>
      </c>
      <c r="P66" s="79">
        <f t="shared" si="25"/>
        <v>5</v>
      </c>
      <c r="Q66" s="79">
        <f t="shared" si="25"/>
        <v>3</v>
      </c>
      <c r="R66" s="79">
        <f t="shared" si="25"/>
        <v>14</v>
      </c>
      <c r="S66" s="79">
        <f t="shared" si="25"/>
        <v>8</v>
      </c>
      <c r="T66" s="79">
        <f t="shared" si="25"/>
        <v>6</v>
      </c>
      <c r="U66" s="80">
        <f t="shared" si="25"/>
        <v>9</v>
      </c>
      <c r="V66" s="77">
        <f t="shared" si="25"/>
        <v>746</v>
      </c>
      <c r="X66" s="81">
        <f t="shared" si="15"/>
        <v>1799</v>
      </c>
    </row>
    <row r="67" spans="1:24" ht="15.75" customHeight="1">
      <c r="A67" s="65">
        <v>0.75</v>
      </c>
      <c r="B67" s="44">
        <v>205</v>
      </c>
      <c r="C67" s="45">
        <v>27</v>
      </c>
      <c r="D67" s="45">
        <v>2</v>
      </c>
      <c r="E67" s="45">
        <v>1</v>
      </c>
      <c r="F67" s="45">
        <v>0</v>
      </c>
      <c r="G67" s="45">
        <v>1</v>
      </c>
      <c r="H67" s="45">
        <v>3</v>
      </c>
      <c r="I67" s="45">
        <v>1</v>
      </c>
      <c r="J67" s="66">
        <v>0</v>
      </c>
      <c r="K67" s="67">
        <f>SUM(B67:J67)</f>
        <v>240</v>
      </c>
      <c r="M67" s="44">
        <v>150</v>
      </c>
      <c r="N67" s="45">
        <v>19</v>
      </c>
      <c r="O67" s="45">
        <v>0</v>
      </c>
      <c r="P67" s="45">
        <v>2</v>
      </c>
      <c r="Q67" s="45">
        <v>2</v>
      </c>
      <c r="R67" s="45">
        <v>2</v>
      </c>
      <c r="S67" s="45">
        <v>2</v>
      </c>
      <c r="T67" s="45">
        <v>1</v>
      </c>
      <c r="U67" s="66">
        <v>4</v>
      </c>
      <c r="V67" s="67">
        <f>SUM(M67:U67)</f>
        <v>182</v>
      </c>
      <c r="X67" s="68">
        <f t="shared" si="15"/>
        <v>422</v>
      </c>
    </row>
    <row r="68" spans="1:24" ht="15.75" customHeight="1">
      <c r="A68" s="69">
        <v>0.76041666666666663</v>
      </c>
      <c r="B68" s="49">
        <v>163</v>
      </c>
      <c r="C68" s="46">
        <v>31</v>
      </c>
      <c r="D68" s="46">
        <v>3</v>
      </c>
      <c r="E68" s="46">
        <v>4</v>
      </c>
      <c r="F68" s="46">
        <v>1</v>
      </c>
      <c r="G68" s="46">
        <v>3</v>
      </c>
      <c r="H68" s="46">
        <v>4</v>
      </c>
      <c r="I68" s="46">
        <v>0</v>
      </c>
      <c r="J68" s="70">
        <v>1</v>
      </c>
      <c r="K68" s="71">
        <f>SUM(B68:J68)</f>
        <v>210</v>
      </c>
      <c r="M68" s="49">
        <v>160</v>
      </c>
      <c r="N68" s="46">
        <v>22</v>
      </c>
      <c r="O68" s="46">
        <v>0</v>
      </c>
      <c r="P68" s="46">
        <v>0</v>
      </c>
      <c r="Q68" s="46">
        <v>0</v>
      </c>
      <c r="R68" s="46">
        <v>3</v>
      </c>
      <c r="S68" s="46">
        <v>0</v>
      </c>
      <c r="T68" s="46">
        <v>0</v>
      </c>
      <c r="U68" s="70">
        <v>0</v>
      </c>
      <c r="V68" s="71">
        <f>SUM(M68:U68)</f>
        <v>185</v>
      </c>
      <c r="X68" s="72">
        <f t="shared" si="15"/>
        <v>395</v>
      </c>
    </row>
    <row r="69" spans="1:24" ht="15.75" customHeight="1">
      <c r="A69" s="69">
        <v>0.77083333333333337</v>
      </c>
      <c r="B69" s="49">
        <v>175</v>
      </c>
      <c r="C69" s="46">
        <v>15</v>
      </c>
      <c r="D69" s="46">
        <v>3</v>
      </c>
      <c r="E69" s="46">
        <v>1</v>
      </c>
      <c r="F69" s="46">
        <v>0</v>
      </c>
      <c r="G69" s="46">
        <v>4</v>
      </c>
      <c r="H69" s="46">
        <v>1</v>
      </c>
      <c r="I69" s="46">
        <v>1</v>
      </c>
      <c r="J69" s="70">
        <v>0</v>
      </c>
      <c r="K69" s="71">
        <f>SUM(B69:J69)</f>
        <v>200</v>
      </c>
      <c r="M69" s="49">
        <v>170</v>
      </c>
      <c r="N69" s="46">
        <v>20</v>
      </c>
      <c r="O69" s="46">
        <v>1</v>
      </c>
      <c r="P69" s="46">
        <v>1</v>
      </c>
      <c r="Q69" s="46">
        <v>3</v>
      </c>
      <c r="R69" s="46">
        <v>1</v>
      </c>
      <c r="S69" s="46">
        <v>3</v>
      </c>
      <c r="T69" s="46">
        <v>1</v>
      </c>
      <c r="U69" s="70">
        <v>2</v>
      </c>
      <c r="V69" s="71">
        <f>SUM(M69:U69)</f>
        <v>202</v>
      </c>
      <c r="X69" s="72">
        <f t="shared" si="15"/>
        <v>402</v>
      </c>
    </row>
    <row r="70" spans="1:24" ht="15.75" customHeight="1">
      <c r="A70" s="73">
        <v>0.78125</v>
      </c>
      <c r="B70" s="56">
        <v>163</v>
      </c>
      <c r="C70" s="57">
        <v>16</v>
      </c>
      <c r="D70" s="57">
        <v>1</v>
      </c>
      <c r="E70" s="57">
        <v>1</v>
      </c>
      <c r="F70" s="57">
        <v>0</v>
      </c>
      <c r="G70" s="57">
        <v>2</v>
      </c>
      <c r="H70" s="57">
        <v>0</v>
      </c>
      <c r="I70" s="57">
        <v>2</v>
      </c>
      <c r="J70" s="74">
        <v>3</v>
      </c>
      <c r="K70" s="75">
        <f>SUM(B70:J70)</f>
        <v>188</v>
      </c>
      <c r="M70" s="56">
        <v>154</v>
      </c>
      <c r="N70" s="57">
        <v>23</v>
      </c>
      <c r="O70" s="57">
        <v>1</v>
      </c>
      <c r="P70" s="57">
        <v>2</v>
      </c>
      <c r="Q70" s="57">
        <v>3</v>
      </c>
      <c r="R70" s="57">
        <v>2</v>
      </c>
      <c r="S70" s="57">
        <v>2</v>
      </c>
      <c r="T70" s="57">
        <v>2</v>
      </c>
      <c r="U70" s="74">
        <v>2</v>
      </c>
      <c r="V70" s="75">
        <f>SUM(M70:U70)</f>
        <v>191</v>
      </c>
      <c r="X70" s="76">
        <f t="shared" si="15"/>
        <v>379</v>
      </c>
    </row>
    <row r="71" spans="1:24" ht="15.75" customHeight="1">
      <c r="A71" s="77" t="s">
        <v>25</v>
      </c>
      <c r="B71" s="78">
        <f t="shared" ref="B71:K71" si="26">SUM(B67:B70)</f>
        <v>706</v>
      </c>
      <c r="C71" s="79">
        <f t="shared" si="26"/>
        <v>89</v>
      </c>
      <c r="D71" s="79">
        <f t="shared" si="26"/>
        <v>9</v>
      </c>
      <c r="E71" s="79">
        <f t="shared" si="26"/>
        <v>7</v>
      </c>
      <c r="F71" s="79">
        <f t="shared" si="26"/>
        <v>1</v>
      </c>
      <c r="G71" s="79">
        <f t="shared" si="26"/>
        <v>10</v>
      </c>
      <c r="H71" s="79">
        <f t="shared" si="26"/>
        <v>8</v>
      </c>
      <c r="I71" s="79">
        <f t="shared" si="26"/>
        <v>4</v>
      </c>
      <c r="J71" s="80">
        <f t="shared" si="26"/>
        <v>4</v>
      </c>
      <c r="K71" s="77">
        <f t="shared" si="26"/>
        <v>838</v>
      </c>
      <c r="M71" s="78">
        <f t="shared" ref="M71:V71" si="27">SUM(M67:M70)</f>
        <v>634</v>
      </c>
      <c r="N71" s="79">
        <f t="shared" si="27"/>
        <v>84</v>
      </c>
      <c r="O71" s="79">
        <f t="shared" si="27"/>
        <v>2</v>
      </c>
      <c r="P71" s="79">
        <f t="shared" si="27"/>
        <v>5</v>
      </c>
      <c r="Q71" s="79">
        <f t="shared" si="27"/>
        <v>8</v>
      </c>
      <c r="R71" s="79">
        <f t="shared" si="27"/>
        <v>8</v>
      </c>
      <c r="S71" s="79">
        <f t="shared" si="27"/>
        <v>7</v>
      </c>
      <c r="T71" s="79">
        <f t="shared" si="27"/>
        <v>4</v>
      </c>
      <c r="U71" s="80">
        <f t="shared" si="27"/>
        <v>8</v>
      </c>
      <c r="V71" s="77">
        <f t="shared" si="27"/>
        <v>760</v>
      </c>
      <c r="X71" s="81">
        <f t="shared" si="15"/>
        <v>1598</v>
      </c>
    </row>
    <row r="73" spans="1:24" ht="15.75" customHeight="1">
      <c r="A73" s="77" t="s">
        <v>24</v>
      </c>
      <c r="B73" s="78">
        <f>SUM(B71+B66+B61+B56+B51+B46+B41+B36+B31+B26+B21+B16)</f>
        <v>8035</v>
      </c>
      <c r="C73" s="79">
        <f t="shared" ref="C73:X73" si="28">SUM(C71+C66+C61+C56+C51+C46+C41+C36+C31+C26+C21+C16)</f>
        <v>1496</v>
      </c>
      <c r="D73" s="79">
        <f t="shared" si="28"/>
        <v>264</v>
      </c>
      <c r="E73" s="79">
        <f t="shared" si="28"/>
        <v>112</v>
      </c>
      <c r="F73" s="79">
        <f t="shared" si="28"/>
        <v>62</v>
      </c>
      <c r="G73" s="79">
        <f t="shared" si="28"/>
        <v>149</v>
      </c>
      <c r="H73" s="79">
        <f t="shared" si="28"/>
        <v>50</v>
      </c>
      <c r="I73" s="79">
        <f t="shared" si="28"/>
        <v>47</v>
      </c>
      <c r="J73" s="80">
        <f t="shared" si="28"/>
        <v>52</v>
      </c>
      <c r="K73" s="77">
        <f t="shared" si="28"/>
        <v>10267</v>
      </c>
      <c r="M73" s="78">
        <f t="shared" si="28"/>
        <v>6881</v>
      </c>
      <c r="N73" s="79">
        <f t="shared" si="28"/>
        <v>1381</v>
      </c>
      <c r="O73" s="79">
        <f t="shared" si="28"/>
        <v>284</v>
      </c>
      <c r="P73" s="79">
        <f t="shared" si="28"/>
        <v>117</v>
      </c>
      <c r="Q73" s="79">
        <f t="shared" si="28"/>
        <v>58</v>
      </c>
      <c r="R73" s="79">
        <f t="shared" si="28"/>
        <v>129</v>
      </c>
      <c r="S73" s="79">
        <f t="shared" si="28"/>
        <v>56</v>
      </c>
      <c r="T73" s="79">
        <f t="shared" si="28"/>
        <v>54</v>
      </c>
      <c r="U73" s="80">
        <f t="shared" si="28"/>
        <v>61</v>
      </c>
      <c r="V73" s="77">
        <f t="shared" si="28"/>
        <v>9021</v>
      </c>
      <c r="X73" s="81">
        <f t="shared" si="28"/>
        <v>19288</v>
      </c>
    </row>
  </sheetData>
  <mergeCells count="1">
    <mergeCell ref="X9:X10"/>
  </mergeCells>
  <pageMargins left="0.7" right="0.7" top="0.75" bottom="0.75" header="0.3" footer="0.3"/>
  <pageSetup scale="58" orientation="landscape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73"/>
  <sheetViews>
    <sheetView zoomScale="75" zoomScaleNormal="75" workbookViewId="0" xr3:uid="{9B253EF2-77E0-53E3-AE26-4D66ECD923F3}"/>
  </sheetViews>
  <sheetFormatPr defaultRowHeight="15.75" customHeight="1"/>
  <cols>
    <col min="1" max="1" width="8.28515625" style="8" customWidth="1"/>
    <col min="2" max="5" width="7.28515625" style="8" customWidth="1"/>
    <col min="6" max="6" width="2.140625" style="8" customWidth="1"/>
    <col min="7" max="9" width="7.28515625" style="8" customWidth="1"/>
    <col min="10" max="10" width="1.28515625" style="8" customWidth="1"/>
    <col min="11" max="11" width="7.28515625" style="8" customWidth="1"/>
    <col min="12" max="12" width="2.140625" style="8" customWidth="1"/>
    <col min="13" max="17" width="7.28515625" style="8" customWidth="1"/>
    <col min="18" max="18" width="9.140625" style="35"/>
    <col min="19" max="16384" width="9.140625" style="8"/>
  </cols>
  <sheetData>
    <row r="1" spans="1:24" ht="15.75" customHeight="1">
      <c r="A1" s="10"/>
      <c r="B1" s="11"/>
      <c r="C1" s="11"/>
      <c r="D1" s="11"/>
      <c r="E1" s="11"/>
      <c r="F1" s="11"/>
      <c r="G1" s="11"/>
      <c r="H1" s="11"/>
      <c r="I1" s="11"/>
      <c r="J1" s="11"/>
      <c r="K1" s="13"/>
      <c r="L1" s="13"/>
      <c r="M1" s="13"/>
      <c r="N1" s="13"/>
      <c r="O1" s="13"/>
      <c r="P1" s="13"/>
      <c r="Q1" s="13"/>
      <c r="R1" s="32"/>
    </row>
    <row r="2" spans="1:24" ht="15.75" customHeight="1">
      <c r="A2" s="12"/>
      <c r="B2" s="13"/>
      <c r="C2" s="13"/>
      <c r="D2" s="13"/>
      <c r="E2" s="13"/>
      <c r="F2" s="13"/>
      <c r="G2" s="13"/>
      <c r="H2" s="13"/>
      <c r="I2" s="13"/>
      <c r="J2" s="13"/>
      <c r="K2" s="13"/>
      <c r="L2" s="25" t="s">
        <v>0</v>
      </c>
      <c r="M2" s="7"/>
      <c r="N2" s="31" t="str">
        <f>'Job Details'!$C$6</f>
        <v>Chris Mason</v>
      </c>
      <c r="O2" s="7"/>
      <c r="P2" s="7"/>
      <c r="Q2" s="7"/>
      <c r="R2" s="33"/>
      <c r="S2" s="6"/>
      <c r="T2" s="6"/>
      <c r="U2" s="6"/>
      <c r="V2" s="6"/>
      <c r="W2" s="6"/>
      <c r="X2" s="6"/>
    </row>
    <row r="3" spans="1:24" ht="15.75" customHeight="1">
      <c r="A3" s="12"/>
      <c r="B3" s="13"/>
      <c r="C3" s="13"/>
      <c r="D3" s="13"/>
      <c r="E3" s="13"/>
      <c r="F3" s="13"/>
      <c r="G3" s="13"/>
      <c r="H3" s="13"/>
      <c r="I3" s="13"/>
      <c r="J3" s="13"/>
      <c r="K3" s="13"/>
      <c r="L3" s="25" t="s">
        <v>2</v>
      </c>
      <c r="M3" s="7"/>
      <c r="N3" s="7" t="str">
        <f>'Job Details'!$C$7</f>
        <v>WAL-1893 Newbridge</v>
      </c>
      <c r="O3" s="7"/>
      <c r="P3" s="7"/>
      <c r="Q3" s="7"/>
      <c r="R3" s="33"/>
      <c r="S3" s="6"/>
      <c r="T3" s="6"/>
      <c r="U3" s="6"/>
      <c r="V3" s="6"/>
      <c r="W3" s="6"/>
      <c r="X3" s="6"/>
    </row>
    <row r="4" spans="1:24" ht="15.75" customHeight="1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25" t="s">
        <v>4</v>
      </c>
      <c r="M4" s="7"/>
      <c r="N4" s="31">
        <v>14</v>
      </c>
      <c r="O4" s="7"/>
      <c r="P4" s="7"/>
      <c r="Q4" s="7"/>
      <c r="R4" s="33"/>
      <c r="S4" s="6"/>
      <c r="T4" s="6"/>
      <c r="U4" s="9"/>
      <c r="V4" s="6"/>
      <c r="W4" s="6"/>
      <c r="X4" s="6"/>
    </row>
    <row r="5" spans="1:24" ht="15.75" customHeight="1">
      <c r="A5" s="12"/>
      <c r="B5" s="13"/>
      <c r="C5" s="13"/>
      <c r="D5" s="13"/>
      <c r="E5" s="13"/>
      <c r="F5" s="13"/>
      <c r="G5" s="13"/>
      <c r="H5" s="13"/>
      <c r="I5" s="13"/>
      <c r="J5" s="13"/>
      <c r="K5" s="13"/>
      <c r="L5" s="25" t="s">
        <v>17</v>
      </c>
      <c r="M5" s="7"/>
      <c r="N5" s="87" t="str">
        <f>'Job Details'!$C$9</f>
        <v>Tuesday 30th June 2015</v>
      </c>
      <c r="O5" s="87"/>
      <c r="P5" s="87"/>
      <c r="Q5" s="31"/>
      <c r="R5" s="102"/>
      <c r="S5" s="6"/>
      <c r="T5" s="6"/>
      <c r="U5" s="9"/>
      <c r="V5" s="6"/>
      <c r="W5" s="6"/>
      <c r="X5" s="6"/>
    </row>
    <row r="6" spans="1:24" ht="15.75" customHeight="1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34"/>
    </row>
    <row r="8" spans="1:24" ht="15.75" customHeight="1">
      <c r="A8" s="6"/>
      <c r="B8" s="6"/>
    </row>
    <row r="9" spans="1:24" ht="15.75" customHeight="1">
      <c r="B9" s="26" t="s">
        <v>18</v>
      </c>
      <c r="C9" s="27"/>
      <c r="D9" s="27"/>
      <c r="E9" s="28"/>
      <c r="F9" s="29"/>
      <c r="G9" s="26" t="s">
        <v>19</v>
      </c>
      <c r="H9" s="27"/>
      <c r="I9" s="27"/>
      <c r="J9" s="27"/>
      <c r="K9" s="28"/>
      <c r="M9" s="127" t="s">
        <v>20</v>
      </c>
      <c r="R9" s="8"/>
    </row>
    <row r="10" spans="1:24" s="40" customFormat="1" ht="45" customHeight="1">
      <c r="B10" s="41" t="s">
        <v>21</v>
      </c>
      <c r="C10" s="42" t="s">
        <v>22</v>
      </c>
      <c r="D10" s="42" t="s">
        <v>23</v>
      </c>
      <c r="E10" s="43" t="s">
        <v>24</v>
      </c>
      <c r="G10" s="41" t="str">
        <f>B10</f>
        <v>PCL on Road</v>
      </c>
      <c r="H10" s="42" t="str">
        <f>C10</f>
        <v>PCL on Path</v>
      </c>
      <c r="I10" s="42" t="str">
        <f>D10</f>
        <v>Ped</v>
      </c>
      <c r="J10" s="42" t="e">
        <f>#REF!</f>
        <v>#REF!</v>
      </c>
      <c r="K10" s="43" t="s">
        <v>24</v>
      </c>
      <c r="M10" s="128"/>
    </row>
    <row r="11" spans="1:24" ht="15.75" customHeight="1">
      <c r="M11" s="35"/>
      <c r="R11" s="8"/>
    </row>
    <row r="12" spans="1:24" ht="15.75" customHeight="1">
      <c r="A12" s="16">
        <v>0.29166666666666669</v>
      </c>
      <c r="B12" s="10">
        <v>0</v>
      </c>
      <c r="C12" s="11">
        <v>6</v>
      </c>
      <c r="D12" s="11">
        <v>0</v>
      </c>
      <c r="E12" s="22">
        <f>SUM(B12:D12)</f>
        <v>6</v>
      </c>
      <c r="G12" s="10">
        <v>0</v>
      </c>
      <c r="H12" s="11">
        <v>7</v>
      </c>
      <c r="I12" s="11">
        <v>1</v>
      </c>
      <c r="J12" s="11">
        <v>0</v>
      </c>
      <c r="K12" s="22">
        <f>SUM(G12:J12)</f>
        <v>8</v>
      </c>
      <c r="M12" s="36">
        <f t="shared" ref="M12:M40" si="0">SUM(E12+K12)</f>
        <v>14</v>
      </c>
      <c r="R12" s="8"/>
    </row>
    <row r="13" spans="1:24" ht="15.75" customHeight="1">
      <c r="A13" s="17">
        <v>0.30208333333333331</v>
      </c>
      <c r="B13" s="12">
        <v>0</v>
      </c>
      <c r="C13" s="13">
        <v>5</v>
      </c>
      <c r="D13" s="13">
        <v>0</v>
      </c>
      <c r="E13" s="23">
        <f>SUM(B13:D13)</f>
        <v>5</v>
      </c>
      <c r="G13" s="12">
        <v>0</v>
      </c>
      <c r="H13" s="13">
        <v>10</v>
      </c>
      <c r="I13" s="13">
        <v>4</v>
      </c>
      <c r="J13" s="13">
        <v>0</v>
      </c>
      <c r="K13" s="23">
        <f>SUM(G13:J13)</f>
        <v>14</v>
      </c>
      <c r="M13" s="37">
        <f t="shared" si="0"/>
        <v>19</v>
      </c>
      <c r="R13" s="8"/>
    </row>
    <row r="14" spans="1:24" ht="15.75" customHeight="1">
      <c r="A14" s="17">
        <v>0.3125</v>
      </c>
      <c r="B14" s="12">
        <v>0</v>
      </c>
      <c r="C14" s="13">
        <v>6</v>
      </c>
      <c r="D14" s="13">
        <v>1</v>
      </c>
      <c r="E14" s="23">
        <f>SUM(B14:D14)</f>
        <v>7</v>
      </c>
      <c r="G14" s="12">
        <v>0</v>
      </c>
      <c r="H14" s="13">
        <v>19</v>
      </c>
      <c r="I14" s="13">
        <v>2</v>
      </c>
      <c r="J14" s="13">
        <v>0</v>
      </c>
      <c r="K14" s="23">
        <f>SUM(G14:J14)</f>
        <v>21</v>
      </c>
      <c r="M14" s="37">
        <f t="shared" si="0"/>
        <v>28</v>
      </c>
      <c r="R14" s="8"/>
    </row>
    <row r="15" spans="1:24" ht="15.75" customHeight="1">
      <c r="A15" s="18">
        <v>0.32291666666666669</v>
      </c>
      <c r="B15" s="14">
        <v>0</v>
      </c>
      <c r="C15" s="15">
        <v>8</v>
      </c>
      <c r="D15" s="15">
        <v>6</v>
      </c>
      <c r="E15" s="24">
        <f>SUM(B15:D15)</f>
        <v>14</v>
      </c>
      <c r="G15" s="14">
        <v>0</v>
      </c>
      <c r="H15" s="15">
        <v>21</v>
      </c>
      <c r="I15" s="15">
        <v>6</v>
      </c>
      <c r="J15" s="15">
        <v>0</v>
      </c>
      <c r="K15" s="24">
        <f>SUM(G15:J15)</f>
        <v>27</v>
      </c>
      <c r="M15" s="38">
        <f t="shared" si="0"/>
        <v>41</v>
      </c>
      <c r="R15" s="8"/>
    </row>
    <row r="16" spans="1:24" ht="15.75" customHeight="1">
      <c r="A16" s="19" t="s">
        <v>25</v>
      </c>
      <c r="B16" s="20">
        <f t="shared" ref="B16:C16" si="1">SUM(B12:B15)</f>
        <v>0</v>
      </c>
      <c r="C16" s="21">
        <f t="shared" si="1"/>
        <v>25</v>
      </c>
      <c r="D16" s="21">
        <f t="shared" ref="D16:E16" si="2">SUM(D12:D15)</f>
        <v>7</v>
      </c>
      <c r="E16" s="19">
        <f t="shared" si="2"/>
        <v>32</v>
      </c>
      <c r="G16" s="20">
        <f t="shared" ref="G16:H16" si="3">SUM(G12:G15)</f>
        <v>0</v>
      </c>
      <c r="H16" s="21">
        <f t="shared" si="3"/>
        <v>57</v>
      </c>
      <c r="I16" s="21">
        <f t="shared" ref="I16:K16" si="4">SUM(I12:I15)</f>
        <v>13</v>
      </c>
      <c r="J16" s="21">
        <f t="shared" si="4"/>
        <v>0</v>
      </c>
      <c r="K16" s="19">
        <f t="shared" si="4"/>
        <v>70</v>
      </c>
      <c r="M16" s="39">
        <f t="shared" si="0"/>
        <v>102</v>
      </c>
      <c r="R16" s="8"/>
    </row>
    <row r="17" spans="1:18" ht="15.75" customHeight="1">
      <c r="A17" s="16">
        <v>0.33333333333333331</v>
      </c>
      <c r="B17" s="10">
        <v>0</v>
      </c>
      <c r="C17" s="11">
        <v>5</v>
      </c>
      <c r="D17" s="11">
        <v>2</v>
      </c>
      <c r="E17" s="22">
        <f>SUM(B17:D17)</f>
        <v>7</v>
      </c>
      <c r="G17" s="10">
        <v>0</v>
      </c>
      <c r="H17" s="11">
        <v>20</v>
      </c>
      <c r="I17" s="11">
        <v>1</v>
      </c>
      <c r="J17" s="11">
        <v>0</v>
      </c>
      <c r="K17" s="22">
        <f>SUM(G17:J17)</f>
        <v>21</v>
      </c>
      <c r="M17" s="36">
        <f t="shared" si="0"/>
        <v>28</v>
      </c>
      <c r="R17" s="8"/>
    </row>
    <row r="18" spans="1:18" ht="15.75" customHeight="1">
      <c r="A18" s="17">
        <v>0.34375</v>
      </c>
      <c r="B18" s="12">
        <v>0</v>
      </c>
      <c r="C18" s="13">
        <v>5</v>
      </c>
      <c r="D18" s="13">
        <v>5</v>
      </c>
      <c r="E18" s="23">
        <f>SUM(B18:D18)</f>
        <v>10</v>
      </c>
      <c r="G18" s="12">
        <v>0</v>
      </c>
      <c r="H18" s="13">
        <v>25</v>
      </c>
      <c r="I18" s="13">
        <v>3</v>
      </c>
      <c r="J18" s="13">
        <v>0</v>
      </c>
      <c r="K18" s="23">
        <f>SUM(G18:J18)</f>
        <v>28</v>
      </c>
      <c r="M18" s="37">
        <f t="shared" si="0"/>
        <v>38</v>
      </c>
      <c r="R18" s="8"/>
    </row>
    <row r="19" spans="1:18" ht="15.75" customHeight="1">
      <c r="A19" s="17">
        <v>0.35416666666666669</v>
      </c>
      <c r="B19" s="12">
        <v>0</v>
      </c>
      <c r="C19" s="13">
        <v>7</v>
      </c>
      <c r="D19" s="13">
        <v>7</v>
      </c>
      <c r="E19" s="23">
        <f>SUM(B19:D19)</f>
        <v>14</v>
      </c>
      <c r="G19" s="12">
        <v>0</v>
      </c>
      <c r="H19" s="13">
        <v>32</v>
      </c>
      <c r="I19" s="13">
        <v>11</v>
      </c>
      <c r="J19" s="13">
        <v>0</v>
      </c>
      <c r="K19" s="23">
        <f>SUM(G19:J19)</f>
        <v>43</v>
      </c>
      <c r="M19" s="37">
        <f t="shared" si="0"/>
        <v>57</v>
      </c>
      <c r="R19" s="8"/>
    </row>
    <row r="20" spans="1:18" ht="15.75" customHeight="1">
      <c r="A20" s="18">
        <v>0.36458333333333331</v>
      </c>
      <c r="B20" s="14">
        <v>0</v>
      </c>
      <c r="C20" s="15">
        <v>5</v>
      </c>
      <c r="D20" s="15">
        <v>5</v>
      </c>
      <c r="E20" s="24">
        <f>SUM(B20:D20)</f>
        <v>10</v>
      </c>
      <c r="G20" s="14">
        <v>0</v>
      </c>
      <c r="H20" s="15">
        <v>28</v>
      </c>
      <c r="I20" s="15">
        <v>11</v>
      </c>
      <c r="J20" s="15">
        <v>0</v>
      </c>
      <c r="K20" s="24">
        <f>SUM(G20:J20)</f>
        <v>39</v>
      </c>
      <c r="M20" s="38">
        <f t="shared" si="0"/>
        <v>49</v>
      </c>
      <c r="R20" s="8"/>
    </row>
    <row r="21" spans="1:18" ht="15.75" customHeight="1">
      <c r="A21" s="19" t="s">
        <v>25</v>
      </c>
      <c r="B21" s="20">
        <f t="shared" ref="B21:C21" si="5">SUM(B17:B20)</f>
        <v>0</v>
      </c>
      <c r="C21" s="21">
        <f t="shared" si="5"/>
        <v>22</v>
      </c>
      <c r="D21" s="21">
        <f t="shared" ref="D21:E21" si="6">SUM(D17:D20)</f>
        <v>19</v>
      </c>
      <c r="E21" s="19">
        <f t="shared" si="6"/>
        <v>41</v>
      </c>
      <c r="G21" s="20">
        <f t="shared" ref="G21:H21" si="7">SUM(G17:G20)</f>
        <v>0</v>
      </c>
      <c r="H21" s="21">
        <f t="shared" si="7"/>
        <v>105</v>
      </c>
      <c r="I21" s="21">
        <f t="shared" ref="I21:K21" si="8">SUM(I17:I20)</f>
        <v>26</v>
      </c>
      <c r="J21" s="21">
        <f t="shared" si="8"/>
        <v>0</v>
      </c>
      <c r="K21" s="19">
        <f t="shared" si="8"/>
        <v>131</v>
      </c>
      <c r="M21" s="39">
        <f t="shared" si="0"/>
        <v>172</v>
      </c>
      <c r="R21" s="8"/>
    </row>
    <row r="22" spans="1:18" ht="15.75" customHeight="1">
      <c r="A22" s="16">
        <v>0.375</v>
      </c>
      <c r="B22" s="10">
        <v>0</v>
      </c>
      <c r="C22" s="11">
        <v>5</v>
      </c>
      <c r="D22" s="11">
        <v>0</v>
      </c>
      <c r="E22" s="22">
        <f>SUM(B22:D22)</f>
        <v>5</v>
      </c>
      <c r="G22" s="10">
        <v>0</v>
      </c>
      <c r="H22" s="11">
        <v>21</v>
      </c>
      <c r="I22" s="11">
        <v>9</v>
      </c>
      <c r="J22" s="11">
        <v>0</v>
      </c>
      <c r="K22" s="22">
        <f>SUM(G22:J22)</f>
        <v>30</v>
      </c>
      <c r="M22" s="36">
        <f t="shared" si="0"/>
        <v>35</v>
      </c>
      <c r="R22" s="8"/>
    </row>
    <row r="23" spans="1:18" ht="15.75" customHeight="1">
      <c r="A23" s="17">
        <v>0.38541666666666669</v>
      </c>
      <c r="B23" s="12">
        <v>0</v>
      </c>
      <c r="C23" s="13">
        <v>5</v>
      </c>
      <c r="D23" s="13">
        <v>1</v>
      </c>
      <c r="E23" s="23">
        <f>SUM(B23:D23)</f>
        <v>6</v>
      </c>
      <c r="G23" s="12">
        <v>0</v>
      </c>
      <c r="H23" s="13">
        <v>14</v>
      </c>
      <c r="I23" s="13">
        <v>8</v>
      </c>
      <c r="J23" s="13">
        <v>0</v>
      </c>
      <c r="K23" s="23">
        <f>SUM(G23:J23)</f>
        <v>22</v>
      </c>
      <c r="M23" s="37">
        <f t="shared" si="0"/>
        <v>28</v>
      </c>
      <c r="R23" s="8"/>
    </row>
    <row r="24" spans="1:18" ht="15.75" customHeight="1">
      <c r="A24" s="17">
        <v>0.39583333333333331</v>
      </c>
      <c r="B24" s="12">
        <v>0</v>
      </c>
      <c r="C24" s="13">
        <v>2</v>
      </c>
      <c r="D24" s="13">
        <v>6</v>
      </c>
      <c r="E24" s="23">
        <f>SUM(B24:D24)</f>
        <v>8</v>
      </c>
      <c r="G24" s="12">
        <v>0</v>
      </c>
      <c r="H24" s="13">
        <v>15</v>
      </c>
      <c r="I24" s="13">
        <v>5</v>
      </c>
      <c r="J24" s="13">
        <v>0</v>
      </c>
      <c r="K24" s="23">
        <f>SUM(G24:J24)</f>
        <v>20</v>
      </c>
      <c r="M24" s="37">
        <f t="shared" si="0"/>
        <v>28</v>
      </c>
      <c r="R24" s="8"/>
    </row>
    <row r="25" spans="1:18" ht="15.75" customHeight="1">
      <c r="A25" s="18">
        <v>0.40625</v>
      </c>
      <c r="B25" s="14">
        <v>0</v>
      </c>
      <c r="C25" s="15">
        <v>6</v>
      </c>
      <c r="D25" s="15">
        <v>1</v>
      </c>
      <c r="E25" s="24">
        <f>SUM(B25:D25)</f>
        <v>7</v>
      </c>
      <c r="G25" s="14">
        <v>0</v>
      </c>
      <c r="H25" s="15">
        <v>6</v>
      </c>
      <c r="I25" s="15">
        <v>2</v>
      </c>
      <c r="J25" s="15">
        <v>0</v>
      </c>
      <c r="K25" s="24">
        <f>SUM(G25:J25)</f>
        <v>8</v>
      </c>
      <c r="M25" s="38">
        <f t="shared" si="0"/>
        <v>15</v>
      </c>
      <c r="R25" s="8"/>
    </row>
    <row r="26" spans="1:18" ht="15.75" customHeight="1">
      <c r="A26" s="19" t="s">
        <v>25</v>
      </c>
      <c r="B26" s="20">
        <f t="shared" ref="B26:C26" si="9">SUM(B22:B25)</f>
        <v>0</v>
      </c>
      <c r="C26" s="21">
        <f t="shared" si="9"/>
        <v>18</v>
      </c>
      <c r="D26" s="21">
        <f t="shared" ref="D26:E26" si="10">SUM(D22:D25)</f>
        <v>8</v>
      </c>
      <c r="E26" s="19">
        <f t="shared" si="10"/>
        <v>26</v>
      </c>
      <c r="G26" s="20">
        <f t="shared" ref="G26:H26" si="11">SUM(G22:G25)</f>
        <v>0</v>
      </c>
      <c r="H26" s="21">
        <f t="shared" si="11"/>
        <v>56</v>
      </c>
      <c r="I26" s="21">
        <f t="shared" ref="I26:K26" si="12">SUM(I22:I25)</f>
        <v>24</v>
      </c>
      <c r="J26" s="21">
        <f t="shared" si="12"/>
        <v>0</v>
      </c>
      <c r="K26" s="19">
        <f t="shared" si="12"/>
        <v>80</v>
      </c>
      <c r="M26" s="39">
        <f t="shared" si="0"/>
        <v>106</v>
      </c>
      <c r="R26" s="8"/>
    </row>
    <row r="27" spans="1:18" ht="15.75" customHeight="1">
      <c r="A27" s="16">
        <v>0.41666666666666669</v>
      </c>
      <c r="B27" s="10">
        <v>0</v>
      </c>
      <c r="C27" s="11">
        <v>5</v>
      </c>
      <c r="D27" s="11">
        <v>1</v>
      </c>
      <c r="E27" s="22">
        <f>SUM(B27:D27)</f>
        <v>6</v>
      </c>
      <c r="G27" s="10">
        <v>0</v>
      </c>
      <c r="H27" s="11">
        <v>7</v>
      </c>
      <c r="I27" s="11">
        <v>3</v>
      </c>
      <c r="J27" s="11">
        <v>0</v>
      </c>
      <c r="K27" s="22">
        <f>SUM(G27:J27)</f>
        <v>10</v>
      </c>
      <c r="M27" s="36">
        <f t="shared" si="0"/>
        <v>16</v>
      </c>
      <c r="R27" s="8"/>
    </row>
    <row r="28" spans="1:18" ht="15.75" customHeight="1">
      <c r="A28" s="17">
        <v>0.42708333333333331</v>
      </c>
      <c r="B28" s="12">
        <v>0</v>
      </c>
      <c r="C28" s="13">
        <v>2</v>
      </c>
      <c r="D28" s="13">
        <v>2</v>
      </c>
      <c r="E28" s="23">
        <f>SUM(B28:D28)</f>
        <v>4</v>
      </c>
      <c r="G28" s="12">
        <v>0</v>
      </c>
      <c r="H28" s="13">
        <v>11</v>
      </c>
      <c r="I28" s="13">
        <v>0</v>
      </c>
      <c r="J28" s="13">
        <v>0</v>
      </c>
      <c r="K28" s="23">
        <f>SUM(G28:J28)</f>
        <v>11</v>
      </c>
      <c r="M28" s="37">
        <f t="shared" si="0"/>
        <v>15</v>
      </c>
      <c r="R28" s="8"/>
    </row>
    <row r="29" spans="1:18" ht="15.75" customHeight="1">
      <c r="A29" s="17">
        <v>0.4375</v>
      </c>
      <c r="B29" s="12">
        <v>0</v>
      </c>
      <c r="C29" s="13">
        <v>1</v>
      </c>
      <c r="D29" s="13">
        <v>1</v>
      </c>
      <c r="E29" s="23">
        <f>SUM(B29:D29)</f>
        <v>2</v>
      </c>
      <c r="G29" s="12">
        <v>0</v>
      </c>
      <c r="H29" s="13">
        <v>7</v>
      </c>
      <c r="I29" s="13">
        <v>5</v>
      </c>
      <c r="J29" s="13">
        <v>0</v>
      </c>
      <c r="K29" s="23">
        <f>SUM(G29:J29)</f>
        <v>12</v>
      </c>
      <c r="M29" s="37">
        <f t="shared" si="0"/>
        <v>14</v>
      </c>
      <c r="R29" s="8"/>
    </row>
    <row r="30" spans="1:18" ht="15.75" customHeight="1">
      <c r="A30" s="18">
        <v>0.44791666666666669</v>
      </c>
      <c r="B30" s="14">
        <v>0</v>
      </c>
      <c r="C30" s="15">
        <v>1</v>
      </c>
      <c r="D30" s="15">
        <v>5</v>
      </c>
      <c r="E30" s="24">
        <f>SUM(B30:D30)</f>
        <v>6</v>
      </c>
      <c r="G30" s="14">
        <v>0</v>
      </c>
      <c r="H30" s="15">
        <v>3</v>
      </c>
      <c r="I30" s="15">
        <v>3</v>
      </c>
      <c r="J30" s="15">
        <v>0</v>
      </c>
      <c r="K30" s="24">
        <f>SUM(G30:J30)</f>
        <v>6</v>
      </c>
      <c r="M30" s="38">
        <f t="shared" si="0"/>
        <v>12</v>
      </c>
      <c r="R30" s="8"/>
    </row>
    <row r="31" spans="1:18" ht="15.75" customHeight="1">
      <c r="A31" s="19" t="s">
        <v>25</v>
      </c>
      <c r="B31" s="20">
        <f t="shared" ref="B31:C31" si="13">SUM(B27:B30)</f>
        <v>0</v>
      </c>
      <c r="C31" s="21">
        <f t="shared" si="13"/>
        <v>9</v>
      </c>
      <c r="D31" s="21">
        <f t="shared" ref="D31:E31" si="14">SUM(D27:D30)</f>
        <v>9</v>
      </c>
      <c r="E31" s="19">
        <f t="shared" si="14"/>
        <v>18</v>
      </c>
      <c r="G31" s="20">
        <f t="shared" ref="G31:H31" si="15">SUM(G27:G30)</f>
        <v>0</v>
      </c>
      <c r="H31" s="21">
        <f t="shared" si="15"/>
        <v>28</v>
      </c>
      <c r="I31" s="21">
        <f t="shared" ref="I31:K31" si="16">SUM(I27:I30)</f>
        <v>11</v>
      </c>
      <c r="J31" s="21">
        <f t="shared" si="16"/>
        <v>0</v>
      </c>
      <c r="K31" s="19">
        <f t="shared" si="16"/>
        <v>39</v>
      </c>
      <c r="M31" s="39">
        <f t="shared" si="0"/>
        <v>57</v>
      </c>
      <c r="R31" s="8"/>
    </row>
    <row r="32" spans="1:18" ht="15.75" customHeight="1">
      <c r="A32" s="16">
        <v>0.45833333333333331</v>
      </c>
      <c r="B32" s="10">
        <v>0</v>
      </c>
      <c r="C32" s="11">
        <v>8</v>
      </c>
      <c r="D32" s="11">
        <v>2</v>
      </c>
      <c r="E32" s="22">
        <f>SUM(B32:D32)</f>
        <v>10</v>
      </c>
      <c r="G32" s="10">
        <v>0</v>
      </c>
      <c r="H32" s="11">
        <v>7</v>
      </c>
      <c r="I32" s="11">
        <v>5</v>
      </c>
      <c r="J32" s="11">
        <v>0</v>
      </c>
      <c r="K32" s="22">
        <f>SUM(G32:J32)</f>
        <v>12</v>
      </c>
      <c r="M32" s="36">
        <f t="shared" si="0"/>
        <v>22</v>
      </c>
      <c r="R32" s="8"/>
    </row>
    <row r="33" spans="1:18" ht="15.75" customHeight="1">
      <c r="A33" s="89">
        <v>0.46875</v>
      </c>
      <c r="B33" s="90">
        <v>0</v>
      </c>
      <c r="C33" s="91">
        <v>5</v>
      </c>
      <c r="D33" s="91">
        <v>3</v>
      </c>
      <c r="E33" s="92">
        <f>SUM(B33:D33)</f>
        <v>8</v>
      </c>
      <c r="F33" s="93"/>
      <c r="G33" s="90">
        <v>0</v>
      </c>
      <c r="H33" s="91">
        <v>12</v>
      </c>
      <c r="I33" s="91">
        <v>2</v>
      </c>
      <c r="J33" s="91">
        <v>0</v>
      </c>
      <c r="K33" s="92">
        <f>SUM(G33:J33)</f>
        <v>14</v>
      </c>
      <c r="L33" s="93"/>
      <c r="M33" s="94">
        <f t="shared" si="0"/>
        <v>22</v>
      </c>
      <c r="N33" s="93"/>
      <c r="O33" s="93"/>
      <c r="P33" s="93"/>
      <c r="R33" s="8"/>
    </row>
    <row r="34" spans="1:18" ht="15.75" customHeight="1">
      <c r="A34" s="17">
        <v>0.47916666666666669</v>
      </c>
      <c r="B34" s="12">
        <v>0</v>
      </c>
      <c r="C34" s="13">
        <v>6</v>
      </c>
      <c r="D34" s="13">
        <v>1</v>
      </c>
      <c r="E34" s="23">
        <f>SUM(B34:D34)</f>
        <v>7</v>
      </c>
      <c r="G34" s="12">
        <v>0</v>
      </c>
      <c r="H34" s="13">
        <v>5</v>
      </c>
      <c r="I34" s="13">
        <v>5</v>
      </c>
      <c r="J34" s="13">
        <v>0</v>
      </c>
      <c r="K34" s="23">
        <f>SUM(G34:J34)</f>
        <v>10</v>
      </c>
      <c r="M34" s="37">
        <f t="shared" si="0"/>
        <v>17</v>
      </c>
      <c r="R34" s="8"/>
    </row>
    <row r="35" spans="1:18" ht="15.75" customHeight="1">
      <c r="A35" s="18">
        <v>0.48958333333333331</v>
      </c>
      <c r="B35" s="14">
        <v>0</v>
      </c>
      <c r="C35" s="15">
        <v>1</v>
      </c>
      <c r="D35" s="15">
        <v>5</v>
      </c>
      <c r="E35" s="24">
        <f>SUM(B35:D35)</f>
        <v>6</v>
      </c>
      <c r="G35" s="14">
        <v>0</v>
      </c>
      <c r="H35" s="15">
        <v>5</v>
      </c>
      <c r="I35" s="15">
        <v>4</v>
      </c>
      <c r="J35" s="15">
        <v>0</v>
      </c>
      <c r="K35" s="24">
        <f>SUM(G35:J35)</f>
        <v>9</v>
      </c>
      <c r="M35" s="38">
        <f t="shared" si="0"/>
        <v>15</v>
      </c>
      <c r="R35" s="8"/>
    </row>
    <row r="36" spans="1:18" ht="15.75" customHeight="1">
      <c r="A36" s="19" t="s">
        <v>25</v>
      </c>
      <c r="B36" s="20">
        <f>SUM(B32:B35)</f>
        <v>0</v>
      </c>
      <c r="C36" s="21">
        <f>SUM(C32:C35)</f>
        <v>20</v>
      </c>
      <c r="D36" s="21">
        <f>SUM(D32:D35)</f>
        <v>11</v>
      </c>
      <c r="E36" s="19">
        <f>SUM(E32:E35)</f>
        <v>31</v>
      </c>
      <c r="G36" s="20">
        <f>SUM(G32:G35)</f>
        <v>0</v>
      </c>
      <c r="H36" s="21">
        <f>SUM(H32:H35)</f>
        <v>29</v>
      </c>
      <c r="I36" s="21">
        <f>SUM(I32:I35)</f>
        <v>16</v>
      </c>
      <c r="J36" s="21">
        <f>SUM(J32:J35)</f>
        <v>0</v>
      </c>
      <c r="K36" s="19">
        <f>SUM(K32:K35)</f>
        <v>45</v>
      </c>
      <c r="M36" s="39">
        <f t="shared" si="0"/>
        <v>76</v>
      </c>
      <c r="R36" s="8"/>
    </row>
    <row r="37" spans="1:18" ht="15.75" customHeight="1">
      <c r="A37" s="16">
        <v>0.5</v>
      </c>
      <c r="B37" s="10">
        <v>0</v>
      </c>
      <c r="C37" s="11">
        <v>6</v>
      </c>
      <c r="D37" s="11">
        <v>4</v>
      </c>
      <c r="E37" s="22">
        <f>SUM(B37:D37)</f>
        <v>10</v>
      </c>
      <c r="G37" s="10">
        <v>0</v>
      </c>
      <c r="H37" s="11">
        <v>7</v>
      </c>
      <c r="I37" s="11">
        <v>3</v>
      </c>
      <c r="J37" s="11">
        <v>0</v>
      </c>
      <c r="K37" s="22">
        <f>SUM(G37:J37)</f>
        <v>10</v>
      </c>
      <c r="M37" s="36">
        <f t="shared" si="0"/>
        <v>20</v>
      </c>
      <c r="R37" s="8"/>
    </row>
    <row r="38" spans="1:18" ht="15.75" customHeight="1">
      <c r="A38" s="17">
        <v>0.51041666666666663</v>
      </c>
      <c r="B38" s="12">
        <v>0</v>
      </c>
      <c r="C38" s="13">
        <v>2</v>
      </c>
      <c r="D38" s="13">
        <v>9</v>
      </c>
      <c r="E38" s="23">
        <f>SUM(B38:D38)</f>
        <v>11</v>
      </c>
      <c r="G38" s="12">
        <v>0</v>
      </c>
      <c r="H38" s="13">
        <v>2</v>
      </c>
      <c r="I38" s="13">
        <v>4</v>
      </c>
      <c r="J38" s="13">
        <v>0</v>
      </c>
      <c r="K38" s="23">
        <f>SUM(G38:J38)</f>
        <v>6</v>
      </c>
      <c r="M38" s="37">
        <f t="shared" si="0"/>
        <v>17</v>
      </c>
      <c r="R38" s="8"/>
    </row>
    <row r="39" spans="1:18" ht="15.75" customHeight="1">
      <c r="A39" s="17">
        <v>0.52083333333333337</v>
      </c>
      <c r="B39" s="12">
        <v>0</v>
      </c>
      <c r="C39" s="13">
        <v>2</v>
      </c>
      <c r="D39" s="13">
        <v>10</v>
      </c>
      <c r="E39" s="23">
        <f>SUM(B39:D39)</f>
        <v>12</v>
      </c>
      <c r="G39" s="12">
        <v>0</v>
      </c>
      <c r="H39" s="13">
        <v>3</v>
      </c>
      <c r="I39" s="13">
        <v>6</v>
      </c>
      <c r="J39" s="13">
        <v>0</v>
      </c>
      <c r="K39" s="23">
        <f>SUM(G39:J39)</f>
        <v>9</v>
      </c>
      <c r="M39" s="37">
        <f t="shared" si="0"/>
        <v>21</v>
      </c>
      <c r="R39" s="8"/>
    </row>
    <row r="40" spans="1:18" ht="15.75" customHeight="1">
      <c r="A40" s="18">
        <v>0.53125</v>
      </c>
      <c r="B40" s="14">
        <v>0</v>
      </c>
      <c r="C40" s="15">
        <v>10</v>
      </c>
      <c r="D40" s="15">
        <v>5</v>
      </c>
      <c r="E40" s="24">
        <f>SUM(B40:D40)</f>
        <v>15</v>
      </c>
      <c r="G40" s="14">
        <v>0</v>
      </c>
      <c r="H40" s="15">
        <v>4</v>
      </c>
      <c r="I40" s="15">
        <v>11</v>
      </c>
      <c r="J40" s="15">
        <v>0</v>
      </c>
      <c r="K40" s="24">
        <f>SUM(G40:J40)</f>
        <v>15</v>
      </c>
      <c r="M40" s="38">
        <f t="shared" si="0"/>
        <v>30</v>
      </c>
      <c r="R40" s="8"/>
    </row>
    <row r="41" spans="1:18" ht="15.75" customHeight="1">
      <c r="A41" s="19" t="s">
        <v>25</v>
      </c>
      <c r="B41" s="20">
        <f t="shared" ref="B41:C41" si="17">SUM(B37:B40)</f>
        <v>0</v>
      </c>
      <c r="C41" s="21">
        <f t="shared" si="17"/>
        <v>20</v>
      </c>
      <c r="D41" s="21">
        <f t="shared" ref="D41:E41" si="18">SUM(D37:D40)</f>
        <v>28</v>
      </c>
      <c r="E41" s="19">
        <f t="shared" si="18"/>
        <v>48</v>
      </c>
      <c r="G41" s="20">
        <f t="shared" ref="G41:H41" si="19">SUM(G37:G40)</f>
        <v>0</v>
      </c>
      <c r="H41" s="21">
        <f t="shared" si="19"/>
        <v>16</v>
      </c>
      <c r="I41" s="21">
        <f t="shared" ref="I41:K41" si="20">SUM(I37:I40)</f>
        <v>24</v>
      </c>
      <c r="J41" s="21">
        <f t="shared" si="20"/>
        <v>0</v>
      </c>
      <c r="K41" s="19">
        <f t="shared" si="20"/>
        <v>40</v>
      </c>
      <c r="M41" s="39">
        <f t="shared" ref="M41:M71" si="21">SUM(E41+K41)</f>
        <v>88</v>
      </c>
      <c r="R41" s="8"/>
    </row>
    <row r="42" spans="1:18" ht="15.75" customHeight="1">
      <c r="A42" s="16">
        <v>0.54166666666666663</v>
      </c>
      <c r="B42" s="10">
        <v>0</v>
      </c>
      <c r="C42" s="11">
        <v>7</v>
      </c>
      <c r="D42" s="11">
        <v>1</v>
      </c>
      <c r="E42" s="22">
        <f>SUM(B42:D42)</f>
        <v>8</v>
      </c>
      <c r="G42" s="10">
        <v>0</v>
      </c>
      <c r="H42" s="11">
        <v>3</v>
      </c>
      <c r="I42" s="11">
        <v>10</v>
      </c>
      <c r="J42" s="11">
        <v>0</v>
      </c>
      <c r="K42" s="22">
        <f>SUM(G42:J42)</f>
        <v>13</v>
      </c>
      <c r="M42" s="36">
        <f t="shared" si="21"/>
        <v>21</v>
      </c>
      <c r="R42" s="8"/>
    </row>
    <row r="43" spans="1:18" ht="15.75" customHeight="1">
      <c r="A43" s="17">
        <v>0.55208333333333337</v>
      </c>
      <c r="B43" s="12">
        <v>0</v>
      </c>
      <c r="C43" s="13">
        <v>1</v>
      </c>
      <c r="D43" s="13">
        <v>3</v>
      </c>
      <c r="E43" s="23">
        <f>SUM(B43:D43)</f>
        <v>4</v>
      </c>
      <c r="G43" s="12">
        <v>0</v>
      </c>
      <c r="H43" s="13">
        <v>7</v>
      </c>
      <c r="I43" s="13">
        <v>6</v>
      </c>
      <c r="J43" s="13">
        <v>0</v>
      </c>
      <c r="K43" s="23">
        <f>SUM(G43:J43)</f>
        <v>13</v>
      </c>
      <c r="M43" s="37">
        <f t="shared" si="21"/>
        <v>17</v>
      </c>
      <c r="R43" s="8"/>
    </row>
    <row r="44" spans="1:18" ht="15.75" customHeight="1">
      <c r="A44" s="17">
        <v>0.5625</v>
      </c>
      <c r="B44" s="12">
        <v>0</v>
      </c>
      <c r="C44" s="13">
        <v>3</v>
      </c>
      <c r="D44" s="13">
        <v>2</v>
      </c>
      <c r="E44" s="23">
        <f>SUM(B44:D44)</f>
        <v>5</v>
      </c>
      <c r="G44" s="12">
        <v>0</v>
      </c>
      <c r="H44" s="13">
        <v>9</v>
      </c>
      <c r="I44" s="13">
        <v>4</v>
      </c>
      <c r="J44" s="13">
        <v>0</v>
      </c>
      <c r="K44" s="23">
        <f>SUM(G44:J44)</f>
        <v>13</v>
      </c>
      <c r="M44" s="37">
        <f t="shared" si="21"/>
        <v>18</v>
      </c>
      <c r="R44" s="8"/>
    </row>
    <row r="45" spans="1:18" ht="15.75" customHeight="1">
      <c r="A45" s="18">
        <v>0.57291666666666663</v>
      </c>
      <c r="B45" s="14">
        <v>0</v>
      </c>
      <c r="C45" s="15">
        <v>6</v>
      </c>
      <c r="D45" s="15">
        <v>3</v>
      </c>
      <c r="E45" s="24">
        <f>SUM(B45:D45)</f>
        <v>9</v>
      </c>
      <c r="G45" s="14">
        <v>0</v>
      </c>
      <c r="H45" s="15">
        <v>4</v>
      </c>
      <c r="I45" s="15">
        <v>9</v>
      </c>
      <c r="J45" s="15">
        <v>0</v>
      </c>
      <c r="K45" s="24">
        <f>SUM(G45:J45)</f>
        <v>13</v>
      </c>
      <c r="M45" s="38">
        <f t="shared" si="21"/>
        <v>22</v>
      </c>
      <c r="R45" s="8"/>
    </row>
    <row r="46" spans="1:18" ht="15.75" customHeight="1">
      <c r="A46" s="19" t="s">
        <v>25</v>
      </c>
      <c r="B46" s="20">
        <f t="shared" ref="B46:C46" si="22">SUM(B42:B45)</f>
        <v>0</v>
      </c>
      <c r="C46" s="21">
        <f t="shared" si="22"/>
        <v>17</v>
      </c>
      <c r="D46" s="21">
        <f t="shared" ref="D46:E46" si="23">SUM(D42:D45)</f>
        <v>9</v>
      </c>
      <c r="E46" s="19">
        <f t="shared" si="23"/>
        <v>26</v>
      </c>
      <c r="G46" s="20">
        <f t="shared" ref="G46:H46" si="24">SUM(G42:G45)</f>
        <v>0</v>
      </c>
      <c r="H46" s="21">
        <f t="shared" si="24"/>
        <v>23</v>
      </c>
      <c r="I46" s="21">
        <f t="shared" ref="I46:K46" si="25">SUM(I42:I45)</f>
        <v>29</v>
      </c>
      <c r="J46" s="21">
        <f t="shared" si="25"/>
        <v>0</v>
      </c>
      <c r="K46" s="19">
        <f t="shared" si="25"/>
        <v>52</v>
      </c>
      <c r="M46" s="39">
        <f t="shared" si="21"/>
        <v>78</v>
      </c>
      <c r="R46" s="8"/>
    </row>
    <row r="47" spans="1:18" ht="15.75" customHeight="1">
      <c r="A47" s="16">
        <v>0.58333333333333337</v>
      </c>
      <c r="B47" s="10">
        <v>0</v>
      </c>
      <c r="C47" s="11">
        <v>4</v>
      </c>
      <c r="D47" s="11">
        <v>2</v>
      </c>
      <c r="E47" s="22">
        <f>SUM(B47:D47)</f>
        <v>6</v>
      </c>
      <c r="G47" s="10">
        <v>0</v>
      </c>
      <c r="H47" s="11">
        <v>5</v>
      </c>
      <c r="I47" s="11">
        <v>2</v>
      </c>
      <c r="J47" s="11">
        <v>0</v>
      </c>
      <c r="K47" s="22">
        <f>SUM(G47:J47)</f>
        <v>7</v>
      </c>
      <c r="M47" s="36">
        <f t="shared" si="21"/>
        <v>13</v>
      </c>
      <c r="R47" s="8"/>
    </row>
    <row r="48" spans="1:18" ht="15.75" customHeight="1">
      <c r="A48" s="17">
        <v>0.59375</v>
      </c>
      <c r="B48" s="12">
        <v>0</v>
      </c>
      <c r="C48" s="13">
        <v>6</v>
      </c>
      <c r="D48" s="13">
        <v>5</v>
      </c>
      <c r="E48" s="23">
        <f>SUM(B48:D48)</f>
        <v>11</v>
      </c>
      <c r="G48" s="12">
        <v>0</v>
      </c>
      <c r="H48" s="13">
        <v>4</v>
      </c>
      <c r="I48" s="13">
        <v>4</v>
      </c>
      <c r="J48" s="13">
        <v>0</v>
      </c>
      <c r="K48" s="23">
        <f>SUM(G48:J48)</f>
        <v>8</v>
      </c>
      <c r="M48" s="37">
        <f t="shared" si="21"/>
        <v>19</v>
      </c>
      <c r="R48" s="8"/>
    </row>
    <row r="49" spans="1:18" ht="15.75" customHeight="1">
      <c r="A49" s="17">
        <v>0.60416666666666663</v>
      </c>
      <c r="B49" s="12">
        <v>0</v>
      </c>
      <c r="C49" s="13">
        <v>3</v>
      </c>
      <c r="D49" s="13">
        <v>1</v>
      </c>
      <c r="E49" s="23">
        <f>SUM(B49:D49)</f>
        <v>4</v>
      </c>
      <c r="G49" s="12">
        <v>0</v>
      </c>
      <c r="H49" s="13">
        <v>8</v>
      </c>
      <c r="I49" s="13">
        <v>5</v>
      </c>
      <c r="J49" s="13">
        <v>0</v>
      </c>
      <c r="K49" s="23">
        <f>SUM(G49:J49)</f>
        <v>13</v>
      </c>
      <c r="M49" s="37">
        <f t="shared" si="21"/>
        <v>17</v>
      </c>
      <c r="R49" s="8"/>
    </row>
    <row r="50" spans="1:18" ht="15.75" customHeight="1">
      <c r="A50" s="18">
        <v>0.61458333333333337</v>
      </c>
      <c r="B50" s="14">
        <v>0</v>
      </c>
      <c r="C50" s="15">
        <v>6</v>
      </c>
      <c r="D50" s="15">
        <v>14</v>
      </c>
      <c r="E50" s="24">
        <f>SUM(B50:D50)</f>
        <v>20</v>
      </c>
      <c r="G50" s="14">
        <v>0</v>
      </c>
      <c r="H50" s="15">
        <v>2</v>
      </c>
      <c r="I50" s="15">
        <v>6</v>
      </c>
      <c r="J50" s="15">
        <v>0</v>
      </c>
      <c r="K50" s="24">
        <f>SUM(G50:J50)</f>
        <v>8</v>
      </c>
      <c r="M50" s="38">
        <f t="shared" si="21"/>
        <v>28</v>
      </c>
      <c r="R50" s="8"/>
    </row>
    <row r="51" spans="1:18" ht="15.75" customHeight="1">
      <c r="A51" s="19" t="s">
        <v>25</v>
      </c>
      <c r="B51" s="20">
        <f t="shared" ref="B51:C51" si="26">SUM(B47:B50)</f>
        <v>0</v>
      </c>
      <c r="C51" s="21">
        <f t="shared" si="26"/>
        <v>19</v>
      </c>
      <c r="D51" s="21">
        <f t="shared" ref="D51:E51" si="27">SUM(D47:D50)</f>
        <v>22</v>
      </c>
      <c r="E51" s="19">
        <f t="shared" si="27"/>
        <v>41</v>
      </c>
      <c r="G51" s="20">
        <f t="shared" ref="G51:H51" si="28">SUM(G47:G50)</f>
        <v>0</v>
      </c>
      <c r="H51" s="21">
        <f t="shared" si="28"/>
        <v>19</v>
      </c>
      <c r="I51" s="21">
        <f t="shared" ref="I51:K51" si="29">SUM(I47:I50)</f>
        <v>17</v>
      </c>
      <c r="J51" s="21">
        <f t="shared" si="29"/>
        <v>0</v>
      </c>
      <c r="K51" s="19">
        <f t="shared" si="29"/>
        <v>36</v>
      </c>
      <c r="M51" s="39">
        <f t="shared" si="21"/>
        <v>77</v>
      </c>
      <c r="R51" s="8"/>
    </row>
    <row r="52" spans="1:18" ht="15.75" customHeight="1">
      <c r="A52" s="16">
        <v>0.625</v>
      </c>
      <c r="B52" s="10">
        <v>0</v>
      </c>
      <c r="C52" s="11">
        <v>0</v>
      </c>
      <c r="D52" s="11">
        <v>3</v>
      </c>
      <c r="E52" s="22">
        <f>SUM(B52:D52)</f>
        <v>3</v>
      </c>
      <c r="G52" s="10">
        <v>0</v>
      </c>
      <c r="H52" s="11">
        <v>2</v>
      </c>
      <c r="I52" s="11">
        <v>3</v>
      </c>
      <c r="J52" s="11">
        <v>0</v>
      </c>
      <c r="K52" s="22">
        <f>SUM(G52:J52)</f>
        <v>5</v>
      </c>
      <c r="M52" s="36">
        <f t="shared" si="21"/>
        <v>8</v>
      </c>
      <c r="R52" s="8"/>
    </row>
    <row r="53" spans="1:18" ht="15.75" customHeight="1">
      <c r="A53" s="17">
        <v>0.63541666666666663</v>
      </c>
      <c r="B53" s="12">
        <v>0</v>
      </c>
      <c r="C53" s="13">
        <v>8</v>
      </c>
      <c r="D53" s="13">
        <v>5</v>
      </c>
      <c r="E53" s="23">
        <f>SUM(B53:D53)</f>
        <v>13</v>
      </c>
      <c r="G53" s="12">
        <v>0</v>
      </c>
      <c r="H53" s="13">
        <v>2</v>
      </c>
      <c r="I53" s="13">
        <v>5</v>
      </c>
      <c r="J53" s="13">
        <v>0</v>
      </c>
      <c r="K53" s="23">
        <f>SUM(G53:J53)</f>
        <v>7</v>
      </c>
      <c r="M53" s="37">
        <f t="shared" si="21"/>
        <v>20</v>
      </c>
      <c r="R53" s="8"/>
    </row>
    <row r="54" spans="1:18" ht="15.75" customHeight="1">
      <c r="A54" s="17">
        <v>0.64583333333333337</v>
      </c>
      <c r="B54" s="12">
        <v>0</v>
      </c>
      <c r="C54" s="13">
        <v>10</v>
      </c>
      <c r="D54" s="13">
        <v>5</v>
      </c>
      <c r="E54" s="23">
        <f>SUM(B54:D54)</f>
        <v>15</v>
      </c>
      <c r="G54" s="12">
        <v>0</v>
      </c>
      <c r="H54" s="13">
        <v>5</v>
      </c>
      <c r="I54" s="13">
        <v>7</v>
      </c>
      <c r="J54" s="13">
        <v>0</v>
      </c>
      <c r="K54" s="23">
        <f>SUM(G54:J54)</f>
        <v>12</v>
      </c>
      <c r="M54" s="37">
        <f t="shared" si="21"/>
        <v>27</v>
      </c>
      <c r="R54" s="8"/>
    </row>
    <row r="55" spans="1:18" ht="15.75" customHeight="1">
      <c r="A55" s="18">
        <v>0.65625</v>
      </c>
      <c r="B55" s="14">
        <v>0</v>
      </c>
      <c r="C55" s="15">
        <v>7</v>
      </c>
      <c r="D55" s="15">
        <v>8</v>
      </c>
      <c r="E55" s="24">
        <f>SUM(B55:D55)</f>
        <v>15</v>
      </c>
      <c r="G55" s="14">
        <v>0</v>
      </c>
      <c r="H55" s="15">
        <v>7</v>
      </c>
      <c r="I55" s="15">
        <v>4</v>
      </c>
      <c r="J55" s="15">
        <v>0</v>
      </c>
      <c r="K55" s="24">
        <f>SUM(G55:J55)</f>
        <v>11</v>
      </c>
      <c r="M55" s="38">
        <f t="shared" si="21"/>
        <v>26</v>
      </c>
      <c r="R55" s="8"/>
    </row>
    <row r="56" spans="1:18" ht="15.75" customHeight="1">
      <c r="A56" s="19" t="s">
        <v>25</v>
      </c>
      <c r="B56" s="20">
        <f t="shared" ref="B56:C56" si="30">SUM(B52:B55)</f>
        <v>0</v>
      </c>
      <c r="C56" s="21">
        <f t="shared" si="30"/>
        <v>25</v>
      </c>
      <c r="D56" s="21">
        <f t="shared" ref="D56:E56" si="31">SUM(D52:D55)</f>
        <v>21</v>
      </c>
      <c r="E56" s="19">
        <f t="shared" si="31"/>
        <v>46</v>
      </c>
      <c r="G56" s="20">
        <f t="shared" ref="G56:H56" si="32">SUM(G52:G55)</f>
        <v>0</v>
      </c>
      <c r="H56" s="21">
        <f t="shared" si="32"/>
        <v>16</v>
      </c>
      <c r="I56" s="21">
        <f t="shared" ref="I56:K56" si="33">SUM(I52:I55)</f>
        <v>19</v>
      </c>
      <c r="J56" s="21">
        <f t="shared" si="33"/>
        <v>0</v>
      </c>
      <c r="K56" s="19">
        <f t="shared" si="33"/>
        <v>35</v>
      </c>
      <c r="M56" s="39">
        <f t="shared" si="21"/>
        <v>81</v>
      </c>
      <c r="R56" s="8"/>
    </row>
    <row r="57" spans="1:18" ht="15.75" customHeight="1">
      <c r="A57" s="16">
        <v>0.66666666666666663</v>
      </c>
      <c r="B57" s="10">
        <v>0</v>
      </c>
      <c r="C57" s="11">
        <v>4</v>
      </c>
      <c r="D57" s="11">
        <v>7</v>
      </c>
      <c r="E57" s="22">
        <f>SUM(B57:D57)</f>
        <v>11</v>
      </c>
      <c r="G57" s="10">
        <v>0</v>
      </c>
      <c r="H57" s="11">
        <v>10</v>
      </c>
      <c r="I57" s="11">
        <v>12</v>
      </c>
      <c r="J57" s="11">
        <v>0</v>
      </c>
      <c r="K57" s="22">
        <f>SUM(G57:J57)</f>
        <v>22</v>
      </c>
      <c r="M57" s="36">
        <f t="shared" si="21"/>
        <v>33</v>
      </c>
      <c r="R57" s="8"/>
    </row>
    <row r="58" spans="1:18" ht="15.75" customHeight="1">
      <c r="A58" s="17">
        <v>0.67708333333333337</v>
      </c>
      <c r="B58" s="12">
        <v>0</v>
      </c>
      <c r="C58" s="13">
        <v>13</v>
      </c>
      <c r="D58" s="13">
        <v>11</v>
      </c>
      <c r="E58" s="23">
        <f>SUM(B58:D58)</f>
        <v>24</v>
      </c>
      <c r="G58" s="12">
        <v>0</v>
      </c>
      <c r="H58" s="13">
        <v>7</v>
      </c>
      <c r="I58" s="13">
        <v>2</v>
      </c>
      <c r="J58" s="13">
        <v>0</v>
      </c>
      <c r="K58" s="23">
        <f>SUM(G58:J58)</f>
        <v>9</v>
      </c>
      <c r="M58" s="37">
        <f t="shared" si="21"/>
        <v>33</v>
      </c>
      <c r="R58" s="8"/>
    </row>
    <row r="59" spans="1:18" ht="15.75" customHeight="1">
      <c r="A59" s="17">
        <v>0.6875</v>
      </c>
      <c r="B59" s="12">
        <v>0</v>
      </c>
      <c r="C59" s="13">
        <v>8</v>
      </c>
      <c r="D59" s="13">
        <v>10</v>
      </c>
      <c r="E59" s="23">
        <f>SUM(B59:D59)</f>
        <v>18</v>
      </c>
      <c r="G59" s="12">
        <v>0</v>
      </c>
      <c r="H59" s="13">
        <v>7</v>
      </c>
      <c r="I59" s="13">
        <v>10</v>
      </c>
      <c r="J59" s="13">
        <v>0</v>
      </c>
      <c r="K59" s="23">
        <f>SUM(G59:J59)</f>
        <v>17</v>
      </c>
      <c r="M59" s="37">
        <f t="shared" si="21"/>
        <v>35</v>
      </c>
      <c r="R59" s="8"/>
    </row>
    <row r="60" spans="1:18" ht="15.75" customHeight="1">
      <c r="A60" s="18">
        <v>0.69791666666666663</v>
      </c>
      <c r="B60" s="14">
        <v>0</v>
      </c>
      <c r="C60" s="15">
        <v>14</v>
      </c>
      <c r="D60" s="15">
        <v>2</v>
      </c>
      <c r="E60" s="24">
        <f>SUM(B60:D60)</f>
        <v>16</v>
      </c>
      <c r="G60" s="14">
        <v>0</v>
      </c>
      <c r="H60" s="15">
        <v>11</v>
      </c>
      <c r="I60" s="15">
        <v>11</v>
      </c>
      <c r="J60" s="15">
        <v>0</v>
      </c>
      <c r="K60" s="24">
        <f>SUM(G60:J60)</f>
        <v>22</v>
      </c>
      <c r="M60" s="38">
        <f t="shared" si="21"/>
        <v>38</v>
      </c>
      <c r="R60" s="8"/>
    </row>
    <row r="61" spans="1:18" ht="15.75" customHeight="1">
      <c r="A61" s="19" t="s">
        <v>25</v>
      </c>
      <c r="B61" s="20">
        <f t="shared" ref="B61:C61" si="34">SUM(B57:B60)</f>
        <v>0</v>
      </c>
      <c r="C61" s="21">
        <f t="shared" si="34"/>
        <v>39</v>
      </c>
      <c r="D61" s="21">
        <f t="shared" ref="D61:E61" si="35">SUM(D57:D60)</f>
        <v>30</v>
      </c>
      <c r="E61" s="19">
        <f t="shared" si="35"/>
        <v>69</v>
      </c>
      <c r="G61" s="20">
        <f t="shared" ref="G61:H61" si="36">SUM(G57:G60)</f>
        <v>0</v>
      </c>
      <c r="H61" s="21">
        <f t="shared" si="36"/>
        <v>35</v>
      </c>
      <c r="I61" s="21">
        <f t="shared" ref="I61:K61" si="37">SUM(I57:I60)</f>
        <v>35</v>
      </c>
      <c r="J61" s="21">
        <f t="shared" si="37"/>
        <v>0</v>
      </c>
      <c r="K61" s="19">
        <f t="shared" si="37"/>
        <v>70</v>
      </c>
      <c r="M61" s="39">
        <f t="shared" si="21"/>
        <v>139</v>
      </c>
      <c r="R61" s="8"/>
    </row>
    <row r="62" spans="1:18" ht="15.75" customHeight="1">
      <c r="A62" s="16">
        <v>0.70833333333333337</v>
      </c>
      <c r="B62" s="10">
        <v>0</v>
      </c>
      <c r="C62" s="11">
        <v>23</v>
      </c>
      <c r="D62" s="11">
        <v>9</v>
      </c>
      <c r="E62" s="22">
        <f>SUM(B62:D62)</f>
        <v>32</v>
      </c>
      <c r="G62" s="10">
        <v>0</v>
      </c>
      <c r="H62" s="11">
        <v>11</v>
      </c>
      <c r="I62" s="11">
        <v>4</v>
      </c>
      <c r="J62" s="11">
        <v>0</v>
      </c>
      <c r="K62" s="22">
        <f>SUM(G62:J62)</f>
        <v>15</v>
      </c>
      <c r="M62" s="36">
        <f t="shared" si="21"/>
        <v>47</v>
      </c>
      <c r="R62" s="8"/>
    </row>
    <row r="63" spans="1:18" ht="15.75" customHeight="1">
      <c r="A63" s="17">
        <v>0.71875</v>
      </c>
      <c r="B63" s="12">
        <v>0</v>
      </c>
      <c r="C63" s="13">
        <v>25</v>
      </c>
      <c r="D63" s="13">
        <v>4</v>
      </c>
      <c r="E63" s="23">
        <f>SUM(B63:D63)</f>
        <v>29</v>
      </c>
      <c r="G63" s="12">
        <v>0</v>
      </c>
      <c r="H63" s="13">
        <v>12</v>
      </c>
      <c r="I63" s="13">
        <v>4</v>
      </c>
      <c r="J63" s="13">
        <v>0</v>
      </c>
      <c r="K63" s="23">
        <f>SUM(G63:J63)</f>
        <v>16</v>
      </c>
      <c r="M63" s="37">
        <f t="shared" si="21"/>
        <v>45</v>
      </c>
      <c r="R63" s="8"/>
    </row>
    <row r="64" spans="1:18" ht="15.75" customHeight="1">
      <c r="A64" s="17">
        <v>0.72916666666666663</v>
      </c>
      <c r="B64" s="12">
        <v>0</v>
      </c>
      <c r="C64" s="13">
        <v>25</v>
      </c>
      <c r="D64" s="13">
        <v>9</v>
      </c>
      <c r="E64" s="23">
        <f>SUM(B64:D64)</f>
        <v>34</v>
      </c>
      <c r="G64" s="12">
        <v>0</v>
      </c>
      <c r="H64" s="13">
        <v>15</v>
      </c>
      <c r="I64" s="13">
        <v>4</v>
      </c>
      <c r="J64" s="13">
        <v>0</v>
      </c>
      <c r="K64" s="23">
        <f>SUM(G64:J64)</f>
        <v>19</v>
      </c>
      <c r="M64" s="37">
        <f t="shared" si="21"/>
        <v>53</v>
      </c>
      <c r="R64" s="8"/>
    </row>
    <row r="65" spans="1:18" ht="15.75" customHeight="1">
      <c r="A65" s="18">
        <v>0.73958333333333337</v>
      </c>
      <c r="B65" s="14">
        <v>0</v>
      </c>
      <c r="C65" s="15">
        <v>27</v>
      </c>
      <c r="D65" s="15">
        <v>7</v>
      </c>
      <c r="E65" s="24">
        <f>SUM(B65:D65)</f>
        <v>34</v>
      </c>
      <c r="G65" s="14">
        <v>0</v>
      </c>
      <c r="H65" s="15">
        <v>16</v>
      </c>
      <c r="I65" s="15">
        <v>5</v>
      </c>
      <c r="J65" s="15">
        <v>0</v>
      </c>
      <c r="K65" s="24">
        <f>SUM(G65:J65)</f>
        <v>21</v>
      </c>
      <c r="M65" s="38">
        <f t="shared" si="21"/>
        <v>55</v>
      </c>
      <c r="R65" s="8"/>
    </row>
    <row r="66" spans="1:18" ht="15.75" customHeight="1">
      <c r="A66" s="19" t="s">
        <v>25</v>
      </c>
      <c r="B66" s="20">
        <f t="shared" ref="B66:C66" si="38">SUM(B62:B65)</f>
        <v>0</v>
      </c>
      <c r="C66" s="21">
        <f t="shared" si="38"/>
        <v>100</v>
      </c>
      <c r="D66" s="21">
        <f t="shared" ref="D66:E66" si="39">SUM(D62:D65)</f>
        <v>29</v>
      </c>
      <c r="E66" s="19">
        <f t="shared" si="39"/>
        <v>129</v>
      </c>
      <c r="G66" s="20">
        <f t="shared" ref="G66:H66" si="40">SUM(G62:G65)</f>
        <v>0</v>
      </c>
      <c r="H66" s="21">
        <f t="shared" si="40"/>
        <v>54</v>
      </c>
      <c r="I66" s="21">
        <f t="shared" ref="I66:K66" si="41">SUM(I62:I65)</f>
        <v>17</v>
      </c>
      <c r="J66" s="21">
        <f t="shared" si="41"/>
        <v>0</v>
      </c>
      <c r="K66" s="19">
        <f t="shared" si="41"/>
        <v>71</v>
      </c>
      <c r="M66" s="39">
        <f t="shared" si="21"/>
        <v>200</v>
      </c>
      <c r="R66" s="8"/>
    </row>
    <row r="67" spans="1:18" ht="15.75" customHeight="1">
      <c r="A67" s="16">
        <v>0.75</v>
      </c>
      <c r="B67" s="10">
        <v>0</v>
      </c>
      <c r="C67" s="11">
        <v>23</v>
      </c>
      <c r="D67" s="11">
        <v>5</v>
      </c>
      <c r="E67" s="22">
        <f>SUM(B67:D67)</f>
        <v>28</v>
      </c>
      <c r="G67" s="10">
        <v>0</v>
      </c>
      <c r="H67" s="11">
        <v>11</v>
      </c>
      <c r="I67" s="11">
        <v>6</v>
      </c>
      <c r="J67" s="11">
        <v>0</v>
      </c>
      <c r="K67" s="22">
        <f>SUM(G67:J67)</f>
        <v>17</v>
      </c>
      <c r="M67" s="36">
        <f t="shared" si="21"/>
        <v>45</v>
      </c>
      <c r="R67" s="8"/>
    </row>
    <row r="68" spans="1:18" ht="15.75" customHeight="1">
      <c r="A68" s="17">
        <v>0.76041666666666663</v>
      </c>
      <c r="B68" s="12">
        <v>0</v>
      </c>
      <c r="C68" s="13">
        <v>18</v>
      </c>
      <c r="D68" s="13">
        <v>9</v>
      </c>
      <c r="E68" s="23">
        <f>SUM(B68:D68)</f>
        <v>27</v>
      </c>
      <c r="G68" s="12">
        <v>0</v>
      </c>
      <c r="H68" s="13">
        <v>10</v>
      </c>
      <c r="I68" s="13">
        <v>8</v>
      </c>
      <c r="J68" s="13">
        <v>0</v>
      </c>
      <c r="K68" s="23">
        <f>SUM(G68:J68)</f>
        <v>18</v>
      </c>
      <c r="M68" s="37">
        <f t="shared" si="21"/>
        <v>45</v>
      </c>
      <c r="R68" s="8"/>
    </row>
    <row r="69" spans="1:18" ht="15.75" customHeight="1">
      <c r="A69" s="17">
        <v>0.77083333333333337</v>
      </c>
      <c r="B69" s="12">
        <v>0</v>
      </c>
      <c r="C69" s="13">
        <v>16</v>
      </c>
      <c r="D69" s="13">
        <v>1</v>
      </c>
      <c r="E69" s="23">
        <f>SUM(B69:D69)</f>
        <v>17</v>
      </c>
      <c r="G69" s="12">
        <v>0</v>
      </c>
      <c r="H69" s="13">
        <v>6</v>
      </c>
      <c r="I69" s="13">
        <v>8</v>
      </c>
      <c r="J69" s="13">
        <v>0</v>
      </c>
      <c r="K69" s="23">
        <f>SUM(G69:J69)</f>
        <v>14</v>
      </c>
      <c r="M69" s="37">
        <f t="shared" si="21"/>
        <v>31</v>
      </c>
      <c r="R69" s="8"/>
    </row>
    <row r="70" spans="1:18" ht="15.75" customHeight="1">
      <c r="A70" s="18">
        <v>0.78125</v>
      </c>
      <c r="B70" s="14">
        <v>0</v>
      </c>
      <c r="C70" s="15">
        <v>8</v>
      </c>
      <c r="D70" s="15">
        <v>9</v>
      </c>
      <c r="E70" s="24">
        <f>SUM(B70:D70)</f>
        <v>17</v>
      </c>
      <c r="G70" s="14">
        <v>0</v>
      </c>
      <c r="H70" s="15">
        <v>8</v>
      </c>
      <c r="I70" s="15">
        <v>4</v>
      </c>
      <c r="J70" s="15">
        <v>0</v>
      </c>
      <c r="K70" s="24">
        <f>SUM(G70:J70)</f>
        <v>12</v>
      </c>
      <c r="M70" s="38">
        <f t="shared" si="21"/>
        <v>29</v>
      </c>
      <c r="R70" s="8"/>
    </row>
    <row r="71" spans="1:18" ht="15.75" customHeight="1">
      <c r="A71" s="19" t="s">
        <v>25</v>
      </c>
      <c r="B71" s="20">
        <f t="shared" ref="B71:C71" si="42">SUM(B67:B70)</f>
        <v>0</v>
      </c>
      <c r="C71" s="21">
        <f t="shared" si="42"/>
        <v>65</v>
      </c>
      <c r="D71" s="21">
        <f t="shared" ref="D71:E71" si="43">SUM(D67:D70)</f>
        <v>24</v>
      </c>
      <c r="E71" s="19">
        <f t="shared" si="43"/>
        <v>89</v>
      </c>
      <c r="G71" s="20">
        <f t="shared" ref="G71:H71" si="44">SUM(G67:G70)</f>
        <v>0</v>
      </c>
      <c r="H71" s="21">
        <f t="shared" si="44"/>
        <v>35</v>
      </c>
      <c r="I71" s="21">
        <f t="shared" ref="I71:K71" si="45">SUM(I67:I70)</f>
        <v>26</v>
      </c>
      <c r="J71" s="21">
        <f t="shared" si="45"/>
        <v>0</v>
      </c>
      <c r="K71" s="19">
        <f t="shared" si="45"/>
        <v>61</v>
      </c>
      <c r="M71" s="39">
        <f t="shared" si="21"/>
        <v>150</v>
      </c>
      <c r="R71" s="8"/>
    </row>
    <row r="72" spans="1:18" ht="15.75" customHeight="1">
      <c r="M72" s="35"/>
      <c r="R72" s="8"/>
    </row>
    <row r="73" spans="1:18" ht="15.75" customHeight="1">
      <c r="A73" s="19" t="s">
        <v>24</v>
      </c>
      <c r="B73" s="20">
        <f>SUM(B71+B66+B61+B56+B51+B46+B41+B36+B31+B26+B21+B16)</f>
        <v>0</v>
      </c>
      <c r="C73" s="21">
        <f t="shared" ref="C73:M73" si="46">SUM(C71+C66+C61+C56+C51+C46+C41+C36+C31+C26+C21+C16)</f>
        <v>379</v>
      </c>
      <c r="D73" s="21">
        <f t="shared" si="46"/>
        <v>217</v>
      </c>
      <c r="E73" s="19">
        <f t="shared" si="46"/>
        <v>596</v>
      </c>
      <c r="G73" s="20">
        <f t="shared" si="46"/>
        <v>0</v>
      </c>
      <c r="H73" s="21">
        <f t="shared" si="46"/>
        <v>473</v>
      </c>
      <c r="I73" s="21">
        <f t="shared" si="46"/>
        <v>257</v>
      </c>
      <c r="J73" s="21">
        <f t="shared" si="46"/>
        <v>0</v>
      </c>
      <c r="K73" s="19">
        <f t="shared" si="46"/>
        <v>730</v>
      </c>
      <c r="M73" s="39">
        <f t="shared" si="46"/>
        <v>1326</v>
      </c>
      <c r="R73" s="8"/>
    </row>
  </sheetData>
  <mergeCells count="1">
    <mergeCell ref="M9:M10"/>
  </mergeCells>
  <pageMargins left="0.7" right="0.7" top="0.75" bottom="0.75" header="0.3" footer="0.3"/>
  <pageSetup scale="58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Sky High-Count On Us</dc:creator>
  <cp:keywords/>
  <dc:description/>
  <cp:lastModifiedBy>Bristol TrafficSurveys</cp:lastModifiedBy>
  <cp:revision/>
  <dcterms:created xsi:type="dcterms:W3CDTF">2001-07-30T13:44:17Z</dcterms:created>
  <dcterms:modified xsi:type="dcterms:W3CDTF">2019-01-24T12:46:38Z</dcterms:modified>
  <cp:category/>
  <cp:contentStatus/>
</cp:coreProperties>
</file>